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<sst xmlns="http://schemas.openxmlformats.org/spreadsheetml/2006/main" count="19825" uniqueCount="7299">
  <si>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</si>
  <si>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</si>
  <si>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</si>
  <si>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</si>
  <si>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</si>
  <si>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</si>
  <si>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</si>
  <si>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</si>
  <si>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</si>
  <si>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</si>
  <si>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</si>
  <si>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</si>
  <si>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</si>
  <si>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</si>
  <si>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</si>
  <si>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</si>
  <si>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</si>
  <si>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</si>
  <si>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</si>
  <si>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</si>
  <si>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</si>
  <si>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</si>
  <si>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</si>
  <si>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</si>
  <si>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</si>
  <si>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</si>
  <si>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</si>
  <si>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</si>
  <si>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</si>
  <si>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</si>
  <si>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</si>
  <si>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</si>
  <si>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</si>
  <si>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</si>
  <si>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</si>
  <si>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</si>
  <si>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</si>
  <si>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</si>
  <si>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</si>
  <si>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</si>
  <si>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</si>
  <si>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</si>
  <si>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</si>
  <si>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</si>
  <si>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</si>
  <si>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</si>
  <si>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</si>
  <si>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</si>
  <si>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</si>
  <si>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</si>
  <si>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</si>
  <si>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</si>
  <si>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</si>
  <si>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</si>
  <si>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</si>
  <si>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</si>
  <si>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</si>
  <si>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</si>
  <si>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</si>
  <si>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</si>
  <si>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</si>
  <si>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</si>
  <si>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</si>
  <si>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</si>
  <si>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</si>
  <si>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</si>
  <si>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</si>
  <si>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</si>
  <si>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</si>
  <si>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</si>
  <si>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</si>
  <si>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</si>
  <si>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</si>
  <si>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</si>
  <si>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</si>
  <si>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</si>
  <si>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</si>
  <si>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</si>
  <si>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</si>
  <si>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</si>
  <si>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</si>
  <si>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</si>
  <si>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</si>
  <si>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</si>
  <si>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</si>
  <si>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</si>
  <si>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</si>
  <si>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</si>
  <si>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</si>
  <si>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</si>
  <si>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</si>
  <si>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</si>
  <si>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</si>
  <si>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</si>
  <si>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</si>
  <si>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</si>
  <si>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</si>
  <si>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</si>
  <si>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</si>
  <si>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</si>
  <si>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</si>
  <si>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</si>
  <si>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</si>
  <si>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</si>
  <si>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</si>
  <si>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</si>
  <si>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</si>
  <si>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</si>
  <si>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</si>
  <si>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</si>
  <si>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</si>
  <si>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</si>
  <si>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</si>
  <si>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</si>
  <si>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</si>
  <si>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</si>
  <si>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</si>
  <si>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</si>
  <si>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</si>
  <si>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</si>
  <si>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</si>
  <si>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</si>
  <si>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</si>
  <si>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</si>
  <si>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</si>
  <si>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</si>
  <si>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</si>
  <si>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</si>
  <si>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</si>
  <si>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</si>
  <si>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</si>
  <si>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</si>
  <si>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</si>
  <si>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</si>
  <si>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</si>
  <si>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</si>
  <si>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</si>
  <si>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</si>
  <si>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</si>
  <si>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</si>
  <si>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</si>
  <si>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</si>
  <si>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</si>
  <si>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</si>
  <si>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</si>
  <si>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</si>
  <si>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</si>
  <si>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</si>
  <si>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</si>
  <si>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</si>
  <si>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</si>
  <si>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</si>
  <si>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</si>
  <si>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</si>
  <si>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</si>
  <si>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</si>
  <si>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</si>
  <si>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</si>
  <si>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</si>
  <si>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</si>
  <si>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</si>
  <si>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</si>
  <si>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</si>
  <si>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</si>
  <si>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</si>
  <si>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</si>
  <si>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</si>
  <si>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</si>
  <si>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</si>
  <si>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</si>
  <si>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</si>
  <si>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</si>
  <si>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</si>
  <si>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</si>
  <si>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</si>
  <si>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</si>
  <si>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</si>
  <si>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</si>
  <si>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</si>
  <si>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</si>
  <si>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</si>
  <si>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</si>
  <si>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</si>
  <si>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</si>
  <si>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</si>
  <si>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</si>
  <si>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</si>
  <si>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</si>
  <si>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</si>
  <si>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</si>
  <si>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</si>
  <si>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</si>
  <si>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</si>
  <si>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</si>
  <si>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</si>
  <si>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</si>
  <si>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</si>
  <si>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</si>
  <si>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</si>
  <si>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</si>
  <si>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</si>
  <si>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</si>
  <si>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</si>
  <si>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</si>
  <si>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</si>
  <si>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</si>
  <si>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</si>
  <si>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</si>
  <si>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</si>
  <si>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</si>
  <si>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</si>
  <si>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</si>
  <si>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</si>
  <si>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</si>
  <si>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</si>
  <si>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</si>
  <si>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brklynn17</t>
  </si>
  <si>
    <t>escarenojuanita</t>
  </si>
  <si>
    <t>thomassalz</t>
  </si>
  <si>
    <t>siennanichole13</t>
  </si>
  <si>
    <t>emiclarkee</t>
  </si>
  <si>
    <t>gvbriellalopes</t>
  </si>
  <si>
    <t>kroz_08</t>
  </si>
  <si>
    <t>unabeetlebum</t>
  </si>
  <si>
    <t>agustinaloppez1</t>
  </si>
  <si>
    <t>cycpodcast</t>
  </si>
  <si>
    <t>rainey_magee</t>
  </si>
  <si>
    <t>hellinabucket13</t>
  </si>
  <si>
    <t>tony_salinas51</t>
  </si>
  <si>
    <t>s3npaiplz</t>
  </si>
  <si>
    <t>fannibitche</t>
  </si>
  <si>
    <t>ginganinja_23</t>
  </si>
  <si>
    <t>dezeredawn</t>
  </si>
  <si>
    <t>harisirfan98</t>
  </si>
  <si>
    <t>legreggie</t>
  </si>
  <si>
    <t>_superdrowsy</t>
  </si>
  <si>
    <t>drewxruss</t>
  </si>
  <si>
    <t>camrynwithnoe</t>
  </si>
  <si>
    <t>exposedtingzzz</t>
  </si>
  <si>
    <t>kygreg_</t>
  </si>
  <si>
    <t>jackmotleylive</t>
  </si>
  <si>
    <t>huggybare71</t>
  </si>
  <si>
    <t>sleepylilflwr</t>
  </si>
  <si>
    <t>samuelkelsey5</t>
  </si>
  <si>
    <t>mariajesus_197</t>
  </si>
  <si>
    <t>refchire</t>
  </si>
  <si>
    <t>pantarujam</t>
  </si>
  <si>
    <t>paydaygame</t>
  </si>
  <si>
    <t>rasley14</t>
  </si>
  <si>
    <t>just_magaly01</t>
  </si>
  <si>
    <t>ii_mercede_ii</t>
  </si>
  <si>
    <t>renatejmv</t>
  </si>
  <si>
    <t>area51shit</t>
  </si>
  <si>
    <t>chris_serr</t>
  </si>
  <si>
    <t>elijah_maurice</t>
  </si>
  <si>
    <t>stefalonsoo</t>
  </si>
  <si>
    <t>lonioihetairoi</t>
  </si>
  <si>
    <t>off2707</t>
  </si>
  <si>
    <t>its0anda</t>
  </si>
  <si>
    <t>cassthesmash</t>
  </si>
  <si>
    <t>wozniak2012</t>
  </si>
  <si>
    <t>cincothewolf</t>
  </si>
  <si>
    <t>pasalewero</t>
  </si>
  <si>
    <t>tian_a1</t>
  </si>
  <si>
    <t>liliana_rrazo</t>
  </si>
  <si>
    <t>kjaxel1</t>
  </si>
  <si>
    <t>vi6per</t>
  </si>
  <si>
    <t>bingotm</t>
  </si>
  <si>
    <t>lolhidominic</t>
  </si>
  <si>
    <t>rysez_</t>
  </si>
  <si>
    <t>benteboulan</t>
  </si>
  <si>
    <t>dohollouhugo</t>
  </si>
  <si>
    <t>anniemirabal</t>
  </si>
  <si>
    <t>cinco914</t>
  </si>
  <si>
    <t>izayah19</t>
  </si>
  <si>
    <t>jarrod_haley_</t>
  </si>
  <si>
    <t>herrandolea1</t>
  </si>
  <si>
    <t>jamieelizz</t>
  </si>
  <si>
    <t>j_clareus</t>
  </si>
  <si>
    <t>elespanteon</t>
  </si>
  <si>
    <t>kenyaa_sophia</t>
  </si>
  <si>
    <t>joey_shantel</t>
  </si>
  <si>
    <t>xo_palomaaa</t>
  </si>
  <si>
    <t>sou_thaigo</t>
  </si>
  <si>
    <t>andreicomi</t>
  </si>
  <si>
    <t>adil_khan4724</t>
  </si>
  <si>
    <t>commanderamb</t>
  </si>
  <si>
    <t>wingzerozxt</t>
  </si>
  <si>
    <t>ashmacx3</t>
  </si>
  <si>
    <t>maeofthedeadx</t>
  </si>
  <si>
    <t>markperry65</t>
  </si>
  <si>
    <t>brenobattista_</t>
  </si>
  <si>
    <t>carolzffc</t>
  </si>
  <si>
    <t>carolpymmentel</t>
  </si>
  <si>
    <t>jenniferdosanj6</t>
  </si>
  <si>
    <t>titan_fou</t>
  </si>
  <si>
    <t>gabrielrabiller</t>
  </si>
  <si>
    <t>charmonnn</t>
  </si>
  <si>
    <t>spirallution</t>
  </si>
  <si>
    <t>sixapastor</t>
  </si>
  <si>
    <t>sergiowolf6</t>
  </si>
  <si>
    <t>wopetu</t>
  </si>
  <si>
    <t>deegrizzley21</t>
  </si>
  <si>
    <t>trevorhansen19</t>
  </si>
  <si>
    <t>galaxykitty91</t>
  </si>
  <si>
    <t>newsenm</t>
  </si>
  <si>
    <t>gowliez</t>
  </si>
  <si>
    <t>nataliegrandez_</t>
  </si>
  <si>
    <t>pixelnebulas</t>
  </si>
  <si>
    <t>josevaladez100</t>
  </si>
  <si>
    <t>guess_nick</t>
  </si>
  <si>
    <t>youngnicosuave</t>
  </si>
  <si>
    <t>unclesamschild</t>
  </si>
  <si>
    <t>r0bsmash</t>
  </si>
  <si>
    <t>hectorvegaii</t>
  </si>
  <si>
    <t>daat_duude</t>
  </si>
  <si>
    <t>666_corruption</t>
  </si>
  <si>
    <t>bobchain_crypto</t>
  </si>
  <si>
    <t>migueloftheiron</t>
  </si>
  <si>
    <t>joshgannon69</t>
  </si>
  <si>
    <t>a_redschoolbag</t>
  </si>
  <si>
    <t>felrisbasili</t>
  </si>
  <si>
    <t>chrislgonzales</t>
  </si>
  <si>
    <t>tmg_offi_cial</t>
  </si>
  <si>
    <t>backupa83915604</t>
  </si>
  <si>
    <t>savannahbasham1</t>
  </si>
  <si>
    <t>forthethronee</t>
  </si>
  <si>
    <t>tara0rtiz</t>
  </si>
  <si>
    <t>baboupissenlit</t>
  </si>
  <si>
    <t>theocrpl7</t>
  </si>
  <si>
    <t>zouunetyt</t>
  </si>
  <si>
    <t>noitsnoor</t>
  </si>
  <si>
    <t>ussamayy</t>
  </si>
  <si>
    <t>misaacphotos</t>
  </si>
  <si>
    <t>_hoerambe</t>
  </si>
  <si>
    <t>ozzie_a5296</t>
  </si>
  <si>
    <t>lynsayskick</t>
  </si>
  <si>
    <t>brinaninanina</t>
  </si>
  <si>
    <t>grcrlf</t>
  </si>
  <si>
    <t>prweekus</t>
  </si>
  <si>
    <t>steak_umm</t>
  </si>
  <si>
    <t>ruvie_nk</t>
  </si>
  <si>
    <t>nyeeml</t>
  </si>
  <si>
    <t>uselessarttrash</t>
  </si>
  <si>
    <t>mordiajohnson5</t>
  </si>
  <si>
    <t>hcrgeeves</t>
  </si>
  <si>
    <t>papapfisk</t>
  </si>
  <si>
    <t>luvcalscurls</t>
  </si>
  <si>
    <t>emcharles03</t>
  </si>
  <si>
    <t>hisukanaomi</t>
  </si>
  <si>
    <t>ecorrado21</t>
  </si>
  <si>
    <t>tanialambreton</t>
  </si>
  <si>
    <t>johnniemarie13</t>
  </si>
  <si>
    <t>officialdannyt</t>
  </si>
  <si>
    <t>cruzchrno</t>
  </si>
  <si>
    <t>kellytovar22</t>
  </si>
  <si>
    <t>giselleonofre95</t>
  </si>
  <si>
    <t>evan_m_keith</t>
  </si>
  <si>
    <t>josh2flyy</t>
  </si>
  <si>
    <t>zak_apk</t>
  </si>
  <si>
    <t>zlathaice94</t>
  </si>
  <si>
    <t>femtotr</t>
  </si>
  <si>
    <t>muyinteresante</t>
  </si>
  <si>
    <t>mark_dicion</t>
  </si>
  <si>
    <t>charlie198581</t>
  </si>
  <si>
    <t>sketchmess</t>
  </si>
  <si>
    <t>mimikyuite</t>
  </si>
  <si>
    <t>ewild_16</t>
  </si>
  <si>
    <t>paulina__jones</t>
  </si>
  <si>
    <t>imeralv</t>
  </si>
  <si>
    <t>chaconmarcoss</t>
  </si>
  <si>
    <t>maferespinoza26</t>
  </si>
  <si>
    <t>noirandreac</t>
  </si>
  <si>
    <t>trunyk69</t>
  </si>
  <si>
    <t>brockpair</t>
  </si>
  <si>
    <t>doritosr</t>
  </si>
  <si>
    <t>alispagnola</t>
  </si>
  <si>
    <t>enzosj1</t>
  </si>
  <si>
    <t>wtkr3</t>
  </si>
  <si>
    <t>muradsaeedd</t>
  </si>
  <si>
    <t>ruizd0204</t>
  </si>
  <si>
    <t>malebofut</t>
  </si>
  <si>
    <t>lareinaroja6</t>
  </si>
  <si>
    <t>thisisasline</t>
  </si>
  <si>
    <t>milamgrason</t>
  </si>
  <si>
    <t>cason_fulton</t>
  </si>
  <si>
    <t>avvngrz</t>
  </si>
  <si>
    <t>lolketsu</t>
  </si>
  <si>
    <t>captamerighost</t>
  </si>
  <si>
    <t>ana_ruizr</t>
  </si>
  <si>
    <t>rvbenbc</t>
  </si>
  <si>
    <t>antolpz25</t>
  </si>
  <si>
    <t>qir0joa</t>
  </si>
  <si>
    <t>dancing_toaster</t>
  </si>
  <si>
    <t>brookwooddr3</t>
  </si>
  <si>
    <t>gwennsstacy</t>
  </si>
  <si>
    <t>fgrlvintage</t>
  </si>
  <si>
    <t>victoriahuete_</t>
  </si>
  <si>
    <t>yoona84447949</t>
  </si>
  <si>
    <t>horirodz</t>
  </si>
  <si>
    <t>the1connue</t>
  </si>
  <si>
    <t>gridimidha</t>
  </si>
  <si>
    <t>herrerapatty05</t>
  </si>
  <si>
    <t>cramirez0426</t>
  </si>
  <si>
    <t>burntmemes101</t>
  </si>
  <si>
    <t>laura_e_b_123</t>
  </si>
  <si>
    <t>jaedanknight</t>
  </si>
  <si>
    <t>olguiwentz</t>
  </si>
  <si>
    <t>genral_yay0</t>
  </si>
  <si>
    <t>2kcrewfinder</t>
  </si>
  <si>
    <t>kieferenslin</t>
  </si>
  <si>
    <t>kfmbmn</t>
  </si>
  <si>
    <t>necro_atsume</t>
  </si>
  <si>
    <t>nevelle101</t>
  </si>
  <si>
    <t>someweirdginger</t>
  </si>
  <si>
    <t>raaulgb</t>
  </si>
  <si>
    <t>agustinrg_</t>
  </si>
  <si>
    <t>danchoujenny</t>
  </si>
  <si>
    <t>alphawhale_</t>
  </si>
  <si>
    <t>nathandupree963</t>
  </si>
  <si>
    <t>castroteddy</t>
  </si>
  <si>
    <t>alexifeuishere</t>
  </si>
  <si>
    <t>marz_1202</t>
  </si>
  <si>
    <t>ilianaa_xx</t>
  </si>
  <si>
    <t>kidwhosaves</t>
  </si>
  <si>
    <t>jakemustachio</t>
  </si>
  <si>
    <t>raptorissues</t>
  </si>
  <si>
    <t>laurxmorales</t>
  </si>
  <si>
    <t>foreverloveliz</t>
  </si>
  <si>
    <t>santa_vol</t>
  </si>
  <si>
    <t>theledbetter1</t>
  </si>
  <si>
    <t>str8blackgirl</t>
  </si>
  <si>
    <t>animebibleverse</t>
  </si>
  <si>
    <t>pigeonexpress_</t>
  </si>
  <si>
    <t>lounge02</t>
  </si>
  <si>
    <t>madeinbangtanb</t>
  </si>
  <si>
    <t>josinyomonsoon</t>
  </si>
  <si>
    <t>robinrox</t>
  </si>
  <si>
    <t>dariang_</t>
  </si>
  <si>
    <t>yaboijayxv</t>
  </si>
  <si>
    <t>phantyhappybapy</t>
  </si>
  <si>
    <t>djkilladan</t>
  </si>
  <si>
    <t>bri_burrell98</t>
  </si>
  <si>
    <t>taemintinie</t>
  </si>
  <si>
    <t>jvothegreat</t>
  </si>
  <si>
    <t>hahadavis</t>
  </si>
  <si>
    <t>aqua_flocka</t>
  </si>
  <si>
    <t>redeek_</t>
  </si>
  <si>
    <t>harley_rady</t>
  </si>
  <si>
    <t>mkilldonger</t>
  </si>
  <si>
    <t>chanbanhi</t>
  </si>
  <si>
    <t>jenkinsgaming</t>
  </si>
  <si>
    <t>jay_d007</t>
  </si>
  <si>
    <t>sugabae_1</t>
  </si>
  <si>
    <t>lilcup777</t>
  </si>
  <si>
    <t>onthasauce</t>
  </si>
  <si>
    <t>jonatha01389478</t>
  </si>
  <si>
    <t>priskillv</t>
  </si>
  <si>
    <t>cristiina_201</t>
  </si>
  <si>
    <t>badnewsbaron</t>
  </si>
  <si>
    <t>lu_burgos18</t>
  </si>
  <si>
    <t>joevillarreal17</t>
  </si>
  <si>
    <t>suzan54949203</t>
  </si>
  <si>
    <t>jade_umbrella</t>
  </si>
  <si>
    <t>pedrs15manning</t>
  </si>
  <si>
    <t>andreslandrew</t>
  </si>
  <si>
    <t>justjessart_</t>
  </si>
  <si>
    <t>_qxint</t>
  </si>
  <si>
    <t>skurpsslp</t>
  </si>
  <si>
    <t>saintanthonyacv</t>
  </si>
  <si>
    <t>pboehmann</t>
  </si>
  <si>
    <t>ang_wtf</t>
  </si>
  <si>
    <t>blueber34225377</t>
  </si>
  <si>
    <t>suavgod</t>
  </si>
  <si>
    <t>beitahens</t>
  </si>
  <si>
    <t>emotexastoast</t>
  </si>
  <si>
    <t>animeshowfan</t>
  </si>
  <si>
    <t>rawstrawdamus</t>
  </si>
  <si>
    <t>kwllyb</t>
  </si>
  <si>
    <t>sabrpapi</t>
  </si>
  <si>
    <t>aglnn24</t>
  </si>
  <si>
    <t>dj_zorak</t>
  </si>
  <si>
    <t>suoosam</t>
  </si>
  <si>
    <t>jossigross</t>
  </si>
  <si>
    <t>omargod_glc</t>
  </si>
  <si>
    <t>usamahahsin</t>
  </si>
  <si>
    <t>tommymcfast</t>
  </si>
  <si>
    <t>lucamont2</t>
  </si>
  <si>
    <t>monsieur_p0tter</t>
  </si>
  <si>
    <t>switch_d</t>
  </si>
  <si>
    <t>pauli101453</t>
  </si>
  <si>
    <t>_john_83</t>
  </si>
  <si>
    <t>brodydento_n</t>
  </si>
  <si>
    <t>gamesattorney</t>
  </si>
  <si>
    <t>mystrasx</t>
  </si>
  <si>
    <t>markward788</t>
  </si>
  <si>
    <t>stopidgrizies</t>
  </si>
  <si>
    <t>doonoso</t>
  </si>
  <si>
    <t>lindsay_meehan</t>
  </si>
  <si>
    <t>bmumblings</t>
  </si>
  <si>
    <t>chucknunezz</t>
  </si>
  <si>
    <t>araceli_mai</t>
  </si>
  <si>
    <t>ayee_brain</t>
  </si>
  <si>
    <t>jorgais_06</t>
  </si>
  <si>
    <t>latterdaysob</t>
  </si>
  <si>
    <t>toastedtaryn</t>
  </si>
  <si>
    <t>meguizaba15</t>
  </si>
  <si>
    <t>briarrose1318</t>
  </si>
  <si>
    <t>ismaelmaldonado</t>
  </si>
  <si>
    <t>mike_vs</t>
  </si>
  <si>
    <t>lafayetteford</t>
  </si>
  <si>
    <t>k_dot330</t>
  </si>
  <si>
    <t>giuliacilumbri1</t>
  </si>
  <si>
    <t>eumicaeli</t>
  </si>
  <si>
    <t>cody_j_63</t>
  </si>
  <si>
    <t>leum_mcguck</t>
  </si>
  <si>
    <t>marcus_otf</t>
  </si>
  <si>
    <t>djangobinks</t>
  </si>
  <si>
    <t>saseche</t>
  </si>
  <si>
    <t>thibault_henryy</t>
  </si>
  <si>
    <t>russia_facts</t>
  </si>
  <si>
    <t>xiu99_7</t>
  </si>
  <si>
    <t>jojohset</t>
  </si>
  <si>
    <t>biggernumber</t>
  </si>
  <si>
    <t>raptooryt</t>
  </si>
  <si>
    <t>theoczaban_</t>
  </si>
  <si>
    <t>zombiezkilljoy</t>
  </si>
  <si>
    <t>fuckn_marvel</t>
  </si>
  <si>
    <t>missilouise2</t>
  </si>
  <si>
    <t>_lizzsucks</t>
  </si>
  <si>
    <t>deadcye</t>
  </si>
  <si>
    <t>rftramirez</t>
  </si>
  <si>
    <t>earthleather</t>
  </si>
  <si>
    <t>cameosuade</t>
  </si>
  <si>
    <t>saulydeez</t>
  </si>
  <si>
    <t>hel_hel_hel</t>
  </si>
  <si>
    <t>treswinn</t>
  </si>
  <si>
    <t>jonlcb</t>
  </si>
  <si>
    <t>bigtitties818</t>
  </si>
  <si>
    <t>jemimamjc</t>
  </si>
  <si>
    <t>octavio87101116</t>
  </si>
  <si>
    <t>vicentetrujllo8</t>
  </si>
  <si>
    <t>super6</t>
  </si>
  <si>
    <t>stringers76</t>
  </si>
  <si>
    <t>og_gener</t>
  </si>
  <si>
    <t>atomsooc</t>
  </si>
  <si>
    <t>mccoy69420</t>
  </si>
  <si>
    <t>_cikemurtis_</t>
  </si>
  <si>
    <t>fr3shavocad0</t>
  </si>
  <si>
    <t>george6432</t>
  </si>
  <si>
    <t>camshoemaker</t>
  </si>
  <si>
    <t>mxhzt</t>
  </si>
  <si>
    <t>nicolaasoca</t>
  </si>
  <si>
    <t>lordspiral1</t>
  </si>
  <si>
    <t>shaaynawhite</t>
  </si>
  <si>
    <t>fallenangel_ark</t>
  </si>
  <si>
    <t>annaleenorcott</t>
  </si>
  <si>
    <t>lavendxrbones</t>
  </si>
  <si>
    <t>julionkimani</t>
  </si>
  <si>
    <t>jaad13sur</t>
  </si>
  <si>
    <t>liquornlambos</t>
  </si>
  <si>
    <t>lexi_duddy</t>
  </si>
  <si>
    <t>yerary12</t>
  </si>
  <si>
    <t>helenoxs</t>
  </si>
  <si>
    <t>amadosweet_</t>
  </si>
  <si>
    <t>kenfvcknmasters</t>
  </si>
  <si>
    <t>jesly_torres</t>
  </si>
  <si>
    <t>lizze515</t>
  </si>
  <si>
    <t>rexmans1</t>
  </si>
  <si>
    <t>davidrobiedo</t>
  </si>
  <si>
    <t>drewalchemist98</t>
  </si>
  <si>
    <t>mxnozz</t>
  </si>
  <si>
    <t>barril92</t>
  </si>
  <si>
    <t>notnjomzza</t>
  </si>
  <si>
    <t>jeremycorbell</t>
  </si>
  <si>
    <t>free56789492</t>
  </si>
  <si>
    <t>nebulasmoothie</t>
  </si>
  <si>
    <t>flacxmalditx</t>
  </si>
  <si>
    <t>tubbyhannuh</t>
  </si>
  <si>
    <t>thethizzler</t>
  </si>
  <si>
    <t>marie_matisse</t>
  </si>
  <si>
    <t>n3gr00</t>
  </si>
  <si>
    <t>liamcunningham1</t>
  </si>
  <si>
    <t>sunrisedragons</t>
  </si>
  <si>
    <t>ricewhat</t>
  </si>
  <si>
    <t>beautifuladdres</t>
  </si>
  <si>
    <t>pakhnet_milo</t>
  </si>
  <si>
    <t>spoodnik47</t>
  </si>
  <si>
    <t>no81305477</t>
  </si>
  <si>
    <t>heythereitsash_</t>
  </si>
  <si>
    <t>gato_vaca</t>
  </si>
  <si>
    <t>_its_meli</t>
  </si>
  <si>
    <t>wizzyjow_</t>
  </si>
  <si>
    <t>tarek33429008</t>
  </si>
  <si>
    <t>emtes55</t>
  </si>
  <si>
    <t>tedpot1</t>
  </si>
  <si>
    <t>itsjalene_</t>
  </si>
  <si>
    <t>iievedouma</t>
  </si>
  <si>
    <t>gisellpadillaa</t>
  </si>
  <si>
    <t>emiliomayen</t>
  </si>
  <si>
    <t>trillestthomas</t>
  </si>
  <si>
    <t>1lilfbg</t>
  </si>
  <si>
    <t>geodl_ng</t>
  </si>
  <si>
    <t>mystic_myths_</t>
  </si>
  <si>
    <t>poetressjustice</t>
  </si>
  <si>
    <t>jademorggan</t>
  </si>
  <si>
    <t>caprimoons</t>
  </si>
  <si>
    <t>clockwork_paul</t>
  </si>
  <si>
    <t>cosmic_choclet</t>
  </si>
  <si>
    <t>_cesarreyes</t>
  </si>
  <si>
    <t>lypipipopo</t>
  </si>
  <si>
    <t>joeyosuna21</t>
  </si>
  <si>
    <t>jordan24252605</t>
  </si>
  <si>
    <t>nhawks_</t>
  </si>
  <si>
    <t>nendhollie</t>
  </si>
  <si>
    <t>klanicek</t>
  </si>
  <si>
    <t>thatboimat10</t>
  </si>
  <si>
    <t>nelson_mendo</t>
  </si>
  <si>
    <t>kalee_reams97</t>
  </si>
  <si>
    <t>slobonlelob</t>
  </si>
  <si>
    <t>cvillegas119</t>
  </si>
  <si>
    <t>noroadsleft_</t>
  </si>
  <si>
    <t>tatjanabusdown</t>
  </si>
  <si>
    <t>sonrisakuriyama</t>
  </si>
  <si>
    <t>dannywhelton</t>
  </si>
  <si>
    <t>chachi_ro</t>
  </si>
  <si>
    <t>mic__killa</t>
  </si>
  <si>
    <t>complex</t>
  </si>
  <si>
    <t>yolez5</t>
  </si>
  <si>
    <t>ban00dle</t>
  </si>
  <si>
    <t>d_dewese</t>
  </si>
  <si>
    <t>ed04jr</t>
  </si>
  <si>
    <t>raonyphillips</t>
  </si>
  <si>
    <t>geo_luz</t>
  </si>
  <si>
    <t>nicksimpsn</t>
  </si>
  <si>
    <t>zhan16949679</t>
  </si>
  <si>
    <t>kennybilski</t>
  </si>
  <si>
    <t>armel_tiffany</t>
  </si>
  <si>
    <t>nick_mtzef16</t>
  </si>
  <si>
    <t>mayrapalacios_</t>
  </si>
  <si>
    <t>poornero</t>
  </si>
  <si>
    <t>jujufromhouston</t>
  </si>
  <si>
    <t>serdnafranqui</t>
  </si>
  <si>
    <t>yousuckceratops</t>
  </si>
  <si>
    <t>mivi_the</t>
  </si>
  <si>
    <t>abethagrreeaatt</t>
  </si>
  <si>
    <t>manuela89823965</t>
  </si>
  <si>
    <t>geekformula</t>
  </si>
  <si>
    <t>roomoreno99</t>
  </si>
  <si>
    <t>goldengamer5212</t>
  </si>
  <si>
    <t>epidemixgh</t>
  </si>
  <si>
    <t>cnj_kvgn</t>
  </si>
  <si>
    <t>swank_big</t>
  </si>
  <si>
    <t>coralsreeff</t>
  </si>
  <si>
    <t>gnollqueen</t>
  </si>
  <si>
    <t>paddo9</t>
  </si>
  <si>
    <t>gurpalll</t>
  </si>
  <si>
    <t>annecocco</t>
  </si>
  <si>
    <t>kurtiswithone_i</t>
  </si>
  <si>
    <t>carlosv2014</t>
  </si>
  <si>
    <t>gabicounts865</t>
  </si>
  <si>
    <t>criis_240201</t>
  </si>
  <si>
    <t>xelirose</t>
  </si>
  <si>
    <t>faith1016_</t>
  </si>
  <si>
    <t>weezy_dope</t>
  </si>
  <si>
    <t>losblasian</t>
  </si>
  <si>
    <t>tanakanhenga</t>
  </si>
  <si>
    <t>connor_dunne1</t>
  </si>
  <si>
    <t>vivimoon</t>
  </si>
  <si>
    <t>iam_brianar</t>
  </si>
  <si>
    <t>ldlandaetta</t>
  </si>
  <si>
    <t>skyftmariposas</t>
  </si>
  <si>
    <t>solounyo</t>
  </si>
  <si>
    <t>danyalexandert</t>
  </si>
  <si>
    <t>wavedbabe</t>
  </si>
  <si>
    <t>joshrui17</t>
  </si>
  <si>
    <t>brucestingsteen</t>
  </si>
  <si>
    <t>paratitony</t>
  </si>
  <si>
    <t>csuun</t>
  </si>
  <si>
    <t>jeezusss__</t>
  </si>
  <si>
    <t>drimikid</t>
  </si>
  <si>
    <t>jaimeaa99</t>
  </si>
  <si>
    <t>asipasii</t>
  </si>
  <si>
    <t>bradly_nigga</t>
  </si>
  <si>
    <t>bdmcris</t>
  </si>
  <si>
    <t>rinkario1</t>
  </si>
  <si>
    <t>memes_51</t>
  </si>
  <si>
    <t>rosaaparkss2</t>
  </si>
  <si>
    <t>jonmocch</t>
  </si>
  <si>
    <t>nxbodyhere</t>
  </si>
  <si>
    <t>samlivesinacan</t>
  </si>
  <si>
    <t>bitchhhae</t>
  </si>
  <si>
    <t>yu__ngi</t>
  </si>
  <si>
    <t>goodshepherd316</t>
  </si>
  <si>
    <t>frogs2light</t>
  </si>
  <si>
    <t>blazedlaur</t>
  </si>
  <si>
    <t>_dudalivreiras2</t>
  </si>
  <si>
    <t>magj2187</t>
  </si>
  <si>
    <t>__puncheonpapi</t>
  </si>
  <si>
    <t>kristy_anna_</t>
  </si>
  <si>
    <t>taevwuu</t>
  </si>
  <si>
    <t>uwusensation</t>
  </si>
  <si>
    <t>hawkins63441686</t>
  </si>
  <si>
    <t>lolabernardin3</t>
  </si>
  <si>
    <t>charliedayquote</t>
  </si>
  <si>
    <t>karmiclabrat</t>
  </si>
  <si>
    <t>booohnotcool</t>
  </si>
  <si>
    <t>beth_patti</t>
  </si>
  <si>
    <t>pyroboyee</t>
  </si>
  <si>
    <t>tom_maycock19</t>
  </si>
  <si>
    <t>paulasanchezxo</t>
  </si>
  <si>
    <t>kowskyy</t>
  </si>
  <si>
    <t>sandiaa_r6</t>
  </si>
  <si>
    <t>untalpablogod</t>
  </si>
  <si>
    <t>laleachari</t>
  </si>
  <si>
    <t>dlol400</t>
  </si>
  <si>
    <t>kgena24</t>
  </si>
  <si>
    <t>nw44</t>
  </si>
  <si>
    <t>whitepelee</t>
  </si>
  <si>
    <t>condeh321</t>
  </si>
  <si>
    <t>szphy</t>
  </si>
  <si>
    <t>tracilaw</t>
  </si>
  <si>
    <t>ak_hibby</t>
  </si>
  <si>
    <t>cord_flak</t>
  </si>
  <si>
    <t>therealchila</t>
  </si>
  <si>
    <t>abbyyrose21</t>
  </si>
  <si>
    <t>alfonsoxstark</t>
  </si>
  <si>
    <t>lautyc0lque</t>
  </si>
  <si>
    <t>breathtakingguy</t>
  </si>
  <si>
    <t>amalia477</t>
  </si>
  <si>
    <t>antomiiel1</t>
  </si>
  <si>
    <t>stars_kristen</t>
  </si>
  <si>
    <t>areamemes51</t>
  </si>
  <si>
    <t>deezwide</t>
  </si>
  <si>
    <t>oursvstheirs</t>
  </si>
  <si>
    <t>let_51</t>
  </si>
  <si>
    <t>mj_alex98</t>
  </si>
  <si>
    <t>edeita</t>
  </si>
  <si>
    <t>dalvycita</t>
  </si>
  <si>
    <t>moewevongheut</t>
  </si>
  <si>
    <t>preshersssj4</t>
  </si>
  <si>
    <t>kamalounzidlak</t>
  </si>
  <si>
    <t>adelqatami</t>
  </si>
  <si>
    <t>itxjuanx</t>
  </si>
  <si>
    <t>qwxey</t>
  </si>
  <si>
    <t>atamale99</t>
  </si>
  <si>
    <t>iickingdounts</t>
  </si>
  <si>
    <t>viiperfish</t>
  </si>
  <si>
    <t>nik_fantocone</t>
  </si>
  <si>
    <t>alanthealien51</t>
  </si>
  <si>
    <t>ariannaa1205</t>
  </si>
  <si>
    <t>gisselleruizzz</t>
  </si>
  <si>
    <t>stefauni</t>
  </si>
  <si>
    <t>kevinjonas</t>
  </si>
  <si>
    <t>_selindamarie_</t>
  </si>
  <si>
    <t>phillyd</t>
  </si>
  <si>
    <t>mcvdawgthegod</t>
  </si>
  <si>
    <t>the_flash2027</t>
  </si>
  <si>
    <t>treville2x</t>
  </si>
  <si>
    <t>crabdaddy__</t>
  </si>
  <si>
    <t>soft_demon_</t>
  </si>
  <si>
    <t>isabarong</t>
  </si>
  <si>
    <t>kurissuu</t>
  </si>
  <si>
    <t>ourspolaire__</t>
  </si>
  <si>
    <t>diegoalcala_</t>
  </si>
  <si>
    <t>targaryenagr</t>
  </si>
  <si>
    <t>wordlpenzil</t>
  </si>
  <si>
    <t>andreac88279623</t>
  </si>
  <si>
    <t>bene1337_</t>
  </si>
  <si>
    <t>swiftknight1</t>
  </si>
  <si>
    <t>_ramseyquinones</t>
  </si>
  <si>
    <t>trippieed</t>
  </si>
  <si>
    <t>maximel54</t>
  </si>
  <si>
    <t>thtsmyjam_</t>
  </si>
  <si>
    <t>thindulge</t>
  </si>
  <si>
    <t>_jesse25</t>
  </si>
  <si>
    <t>ghol_s</t>
  </si>
  <si>
    <t>lachlantaylor_</t>
  </si>
  <si>
    <t>maximelebel_</t>
  </si>
  <si>
    <t>xcourtzillax</t>
  </si>
  <si>
    <t>analdecomposer2</t>
  </si>
  <si>
    <t>dleroom99dylan</t>
  </si>
  <si>
    <t>mamen_aparici</t>
  </si>
  <si>
    <t>mariinagarcia18</t>
  </si>
  <si>
    <t>sillyfilmie</t>
  </si>
  <si>
    <t>onlyspoon458ya2</t>
  </si>
  <si>
    <t>grubb_adrian</t>
  </si>
  <si>
    <t>csudhteddytoro</t>
  </si>
  <si>
    <t>therealpinche</t>
  </si>
  <si>
    <t>wafflehouse</t>
  </si>
  <si>
    <t>ragerholic</t>
  </si>
  <si>
    <t>deeznut85114014</t>
  </si>
  <si>
    <t>tommorrisjr1</t>
  </si>
  <si>
    <t>usairforce</t>
  </si>
  <si>
    <t>realdonaldtrump</t>
  </si>
  <si>
    <t>youtube</t>
  </si>
  <si>
    <t>rubendsneves_</t>
  </si>
  <si>
    <t>sabotagebeats</t>
  </si>
  <si>
    <t>littledebbie</t>
  </si>
  <si>
    <t>thedrewpowell</t>
  </si>
  <si>
    <t>panicatthedisco</t>
  </si>
  <si>
    <t>brendonurie</t>
  </si>
  <si>
    <t>moonpie</t>
  </si>
  <si>
    <t>digiorno</t>
  </si>
  <si>
    <t>burgerking</t>
  </si>
  <si>
    <t>koolaid</t>
  </si>
  <si>
    <t>d20coffee</t>
  </si>
  <si>
    <t>ld2k</t>
  </si>
  <si>
    <t>ronnie2k</t>
  </si>
  <si>
    <t>big_brudda_purp</t>
  </si>
  <si>
    <t>walkonwarriors</t>
  </si>
  <si>
    <t>nba2k</t>
  </si>
  <si>
    <t>amazon</t>
  </si>
  <si>
    <t>sylvain_durif</t>
  </si>
  <si>
    <t>kevindv15</t>
  </si>
  <si>
    <t>djessp</t>
  </si>
  <si>
    <t>brentd27</t>
  </si>
  <si>
    <t>mountaindew</t>
  </si>
  <si>
    <t>deesidedotcom</t>
  </si>
  <si>
    <t>Retweet</t>
  </si>
  <si>
    <t>Mentions</t>
  </si>
  <si>
    <t>Replies to</t>
  </si>
  <si>
    <t>me entering area 51 and actually finding an alien #Area51 #Area51memes https://t.co/ng6SzTSk3e</t>
  </si>
  <si>
    <t>Me sending my #Area51 alien to the liquor store https://t.co/GB0OA1wBiJ</t>
  </si>
  <si>
    <t>#HappinessBeginsTour at the post-raid rave #Area51 https://t.co/QuhLQEfH2w</t>
  </si>
  <si>
    <t>Morrendo com os memes dessa TAG kkkkkkkkkkk Brasileiro é o melhor,donos da internet. #Area51</t>
  </si>
  <si>
    <t>They better be this turnt when we get they ass _xD83D__xDE02_ #Area51 https://t.co/8Ds4dd9A1K</t>
  </si>
  <si>
    <t>Yo entrenando para robarme un alíen del #Area51 https://t.co/tkLYfClyFv</t>
  </si>
  <si>
    <t>Los aliens cuando descubran los porros  #Area51 https://t.co/2Xs3HIOVSr</t>
  </si>
  <si>
    <t>I already know how it’s gonna be...
#mememonday #memes #meme #area51 #area51memes #aliens https://t.co/qX8b1n3Gpb</t>
  </si>
  <si>
    <t>@TomMorrisJr1 @DeezNut85114014 The real truth about @DeezNut85114014Z?   He's preparing to lead the Squirrel Squadron into #Area51 at an undisclosed location. #LivePD #LivePDNation</t>
  </si>
  <si>
    <t>This one is my favorite _xD83D__xDE02_ #Area51 https://t.co/2XYvDRYsQt</t>
  </si>
  <si>
    <t>A new son from #Area51 _xD83D__xDC7D_ https://t.co/liTXUFr4cM</t>
  </si>
  <si>
    <t>Me listening to alien music after I get them out of Area 51 #Area51 https://t.co/0AB9TtSg7W</t>
  </si>
  <si>
    <t>It's all fun and games until you catch an alien STD #area51</t>
  </si>
  <si>
    <t>My alien after I ask her about my missing dog.
#Area51 https://t.co/sVC5GtuKPN</t>
  </si>
  <si>
    <t>i think the jrotc kids should lead the #Area51 raid in their uniforms, with them on our side we are unstoppable</t>
  </si>
  <si>
    <t>What if @realDonaldTrump Hi-Jacked the Area 51 trend and gave a tour of it? lol ... game, set, match lol!  #Area51memes #Area51 #area51raid @usairforce #funny #JK</t>
  </si>
  <si>
    <t>The aliens be singing “I hate this town. it’s so washed up. All my greys don’t give a fuck” #Area51</t>
  </si>
  <si>
    <t>#Area51 
Yo y mi alíen del Area 51 después de que le enseñe canciones de bad bunny https://t.co/QWqnXzLqQo</t>
  </si>
  <si>
    <t>#Area51 https://t.co/xMzjyo9HoO</t>
  </si>
  <si>
    <t>mi alien del area 51 viniendo a mi casa en el alsa porque se me ha olvidado ir a recogerlo #Area51 https://t.co/fSOuXyJSYG</t>
  </si>
  <si>
    <t>Area 51 raid, lessgo
#PAYDAY2 #Area51 https://t.co/qMHH2qglYJ</t>
  </si>
  <si>
    <t>My #Area51 alien after I teach him to sell nuts by grand bazaar https://t.co/FHQs8cXdSV</t>
  </si>
  <si>
    <t>The aliens throwing me off their ship after I helped them escape #area51 https://t.co/aYrPDwxpfW</t>
  </si>
  <si>
    <t>Idc what nobody say, Trini #Area51 memes are the by far the best in the word</t>
  </si>
  <si>
    <t>#Area51 
Nobody: 
Us trying to rescue the aliens from Area 51 and them not knowing https://t.co/C1BFT61f7V</t>
  </si>
  <si>
    <t>Why is this so funny #Area51 #Area51memes https://t.co/4DoH2SMHbJ</t>
  </si>
  <si>
    <t>Enough of this #Area51 nonsense, People! You’re needed in Oregon! Your country needs you! https://t.co/yEmJ12wm9x</t>
  </si>
  <si>
    <t>When visitors arrived on #Military #Area51 #Zone51 https://t.co/e4sPLdj27w via @YouTube</t>
  </si>
  <si>
    <t>Hold up...
Finna forge sum signature 
#StormArea51 #Area51 #inthat https://t.co/WM21AfzFl0</t>
  </si>
  <si>
    <t>What we'll look like going into #area51 vs what we'll look like coming out. https://t.co/Xm3VLGPEiD</t>
  </si>
  <si>
    <t>L'armée américaine qd elle a appris qu'elle va pouvoir tester ses armes sur 500000 personnes #Area51 https://t.co/ETnWLFsVC4</t>
  </si>
  <si>
    <t>#Area51  #Zone51 
Les soldats de la base militaire quand ils vont toucher leur primes par nombres de personnes tués : https://t.co/so8Zs64igK</t>
  </si>
  <si>
    <t>A ver... Que es esto del #Area51 ? Mi conveniente con el estreno de #StrangerThings será que nos vienen a buscar!!?? https://t.co/q3jzuJpLci</t>
  </si>
  <si>
    <t>When you pull up to #Area51 and they said #spacehoes finna pull through _xD83D__xDE02__xD83D__xDE02__xD83D__xDE02_ https://t.co/V45PoWmAcn</t>
  </si>
  <si>
    <t>Les aliens y sont comme ça dans les hangars en attendant le 20 septembre    #Zone51  #Area51 https://t.co/W63UcEOHpb</t>
  </si>
  <si>
    <t>All I have to say about storming area 51, Uber gunna make it big $$$. Half these people can’t even drive themselves to the grocery store let alone the middle of the desert in New Mexico in 110° heat , and even less have cars that will make it _xD83D__xDE02_ someone record it please_xD83E__xDD1E__xD83C__xDFFB_#Area51</t>
  </si>
  <si>
    <t>After leaving #Area51 https://t.co/TMuDVCjyUs</t>
  </si>
  <si>
    <t>The aliens throwing me off their ship after I keep telling them my life problems #Area51 https://t.co/wJzIn2B2IC</t>
  </si>
  <si>
    <t>Agora deu medo! _xD83D__xDE2E_
#Area51 https://t.co/IFveN4bOig</t>
  </si>
  <si>
    <t>If we Naruto run, we can move faster then their bullets' _xD83E__xDD23__xD83D__xDE2D_ I'm done _xD83D__xDC80_ #Area51 https://t.co/5wv45F9Ag3</t>
  </si>
  <si>
    <t>Are they gonna live stream the Area 51 storm? Asking for a friend of course _xD83D__xDC40__xD83C__xDF7F__xD83D__xDECB__xD83D__xDDA5_ 
#Area51 #area51raid #payperview #letmesee</t>
  </si>
  <si>
    <t>_xD83D__xDC7D_ Showing this @rubendsneves_ goal to the aliens when they break out of #Area51 so they know what a worldie is. _xD83C__xDF0D__xD83D__xDE80__xD83D__xDE02_ #WWFC https://t.co/ccG7cnx7Gk</t>
  </si>
  <si>
    <t>Depois de libertar os alienígenas da #Area51 https://t.co/68fF9QySxx</t>
  </si>
  <si>
    <t>alienígenas se preparando pra a invasão da #Area51 https://t.co/3Pnyfdjz7z</t>
  </si>
  <si>
    <t>Os alienígenas vendo os humanos chegar na área 51:
#Area51 https://t.co/uR6QThUNSY</t>
  </si>
  <si>
    <t>Les meme #Area51 c'est vraiment la meilleur chose qui sois arrivé a twitter cette année.</t>
  </si>
  <si>
    <t>How me and the boys raiding #Area51 https://t.co/uyUKrcDInS</t>
  </si>
  <si>
    <t>Expose yourself to a whole new sound.
THE CURRENT TESTAMENT.
DONT SLEEP ON THIS. IT MITE SAVE YA LIFE
LINK BIO
#hiphop #rap #music #rapper #trap #dance #dj #rnb #love #newmusic #artist #beats #producer #hiphopmusic #broward #rapmusic #hiphopculture #jesus #miami #reggae #area51 https://t.co/I1JQuWllni</t>
  </si>
  <si>
    <t>‘Storm Area 51’ Facebook Plan Has a Million Supporters. It’s a Joke, Kind Of. #Area51 #ENMNEWS #ExtraterrestrialLife #MilitaryBasesandInstallations #Nevada #UnidentifiedFlyingObjects(UFO) #UnitedStatesAirForce https://t.co/R7vtYdhtFT</t>
  </si>
  <si>
    <t>Can you tell that I love Ariana Grande?_xD83E__xDD14_ #ArianaGrande #Love #Area51 https://t.co/GEy4dwBLYt</t>
  </si>
  <si>
    <t>My alien wife from the #Area51 raid picking up our son (2025 colorized) https://t.co/4INFKZeEAt</t>
  </si>
  <si>
    <t>Just saying #Area51 #Area51memes https://t.co/jTAyzvPGj5</t>
  </si>
  <si>
    <t>This is why they keep raising ticket prices! Weed out the riff raff!! 
#disneylandfight #disneyland #area51 #maga #usa https://t.co/4htT8XRWO2</t>
  </si>
  <si>
    <t>@sabotagebeats Headed to #Area51 ?</t>
  </si>
  <si>
    <t>@thedrewpowell @LittleDebbie should hand out Star Crunches to everybody bumrushing #Area51!</t>
  </si>
  <si>
    <t>_xD83D__xDE02__xD83D__xDC7D_ When I my take my alien from Area 51 to the function!
#Area51 https://t.co/v6YNvI91ma</t>
  </si>
  <si>
    <t>Well.....i wasn't planning on going anyway tho....
#Area51memes 
#area51raid 
#AREA51 https://t.co/U3LxruOpk0</t>
  </si>
  <si>
    <t>@brendonurie @PanicAtTheDisco #immamoonwalker #vro #vrocrew #jakechams #area51 #alien #51 https://t.co/9Gi1XitqFm</t>
  </si>
  <si>
    <t>They can’t stop all of us! #Area51</t>
  </si>
  <si>
    <t>Personne:  Les aliens de la zone 51: #Area51 https://t.co/4E67wVyV5T</t>
  </si>
  <si>
    <t>Quand ta réussi a attraper ton alien dans la zone 51 #Zone51 #Area51 https://t.co/WWQfpEuJRY</t>
  </si>
  <si>
    <t>#Area51 #area51raid 
La sécurité de la zone 51 quand ils vont voir 410k d'être humain débarquer https://t.co/EAILrgBCgi</t>
  </si>
  <si>
    <t>Quand la team Naruto va try d'entrer dans la Zone 51 le 20 septembre, ça va être marrant _xD83E__xDD23__xD83E__xDD23_ #Zone51 #Area51 #area51raid #Area51memes https://t.co/caO6iu0uIT</t>
  </si>
  <si>
    <t>Me waiting for September 20th to see if yall lying or not #Area51 https://t.co/haewgDNWlA</t>
  </si>
  <si>
    <t>Man this #Area51 festival is gonna be lit! https://t.co/zlHWldc0xP</t>
  </si>
  <si>
    <t>New TikTok idea - making a vsco hideout for my alien #tiktok #Area51</t>
  </si>
  <si>
    <t>No opportunity is too alien for some brands. Little green tweets: 8 brands that tried to abduct the 'Area 51 raid' https://t.co/YTHhxIMPAw #area51 #aliens @koolaid @burgerking @digiorno @moonpie @steak_umm</t>
  </si>
  <si>
    <t>Area 51 Guards on September 20th #Area51 #Area51memes #area51raid https://t.co/3x7Pd9PZ7t</t>
  </si>
  <si>
    <t>Hope my aliens language is on duolingo #Area51</t>
  </si>
  <si>
    <t>Do I have to RSVP for the Area 51 raid ?? #Area51</t>
  </si>
  <si>
    <t>Pensándolo bien, existe la posibilidad de que mi vestido se encuentre en el #Area51 _xD83D__xDC7D_</t>
  </si>
  <si>
    <t>my brother when I'll come back from #Area51 raid with my new alien https://t.co/opcOfKFPdK</t>
  </si>
  <si>
    <t>quand les américains vont arrive dans la #zone51 #Area51 https://t.co/7997P4CZau</t>
  </si>
  <si>
    <t>#Actualidad: Un evento de Facebook insta a realizar una entrada forzosa en el famoso #Área51. Ya hay un millón de personas convocadas. ¿Qué esperan encontrar allí? _xD83D__xDC47_ https://t.co/OQwg2zA6O9</t>
  </si>
  <si>
    <t>Eu e meus amigos entrando na area 51 pra resgatar os ETs #area51 https://t.co/gXFEmjd3Nb</t>
  </si>
  <si>
    <t>me when the FBI agents come knockin on my door askin to see the alien I stole from Area 51:
#Area51memes #area51 https://t.co/beBmwJHfcx</t>
  </si>
  <si>
    <t>Yo cuando consiga mi alien del area51 llevándolo a México de vacaciones #area51 https://t.co/XGkb0RfwAc</t>
  </si>
  <si>
    <t>Meme 2.0 about #Area51 _xD83D__xDE02_: https://t.co/qBYeThHTEn</t>
  </si>
  <si>
    <t>Feds warn #UFO enthusiasts against storming #Area51: The military 'stands ready' https://t.co/JiGAA5FCJo https://t.co/v0UpAKzOd1</t>
  </si>
  <si>
    <t>everyone need to follow this special training for saving Alien of #Area51 https://t.co/3pCSaoYzrt</t>
  </si>
  <si>
    <t>A ver, resulta que se ha creado un evento en Facebook donde más de 300.000 personas han confirmado participar. En él aseguran que el 20/09 “asaltarán” el #Area51 para descubrir lo que sucede dentro en realidad y que “no pueden detenernos a todos”.
Abro hilo. https://t.co/uAmlv6zg3Q</t>
  </si>
  <si>
    <t>Thinking about storming Area 51? Well make sure to check out the French Vanilla blend https://t.co/KFqRxjlX0f or @D20Coffee and get yourself the perfect storming coffee and use code GHOST for 20% off!
#StormArea51 #Area51 #Aliens
#Coffee #CoffeeLover #coffeetime #FrenchVanilla https://t.co/coKoQZpjUQ</t>
  </si>
  <si>
    <t>Enseñando a mis aliens a hablar el idioma terrestre #Area51 https://t.co/7IzCtL0C4t</t>
  </si>
  <si>
    <t>Los madrileños cuando vengan los aliens del #Area51 a quitarles las plazas universitarias https://t.co/bVedbnD2tx</t>
  </si>
  <si>
    <t>my #area51 alien after listening to blueface once https://t.co/8xNhfTZZwA</t>
  </si>
  <si>
    <t>Alien 1: You really think they gon bust us outta here? 
Alien 2: 
#Area51 https://t.co/U1spSqesQW</t>
  </si>
  <si>
    <t>Whenever I free my alien bff out of Area 51 this better be the first song they play on the aux. #Area51 https://t.co/VcvwbKD3eA</t>
  </si>
  <si>
    <t>Me and the boys on the way back from #Area51 https://t.co/SlbhgX1yyc</t>
  </si>
  <si>
    <t>Doing hoodrat things with my friends _xD83D__xDE37_ @NBA2K @2KCrewFinder #2kfreeagent #2KCommunity #2kPlayGround #2kTVWOW @WalkOnWarriors #walkonwarriors @Big_Brudda_PURP @Ronnie2K @LD2K #Area51 https://t.co/OrOoo3BmUN</t>
  </si>
  <si>
    <t>The government currently relocating the aliens in #Area51 to Area 52 https://t.co/X3MHgdjY95</t>
  </si>
  <si>
    <t>My alien from Area 51 telling me he threw up #Area51 https://t.co/p5v1S9K3h0</t>
  </si>
  <si>
    <t>Alien from Lab #189 after we storm #Area51 https://t.co/lLbDkIblAv</t>
  </si>
  <si>
    <t>Everyone: Storming Area 51 is extremely dangerous, you’re risking your life for aliens that probably don’t even exis-
Me: 
#Area51 
https://t.co/4d70GNugjK</t>
  </si>
  <si>
    <t>when you pull up to #Area51 51 and your the only one there https://t.co/tEepi9s0pA</t>
  </si>
  <si>
    <t>I'm seriously living right next to #Area51 lmao https://t.co/5dSWOlayFR</t>
  </si>
  <si>
    <t>Area 51 1st Annual Meet and Greet T-Shirt Storm Area 51 Shirts  https://t.co/nqK2JM2h5m via @amazon #area51 #stormarea51 #area51memes https://t.co/Jgsq05r8sW</t>
  </si>
  <si>
    <t>Give me your best #area51 memes. ovo</t>
  </si>
  <si>
    <t>#Area51 #theycantstopallofus #YesTheyCan https://t.co/VxcfgZTVNP</t>
  </si>
  <si>
    <t>Over 1 million people have pledged to raid #Area51 to see the aliens.
Do we need more evidence of the delusion and deception going on in this world.
FYI -. There's no aliens, only fallen angels who are actually demons in disguise.
Come to the Truth,
#JESUS is the Truth.</t>
  </si>
  <si>
    <t>US military is ready for any potential public raid at Area 51! #UnitedStates #Nevada #Area51 https://t.co/px9CzuVs65</t>
  </si>
  <si>
    <t>The aliens when we break them out of #Area51 https://t.co/gqQHeS1huX</t>
  </si>
  <si>
    <t>Me on my way to Area 51 #Area51 https://t.co/uhpm5g6RsE</t>
  </si>
  <si>
    <t>sneaking into #Area51 with the squad https://t.co/Z3qHPwJRbl</t>
  </si>
  <si>
    <t>#Area51 #Area51memes #StormArea51 https://t.co/S4HpF7AkUz</t>
  </si>
  <si>
    <t>If ur coming over to raid Area 51 dm me! We need to find and free our Alien friends lets storm em. Our government wont keep secrets fom us!!.#Area51 #Area51memes #area51raid #Aliens #alien #Memes #Area51storm https://t.co/vXB203F5UA</t>
  </si>
  <si>
    <t>When you at Area 51 tryna get a uber back home...
#Area51 #Area51Memes https://t.co/UqkHnz09Fc</t>
  </si>
  <si>
    <t>The aliens from #Area51 once they start streaming on Twitch https://t.co/kZWNgKuZi7</t>
  </si>
  <si>
    <t>My Alien after he kills me and the Boys #Area51 https://t.co/nNR4G3sskO</t>
  </si>
  <si>
    <t>That's what we call and #Area51 RAVE not RAID!  https://t.co/GfoEiIIBDt</t>
  </si>
  <si>
    <t>I hate to burst y’alls bubble, but if there were aliens at Area 51, Trump would’ve already tweeted about how our Earth is better than their Earth. #Area51</t>
  </si>
  <si>
    <t>Me after freeing the aliens from Area 51 and they pull out the probe 
#Area51 https://t.co/mOfT1koxSK</t>
  </si>
  <si>
    <t>The Alien i stole from area 51 asking me if i got games on my phone #area51raid #Area51 https://t.co/Q7yyNFJmlE</t>
  </si>
  <si>
    <t>These dudes tryna uncover vital info that could really make a difference to humanity. They're all "fools and idiots" until they actually discover aliens or alien technology or something that shouldn't have been kept from us. I'm for it. #Area51</t>
  </si>
  <si>
    <t>me leaving with my alien boyfriend from #Area51 https://t.co/8i807E2vDC</t>
  </si>
  <si>
    <t>Yo who’s coming Bermuda Triangle after Area 51? We getting shit solved this year! #Area51 #StormArea51 https://t.co/dxeDFueRvf</t>
  </si>
  <si>
    <t>Let's try chat to jinns who have been to area 51. If we work along side them we may actually be able to pull this off. The insider information. 
#Area51</t>
  </si>
  <si>
    <t>Se filtra vídeo de lo que está sucediendo en #area51 https://t.co/ZCBIXtxPCl</t>
  </si>
  <si>
    <t>USAF should greet the #Area51 raiding party with an admission booth and food trucks. Sell them 
$10 burritos and changed them $25 to walk through an empty hanger. They’d buy it, they’d buy all of it.</t>
  </si>
  <si>
    <t>Ppl want to storm #Area51 but can't control the neighborhood kids with Roman candles attached to they drones https://t.co/vU0f0HiYLH</t>
  </si>
  <si>
    <t>Why rush Area 51 when you could rush Cheyenne Mountain and seize the Star Gate? #Area51 #area51raid #Area51meme</t>
  </si>
  <si>
    <t>#Area51 es mi mame favorito en la historia. https://t.co/ZoaMulMDJO</t>
  </si>
  <si>
    <t>the aliens at #area51 yelling at y’all for trying to save them when there are children in concentration camps https://t.co/QPa4tPTUKS</t>
  </si>
  <si>
    <t>Tinder date at Area 51 #Area51 #Area51meme https://t.co/tDPmF7jO7A</t>
  </si>
  <si>
    <t>Hope everyone had a great weekend! Special of the Day: 2014 Ingot Silver Metallic Ford f-150 Raptor. Is this the perfect truck to storm Area 51 in ? _xD83D__xDC7D_  #TreatYouLikeFamily #LaFayetteFord #F150 #Area51 #Offroad To view vehicle_xD83D__xDC49_ https://t.co/ge2KAgpRLI https://t.co/PFUoynw2kw</t>
  </si>
  <si>
    <t>Os ET's sendo libertos da área 51 
#Area51 https://t.co/ixewXG78ld</t>
  </si>
  <si>
    <t>Disposição pra estudar // pra ir num rolê invadir a #Area51 https://t.co/xAGU6jlUl9</t>
  </si>
  <si>
    <t>The guards at Area 51 blowing up every one that shows up! #Area51 https://t.co/cohbPXqVki</t>
  </si>
  <si>
    <t>Personne :
Really No body : 
Les americains esquivant les balles des militaires sur la #Area51 #Zone51
 https://t.co/iDBJT4A6qU</t>
  </si>
  <si>
    <t>-personne
-absolument personne 
- @sylvain_durif qui apprend que ces aliens sont en danger dans la #zone51 #area51 https://t.co/pMvGSnyHqW</t>
  </si>
  <si>
    <t>hmm, so actually #Area51 storming may as well be a conspiracy .... https://t.co/KyLY2ThYTR</t>
  </si>
  <si>
    <t>the area 51 plan of attacking them #Area51 https://t.co/UQHA82v3UZ</t>
  </si>
  <si>
    <t>#Area51 https://t.co/ESMgVl5EW1</t>
  </si>
  <si>
    <t>Voici ce qu'il va se passer en septembre quand 400 000 personnes vont passer les barrières de sécurité de la #Zone51 #Area51 https://t.co/LH8VgsbX3A</t>
  </si>
  <si>
    <t>Same.. #Area51 https://t.co/bW1m0ZZofu</t>
  </si>
  <si>
    <t>ok this is the best one yet 
#Area51 https://t.co/SYOsK49J7j</t>
  </si>
  <si>
    <t>Aliens. #Area51 https://t.co/zERS64DJH9</t>
  </si>
  <si>
    <t>@BrentD27 @Saulydeez @DJEssp @KevinDV15 let’s go! #Area51 #area51raid #Area51memes https://t.co/7oqjVROlgU</t>
  </si>
  <si>
    <t>Do you believe aliens exist? #Area51</t>
  </si>
  <si>
    <t>Me and the Boys bumping house tunes on the way to #Area51 to snag us an alien or 2. https://t.co/ibFB2zE9Jf</t>
  </si>
  <si>
    <t>Waffle House after the #Area51 raid https://t.co/wgEM7TWHuX</t>
  </si>
  <si>
    <t>Me after my alien starts to copy my voice and the way I dress #Area51memes #Area51 https://t.co/P6vJ3NfJOd</t>
  </si>
  <si>
    <t>Another Simpsons prediction about to come true _xD83D__xDE1C_ #Area51 https://t.co/S2Olho5SYT</t>
  </si>
  <si>
    <t>Cuando mí alien y mi madre se conozcan por primera vez #Area51 https://t.co/jMDyRwLyr6</t>
  </si>
  <si>
    <t>What if we DON’T ‘storm’ Area 51? instead, we channel the idea towards setting up lectures / music / art / movies on Sep 20? I’ve been talking with folks - can we shed light on UFO secrecy? What do you think? Hit me with your ideas.
#Area51
#StormArea51 
#DontStormArea51 https://t.co/MZlJVCR1Zv</t>
  </si>
  <si>
    <t>me and my alien run out of #Area51 https://t.co/ymYWIwoYNU</t>
  </si>
  <si>
    <t>#Area51 https://t.co/4gD9tqhtzz</t>
  </si>
  <si>
    <t>Первые фотографии штурма зоны 51 (Area 51) #Area51 #me https://t.co/EMtLDnWPnm</t>
  </si>
  <si>
    <t>Nobody :                                   Guards of Area 51 when they will see 500.000 people cross restricted area #Zone51 #Area51 https://t.co/kXbZFvgycw</t>
  </si>
  <si>
    <t>My homeboy distracting the guards while I sneak into #Area51 https://t.co/ZfYkty2Cuh</t>
  </si>
  <si>
    <t>me and my friends driving to through Area 51 #Area51 https://t.co/CiTTsSp7nW</t>
  </si>
  <si>
    <t>The promo for #Area51 is funny asf!!! _xD83D__xDE02__xD83E__xDD23__xD83D__xDE02__xD83E__xDD23__xD83D__xDE02__xD83E__xDD23__xD83D__xDE02_</t>
  </si>
  <si>
    <t>Can’t wait to see my parents face when I bring home Stan the Alien from my trip to Area 51 #aliensteeling #Area51</t>
  </si>
  <si>
    <t>Wtf is going on at Area 51 #Area51 https://t.co/0VPdYlLuDx</t>
  </si>
  <si>
    <t>my alien trying to act normal in the car on the way back of #Area51 https://t.co/gFrdJtHvqP</t>
  </si>
  <si>
    <t>me and my friend right after we caught an alien from #Area51 https://t.co/gQpjiW2Jp2</t>
  </si>
  <si>
    <t>The government reading all the Area 51 memes rn #Area51 https://t.co/1iKnE0fCJO</t>
  </si>
  <si>
    <t>The military has responded to the proposed ambush of #Area51, basically asking that y'all please don't: https://t.co/95ANaVhR0B https://t.co/Jn2wuZBXx1</t>
  </si>
  <si>
    <t>How ana charge at #area51 trying to save my alien https://t.co/e3ye9o1O0E</t>
  </si>
  <si>
    <t>My alien on his first day of school, having no idea how to act normal #Area51memes #Area51 https://t.co/O9Y29bwuQA</t>
  </si>
  <si>
    <t>My siblings after I bring my new friend from Area 51 to my house #Area51memes #area51raid #Area51 https://t.co/zhjQsr3xDh</t>
  </si>
  <si>
    <t>My sister posted this on Facebook #Area51 https://t.co/2vkvYwnSQC</t>
  </si>
  <si>
    <t>Comunque io un invito per il venti settembre alle persone che non sanno stare al mondo ma invadono il mio,glielo manderei. 
#Area51</t>
  </si>
  <si>
    <t>PULL TFFFF UPP YOU MFS BETTER BE READY TO BE ABDUCTED WE RAIDING SILO BE THERE OR HEAR ABOUT ‼️‼️‼️‼️‼️‼️_xD83E__xDD2E__xD83E__xDD2E__xD83E__xDD2E__xD83D__xDC9A__xD83D__xDC9A__xD83D__xDC9A__xD83D__xDC9A_ #kremeteam #area51 https://t.co/wNCub72pCN</t>
  </si>
  <si>
    <t>#Area51 https://t.co/TT9arD2Ked</t>
  </si>
  <si>
    <t>Yo y mis amigos después de vencer al jefe del quinto piso del #Area51 #CaptainMarvel https://t.co/S4JYLytmoe</t>
  </si>
  <si>
    <t>Let's take a trip through hyperspace.
#JediVibes101 Beat-Tape out on Wednesday!!_xD83D__xDC69__xD83C__xDFFE_‍_xD83D__xDE80__xD83D__xDC7D_
#trap #hiphop #instrumental #starwars #area51 https://t.co/5QCy8N7MVD</t>
  </si>
  <si>
    <t>Com'on @MountainDew you gotta sponsor the Kyle's for the raid! #Area51 #Kyles https://t.co/vgsnQIj4jb</t>
  </si>
  <si>
    <t>Los Simpsons también lo predijeron: la liberación de los alines del #Area51 https://t.co/DWxAazoW60</t>
  </si>
  <si>
    <t>my new alien trying to play it cool when we get pulled over leaving #Area51 #area51memes https://t.co/zqdOxVnDGY</t>
  </si>
  <si>
    <t>The aliens throwing me off their ship after I helped them escape #area51 https://t.co/cxVI92fIgG</t>
  </si>
  <si>
    <t>This boutta be my alien from #area51 https://t.co/uvLve1XSIm</t>
  </si>
  <si>
    <t>Yo entrenando para entrar al área 51
#Area51 
#Area51memes https://t.co/12E1Roi5HK</t>
  </si>
  <si>
    <t>Me and the boys rumbo al McDonald's después de asaltar el área 51
#Area51 
#Area51memes https://t.co/F4xAdGa6HB</t>
  </si>
  <si>
    <t>Rolling Rock has officially replaced paint as the drink of choice for dumbasses everywhere. #Area51 https://t.co/NySC2cEb5e</t>
  </si>
  <si>
    <t>mi alien del area 51 a los dos segundos de estar conmigo y contarle todos mis dramas #Area51 https://t.co/6yT0i2gNt1</t>
  </si>
  <si>
    <t>Me entering area 51 and actually finding an alien #Area51 #Area51memes https://t.co/48s0MsVL4f</t>
  </si>
  <si>
    <t>@DeesideDotCom In a lab from #area51 alien DNA.......</t>
  </si>
  <si>
    <t>#Area51 https://t.co/aFIfxN1cA2</t>
  </si>
  <si>
    <t>All she ever wanted...
#art #painting #peace #love #understanding #new #world #Area51 #Area_51 https://t.co/t9bffSi8H4</t>
  </si>
  <si>
    <t>Yo cuando le diga a mi alien de el #Area51 que necesitamos un tiempo https://t.co/YDZBnrh3AY</t>
  </si>
  <si>
    <t>#Area51 https://t.co/3lAbnsprT6</t>
  </si>
  <si>
    <t>My alien that I stole from area 51 waking me up at 2 AM telling me that he peed in bed. #Area51 #Area51meme https://t.co/7uJFdhOIie</t>
  </si>
  <si>
    <t>Dear people planning to storm Area 51...how about storming the concentration camps instead? That'd be much more useful. #Area51 #RepublicanConcentrationCamps
#ArrestTrump</t>
  </si>
  <si>
    <t>Mientras tanto los Aliens de la #Area51 preparándose para la visita. https://t.co/x3wkkMmXXd</t>
  </si>
  <si>
    <t>#Area51 Los Aliens intentado huir de las instalaciones durante la invasión. https://t.co/4dJmhTRPsE</t>
  </si>
  <si>
    <t>Mi Alien cuando llegue al área 51 y le diga que ya es libre :
#Area51 #Alien https://t.co/fJWEc28g8w</t>
  </si>
  <si>
    <t>Los aliens el 20 de septiembre preparándose para su liberación del Área 51 
#Area51 https://t.co/CSL7ioNtpf</t>
  </si>
  <si>
    <t>when the Aliens from #Area51 will see us coming for saving them https://t.co/UjZi0EpiaN</t>
  </si>
  <si>
    <t>#Area51 looks like someone i know_xD83C__xDFC3_‍♀️_xD83C__xDFC3_‍♀️_xD83C__xDFC3_‍♀️a He_xD83E__xDD14_ https://t.co/fIpqxgEDPx</t>
  </si>
  <si>
    <t>Need some #MondayMotivation? Well, help fund people's plane tickets to go to #Area51! Retweets, comments, and likes are an entry for a min of 1000 from proceeds, more if an expensive ticket (Will pay for round trips) So get donating, and we get flying https://t.co/69BSu5D3BT</t>
  </si>
  <si>
    <t>#Area51 Let's help fund people who can't afford it, retweets, comments etc. are an entry to be chosen for your tickets. I'll pm the winner's and just send 1,000 each, should cover a cross country ticket, and if not, we can always raise more https://t.co/69BSu5D3BT</t>
  </si>
  <si>
    <t>#Area51 Sehr gut! Es werden immer mehr.
Wir werden die Mauern von Area 51 zum Fall bringen! _xD83D__xDCAA__xD83D__xDCAA_ https://t.co/rF9qYd1EUF</t>
  </si>
  <si>
    <t>Mi alien volviéndose al #Area51 por que no es capaz de aguantar todos mis mental breakdown https://t.co/23P8bAeMrT</t>
  </si>
  <si>
    <t>When the Aliens find out that the Kyle’s and Karen’s have broken through the defenses #Area51 https://t.co/xDURIvRGQd</t>
  </si>
  <si>
    <t>Area 51 guards when they notice it’s not just a meme on September 20th _xD83D__xDC7D__xD83D__xDE02_ #Area51 https://t.co/RMHPUlJM0B</t>
  </si>
  <si>
    <t>Me leaving Area 51 with my new alien boo I only just met:
#area51memes #area51 https://t.co/MLBBfmyP72</t>
  </si>
  <si>
    <t>Llegando al #Area51 me conseguí con este alíen. Fue horrible verlo con la peluca de mi tía Carlota. https://t.co/azG2NqQGe1</t>
  </si>
  <si>
    <t>me taking my area 51 alien  out to eat after i rescued him.#area51 https://t.co/530WuHj45b</t>
  </si>
  <si>
    <t>The great raid of Area 51 #Area51memes #Area51 #area51raid https://t.co/KH6sDYbKRQ</t>
  </si>
  <si>
    <t>Me mentally preparing myself to go secure my alien from #Area51 https://t.co/7knBMxaZWD</t>
  </si>
  <si>
    <t>Take me to your leader #Area51</t>
  </si>
  <si>
    <t>On my way to pick out an Alien _xD83D__xDC7D_ #Area51 https://t.co/3lritvSMrG</t>
  </si>
  <si>
    <t>https://www.instagram.com/p/Bz8qfOugd2w/?igshid=10ppw0k205z56</t>
  </si>
  <si>
    <t>https://twitter.com/franzakeem/status/1150570154851545088</t>
  </si>
  <si>
    <t>https://youtu.be/L4sQVESMMps</t>
  </si>
  <si>
    <t>https://www.enmnews.com/2019/07/15/storm-area-51-facebook-plan-has-a-million-supporters-its-a-joke-kind-of/</t>
  </si>
  <si>
    <t>https://www.prweek.com/article/1591064/little-green-tweets-8-brands-tried-abduct-area-51-raid</t>
  </si>
  <si>
    <t>https://bit.ly/2xPC9KU</t>
  </si>
  <si>
    <t>https://twitter.com/alispagnola/status/1150832614019723266</t>
  </si>
  <si>
    <t>http://via.wtkr.com/DPIis</t>
  </si>
  <si>
    <t>http://d20brewers.com</t>
  </si>
  <si>
    <t>https://amzn.to/2lxKYWL</t>
  </si>
  <si>
    <t>https://thepigeonexpress.com/us-military-is-ready-for-any-potential-public-raid-at-area-51/</t>
  </si>
  <si>
    <t>https://twitter.com/i/events/1150652249669947393</t>
  </si>
  <si>
    <t>https://twitter.com/soft_demon_/status/1150831359038042112</t>
  </si>
  <si>
    <t>https://urlzs.com/dvHof</t>
  </si>
  <si>
    <t>https://twitter.com/brazilianhunne1/status/1150327090299977729</t>
  </si>
  <si>
    <t>https://www.cnn.com/2019/07/15/uk/giant-jellyfish-england-scli-gbr-intl/index.html</t>
  </si>
  <si>
    <t>https://twitter.com/urtheonly10isee/status/1150794998310494210</t>
  </si>
  <si>
    <t>http://cmplx.co/vtuq3lE</t>
  </si>
  <si>
    <t>https://twitter.com/itwasbeezy4pf/status/1150825170338308096</t>
  </si>
  <si>
    <t>https://twitter.com/rolling_rock/status/1149765518762696704</t>
  </si>
  <si>
    <t>https://twitter.com/AreaMemes51/status/1150135750463299584</t>
  </si>
  <si>
    <t>https://www.gofundme.com/1p3riq7w9c</t>
  </si>
  <si>
    <t>instagram.com</t>
  </si>
  <si>
    <t>twitter.com</t>
  </si>
  <si>
    <t>youtu.be</t>
  </si>
  <si>
    <t>enmnews.com</t>
  </si>
  <si>
    <t>prweek.com</t>
  </si>
  <si>
    <t>bit.ly</t>
  </si>
  <si>
    <t>wtkr.com</t>
  </si>
  <si>
    <t>d20brewers.com</t>
  </si>
  <si>
    <t>amzn.to</t>
  </si>
  <si>
    <t>thepigeonexpress.com</t>
  </si>
  <si>
    <t>urlzs.com</t>
  </si>
  <si>
    <t>cnn.com</t>
  </si>
  <si>
    <t>cmplx.co</t>
  </si>
  <si>
    <t>gofundme.com</t>
  </si>
  <si>
    <t>area51 area51memes</t>
  </si>
  <si>
    <t>area51</t>
  </si>
  <si>
    <t>happinessbeginstour area51</t>
  </si>
  <si>
    <t>mememonday memes meme area51 area51memes aliens</t>
  </si>
  <si>
    <t>area51 livepd livepdnation</t>
  </si>
  <si>
    <t>area51memes area51 area51raid funny jk</t>
  </si>
  <si>
    <t>area51memes</t>
  </si>
  <si>
    <t>payday2 area51</t>
  </si>
  <si>
    <t>military area51 zone51</t>
  </si>
  <si>
    <t>stormarea51 area51 inthat</t>
  </si>
  <si>
    <t>area51 zone51</t>
  </si>
  <si>
    <t>area51 strangerthings</t>
  </si>
  <si>
    <t>area51 spacehoes</t>
  </si>
  <si>
    <t>zone51 area51</t>
  </si>
  <si>
    <t>area51 area51raid payperview letmesee</t>
  </si>
  <si>
    <t>area51 wwfc</t>
  </si>
  <si>
    <t>hiphop rap music rapper trap dance dj rnb love newmusic artist beats producer hiphopmusic broward rapmusic hiphopculture jesus miami reggae area51</t>
  </si>
  <si>
    <t>area51 enmnews extraterrestriallife militarybasesandinstallations nevada unidentifiedflyingobjects unitedstatesairforce</t>
  </si>
  <si>
    <t>arianagrande love area51</t>
  </si>
  <si>
    <t>disneylandfight disneyland area51 maga usa</t>
  </si>
  <si>
    <t>area51memes area51raid area51</t>
  </si>
  <si>
    <t>immamoonwalker vro vrocrew jakechams area51 alien</t>
  </si>
  <si>
    <t>area51 area51raid</t>
  </si>
  <si>
    <t>zone51 area51 area51raid</t>
  </si>
  <si>
    <t>tiktok area51</t>
  </si>
  <si>
    <t>area51 aliens</t>
  </si>
  <si>
    <t>area51 area51memes area51raid</t>
  </si>
  <si>
    <t>actualidad área51</t>
  </si>
  <si>
    <t>area51memes area51</t>
  </si>
  <si>
    <t>ufo area51</t>
  </si>
  <si>
    <t>stormarea51 area51 aliens coffee coffeelover coffeetime frenchvanilla</t>
  </si>
  <si>
    <t>zone51 area51 area51raid area51memes</t>
  </si>
  <si>
    <t>2kfreeagent 2kcommunity 2kplayground 2ktvwow walkonwarriors area51</t>
  </si>
  <si>
    <t>2kfreeagent 2kcommunity 2kplayground 2ktvwow</t>
  </si>
  <si>
    <t>area51 stormarea51 area51memes</t>
  </si>
  <si>
    <t>area51 theycantstopallofus yestheycan</t>
  </si>
  <si>
    <t>unitedstates nevada area51</t>
  </si>
  <si>
    <t>area51 area51memes stormarea51</t>
  </si>
  <si>
    <t>area51 area51memes area51raid aliens alien memes area51storm</t>
  </si>
  <si>
    <t>area51raid area51</t>
  </si>
  <si>
    <t>area51 stormarea51</t>
  </si>
  <si>
    <t>area51 area51raid area51meme</t>
  </si>
  <si>
    <t>area51 area51meme</t>
  </si>
  <si>
    <t>treatyoulikefamily lafayetteford f150 area51 offroad</t>
  </si>
  <si>
    <t>area51 area51raid area51memes</t>
  </si>
  <si>
    <t>area51 stormarea51 dontstormarea51</t>
  </si>
  <si>
    <t>area51 me</t>
  </si>
  <si>
    <t>zone51</t>
  </si>
  <si>
    <t>aliensteeling area51</t>
  </si>
  <si>
    <t>kremeteam area51</t>
  </si>
  <si>
    <t>kremeteam</t>
  </si>
  <si>
    <t>area51 captainmarvel</t>
  </si>
  <si>
    <t>jedivibes101 trap hiphop instrumental starwars area51</t>
  </si>
  <si>
    <t>jedivibes101 trap hiphop instrumental</t>
  </si>
  <si>
    <t>area51 kyles</t>
  </si>
  <si>
    <t>area51 jesus</t>
  </si>
  <si>
    <t>art painting peace love understanding new world area51 area_51</t>
  </si>
  <si>
    <t>area51 republicanconcentrationcamps arresttrump</t>
  </si>
  <si>
    <t>area51 alien</t>
  </si>
  <si>
    <t>mondaymotivation area51</t>
  </si>
  <si>
    <t>area51memes area51 area51raid</t>
  </si>
  <si>
    <t>https://pbs.twimg.com/ext_tw_video_thumb/1150091009356967938/pu/img/UvLZ6JDpU9NtJHLR.jpg</t>
  </si>
  <si>
    <t>https://pbs.twimg.com/ext_tw_video_thumb/1150274988051537921/pu/img/fV5RLQRtf6Ynew6_.jpg</t>
  </si>
  <si>
    <t>https://pbs.twimg.com/ext_tw_video_thumb/1150579454185369600/pu/img/g3XaSijvilexqJgr.jpg</t>
  </si>
  <si>
    <t>https://pbs.twimg.com/ext_tw_video_thumb/1150463635212447744/pu/img/OkoKpmmtgehRH_0X.jpg</t>
  </si>
  <si>
    <t>https://pbs.twimg.com/ext_tw_video_thumb/1150821944943620097/pu/img/pWnj3MhXIPJ6rpkg.jpg</t>
  </si>
  <si>
    <t>https://pbs.twimg.com/ext_tw_video_thumb/1150176468795834370/pu/img/RFqFBPzNelUNYyw1.jpg</t>
  </si>
  <si>
    <t>https://pbs.twimg.com/media/D_eIW1xWwAAYqG8.jpg</t>
  </si>
  <si>
    <t>https://pbs.twimg.com/media/D_dkDTkW4AEFn5_.jpg</t>
  </si>
  <si>
    <t>https://pbs.twimg.com/ext_tw_video_thumb/1149839023864786944/pu/img/NjUDQffLbhgrbLgK.jpg</t>
  </si>
  <si>
    <t>https://pbs.twimg.com/ext_tw_video_thumb/1150803218894589954/pu/img/rZTcd-UB4iLZJyBS.jpg</t>
  </si>
  <si>
    <t>https://pbs.twimg.com/ext_tw_video_thumb/1150813609020149760/pu/img/Gk4cb81WbiAWs9M3.jpg</t>
  </si>
  <si>
    <t>https://pbs.twimg.com/media/D_gRFYAWsAAJHkW.jpg</t>
  </si>
  <si>
    <t>https://pbs.twimg.com/media/D_g7bCAX4AAZ-Di.jpg</t>
  </si>
  <si>
    <t>https://pbs.twimg.com/ext_tw_video_thumb/1149872440102805506/pu/img/KLDJ2GaNbEj_Yd6R.jpg</t>
  </si>
  <si>
    <t>https://pbs.twimg.com/ext_tw_video_thumb/1149587891909083138/pu/img/mvPT-3RG_ycu4DHk.jpg</t>
  </si>
  <si>
    <t>https://pbs.twimg.com/media/D_buoPeXoAI1Bxx.jpg</t>
  </si>
  <si>
    <t>https://pbs.twimg.com/media/D_hH6npU4AASg-e.jpg</t>
  </si>
  <si>
    <t>https://pbs.twimg.com/media/D_iZYyhXsAECbfT.jpg</t>
  </si>
  <si>
    <t>https://pbs.twimg.com/media/D_bvHRpU8AAlvcb.jpg</t>
  </si>
  <si>
    <t>https://pbs.twimg.com/ext_tw_video_thumb/1149846507958538242/pu/img/4YSmYa2gD98DfPg2.jpg</t>
  </si>
  <si>
    <t>https://pbs.twimg.com/ext_tw_video_thumb/1149850142960492544/pu/img/LuDdTjz97ZquMWlc.jpg</t>
  </si>
  <si>
    <t>https://pbs.twimg.com/tweet_video_thumb/D_iZZX9WwAIPICZ.jpg</t>
  </si>
  <si>
    <t>https://pbs.twimg.com/ext_tw_video_thumb/1150751646886092801/pu/img/xG2f8wtCfZA24e4j.jpg</t>
  </si>
  <si>
    <t>https://pbs.twimg.com/ext_tw_video_thumb/1150232842720423937/pu/img/oBJYpqVhOkij9S5U.jpg</t>
  </si>
  <si>
    <t>https://pbs.twimg.com/media/D_h_TiHUEAA9zoP.jpg</t>
  </si>
  <si>
    <t>https://pbs.twimg.com/ext_tw_video_thumb/1150540554259894272/pu/img/wHPLEdc9uouahZAC.jpg</t>
  </si>
  <si>
    <t>https://pbs.twimg.com/media/D_h7GlPWkAEL_56.jpg</t>
  </si>
  <si>
    <t>https://pbs.twimg.com/media/D_iZbNUUcAExYTn.jpg</t>
  </si>
  <si>
    <t>https://pbs.twimg.com/ext_tw_video_thumb/1150792131956695045/pu/img/zrufzufnrJxMwR8u.jpg</t>
  </si>
  <si>
    <t>https://pbs.twimg.com/tweet_video_thumb/D_b5Y6DXUAE89NS.jpg</t>
  </si>
  <si>
    <t>https://pbs.twimg.com/media/D_YOP9AWkAEyw9c.jpg</t>
  </si>
  <si>
    <t>https://pbs.twimg.com/media/D_iZe4RWkAE0Ncb.jpg</t>
  </si>
  <si>
    <t>https://pbs.twimg.com/ext_tw_video_thumb/1150838193798950914/pu/img/Scc-CrZm0B391izB.jpg</t>
  </si>
  <si>
    <t>https://pbs.twimg.com/ext_tw_video_thumb/1150838476688056320/pu/img/grQtjFhRuslFW1-U.jpg</t>
  </si>
  <si>
    <t>https://pbs.twimg.com/ext_tw_video_thumb/1150824571936940032/pu/img/_lXZxQkOATATocvq.jpg</t>
  </si>
  <si>
    <t>https://pbs.twimg.com/media/D_iRwVCWkAAD6wy.jpg</t>
  </si>
  <si>
    <t>https://pbs.twimg.com/media/D_iZYPrUwAAEhGE.jpg</t>
  </si>
  <si>
    <t>https://pbs.twimg.com/ext_tw_video_thumb/1150837967579209728/pu/img/9oaVkQ8nb2TxLhWX.jpg</t>
  </si>
  <si>
    <t>https://pbs.twimg.com/media/D_XI2noXYAAjshJ.jpg</t>
  </si>
  <si>
    <t>https://pbs.twimg.com/ext_tw_video_thumb/1150838489052778497/pu/img/BEHFgRuWzm_m4kgW.jpg</t>
  </si>
  <si>
    <t>https://pbs.twimg.com/ext_tw_video_thumb/1150208797589364737/pu/img/7NjCZsBsSfU4SicZ.jpg</t>
  </si>
  <si>
    <t>https://pbs.twimg.com/ext_tw_video_thumb/1150073519490895872/pu/img/ALWW0_ecwryIqde2.jpg</t>
  </si>
  <si>
    <t>https://pbs.twimg.com/media/D_XYwwXW4AAbfZl.jpg</t>
  </si>
  <si>
    <t>https://pbs.twimg.com/media/D_hJCDRWwAAYjjI.jpg</t>
  </si>
  <si>
    <t>https://pbs.twimg.com/media/D_hjc86WkAAwbBo.jpg</t>
  </si>
  <si>
    <t>https://pbs.twimg.com/ext_tw_video_thumb/1150134573763825664/pu/img/WROJXEWzid01_oBN.jpg</t>
  </si>
  <si>
    <t>https://pbs.twimg.com/ext_tw_video_thumb/1150061988636188672/pu/img/AX6o8pSUW9_rBlJo.jpg</t>
  </si>
  <si>
    <t>https://pbs.twimg.com/media/D_bSlCMWkAA8Tkj.jpg</t>
  </si>
  <si>
    <t>https://pbs.twimg.com/tweet_video_thumb/D_iXqXlXUAA9D9V.jpg</t>
  </si>
  <si>
    <t>https://pbs.twimg.com/ext_tw_video_thumb/1150038581148356608/pu/img/qUyloKpC9s54ya6_.jpg</t>
  </si>
  <si>
    <t>https://pbs.twimg.com/ext_tw_video_thumb/1150265784616312833/pu/img/aYjCv1HxsVRMmf3m.jpg</t>
  </si>
  <si>
    <t>https://pbs.twimg.com/media/D_iZtdhWsAA122k.jpg</t>
  </si>
  <si>
    <t>https://pbs.twimg.com/ext_tw_video_thumb/1150795670661619712/pu/img/yMKleVPIen6DHbBZ.jpg</t>
  </si>
  <si>
    <t>https://pbs.twimg.com/media/D_POwUxUwAAecQ0.jpg</t>
  </si>
  <si>
    <t>https://pbs.twimg.com/tweet_video_thumb/D_iZuQ5UcAAvAV5.jpg</t>
  </si>
  <si>
    <t>https://pbs.twimg.com/ext_tw_video_thumb/1150833105332330498/pu/img/Ay5zX56-Yavv2Nkb.jpg</t>
  </si>
  <si>
    <t>https://pbs.twimg.com/media/D_iZknuWkAImTFJ.jpg</t>
  </si>
  <si>
    <t>https://pbs.twimg.com/ext_tw_video_thumb/1150838523785670658/pu/img/7Z3HDDarMmlhDU8r.jpg</t>
  </si>
  <si>
    <t>https://pbs.twimg.com/ext_tw_video_thumb/1150042992562049024/pu/img/i--UEwmfGOZ5UaHd.jpg</t>
  </si>
  <si>
    <t>https://pbs.twimg.com/ext_tw_video_thumb/1150262858015543297/pu/img/a4P0BzQjbG_efk3m.jpg</t>
  </si>
  <si>
    <t>https://pbs.twimg.com/ext_tw_video_thumb/1149898505714044928/pu/img/X-X4EZHz422NEx2c.jpg</t>
  </si>
  <si>
    <t>https://pbs.twimg.com/ext_tw_video_thumb/1149795211649794049/pu/img/F5BWRawnnzCM6V2b.jpg</t>
  </si>
  <si>
    <t>https://pbs.twimg.com/ext_tw_video_thumb/1150838095543226369/pu/img/UpH7kG5z7l1MvbjW.jpg</t>
  </si>
  <si>
    <t>https://pbs.twimg.com/ext_tw_video_thumb/1150004453468246017/pu/img/MxVT8l5pbIwH2u6p.jpg</t>
  </si>
  <si>
    <t>https://pbs.twimg.com/media/D_dPxXGXoAIaJHU.jpg</t>
  </si>
  <si>
    <t>https://pbs.twimg.com/ext_tw_video_thumb/1150818192736116736/pu/img/R7sU86b8l6eEYX1Q.jpg</t>
  </si>
  <si>
    <t>https://pbs.twimg.com/ext_tw_video_thumb/1042357004872962050/pu/img/3x9n1YdHDjBYL9zZ.jpg</t>
  </si>
  <si>
    <t>https://pbs.twimg.com/ext_tw_video_thumb/1150815835738517506/pu/img/kovXf16mni3n1juj.jpg</t>
  </si>
  <si>
    <t>https://pbs.twimg.com/media/D_iZ28UXkAAKZ2k.jpg</t>
  </si>
  <si>
    <t>https://pbs.twimg.com/media/D_iZyD0XUAEfKht.png</t>
  </si>
  <si>
    <t>https://pbs.twimg.com/media/D_iUjl6W4AAf11Y.jpg</t>
  </si>
  <si>
    <t>https://pbs.twimg.com/ext_tw_video_thumb/1150486288849616896/pu/img/PWPyI9sZp1Xif2Qc.jpg</t>
  </si>
  <si>
    <t>https://pbs.twimg.com/ext_tw_video_thumb/1150173151730552834/pu/img/jHtik1kffnQsAGYT.jpg</t>
  </si>
  <si>
    <t>https://pbs.twimg.com/ext_tw_video_thumb/1149757041113751554/pu/img/vrBWHC4Y_KRtZvoI.jpg</t>
  </si>
  <si>
    <t>https://pbs.twimg.com/media/D_iA029XkAAVaep.jpg</t>
  </si>
  <si>
    <t>https://pbs.twimg.com/media/D_iZ9t9WwAARKp1.jpg</t>
  </si>
  <si>
    <t>https://pbs.twimg.com/ext_tw_video_thumb/1150213481666416640/pu/img/QouyTwQH-sOWz-Id.jpg</t>
  </si>
  <si>
    <t>https://pbs.twimg.com/tweet_video_thumb/D_iZ-jEXUAMQvKO.jpg</t>
  </si>
  <si>
    <t>https://pbs.twimg.com/ext_tw_video_thumb/1149853408750448640/pu/img/G3OdAokuIj4Ch3Ev.jpg</t>
  </si>
  <si>
    <t>https://pbs.twimg.com/media/D_iaAzCXkAIDzf5.jpg</t>
  </si>
  <si>
    <t>https://pbs.twimg.com/media/D_iaA5yXsAAOFFV.jpg</t>
  </si>
  <si>
    <t>https://pbs.twimg.com/media/D_iaBdVXkAEsy-W.png</t>
  </si>
  <si>
    <t>https://pbs.twimg.com/ext_tw_video_thumb/1150057062300127232/pu/img/pTP0W2YK2IyItOUB.jpg</t>
  </si>
  <si>
    <t>https://pbs.twimg.com/ext_tw_video_thumb/1149678709168844801/pu/img/1nANH0K4SFhkWp_1.jpg</t>
  </si>
  <si>
    <t>https://pbs.twimg.com/ext_tw_video_thumb/1149753197067669505/pu/img/GuOcdcyZVM9wLBI4.jpg</t>
  </si>
  <si>
    <t>https://pbs.twimg.com/tweet_video_thumb/D_iN3f7X4AE3Szr.jpg</t>
  </si>
  <si>
    <t>https://pbs.twimg.com/media/D_iZ_b5XoAEmAh0.jpg</t>
  </si>
  <si>
    <t>https://pbs.twimg.com/tweet_video_thumb/D_TzCn_X4AApUDF.jpg</t>
  </si>
  <si>
    <t>https://pbs.twimg.com/media/D_T2WWlXoAACpty.jpg</t>
  </si>
  <si>
    <t>https://pbs.twimg.com/ext_tw_video_thumb/1150839044294811650/pu/img/lYmx3bY0e9KkYejU.jpg</t>
  </si>
  <si>
    <t>https://pbs.twimg.com/ext_tw_video_thumb/1149580398113898497/pu/img/yue49zVnSa2BHRaY.jpg</t>
  </si>
  <si>
    <t>https://pbs.twimg.com/ext_tw_video_thumb/1150302138024779776/pu/img/u-T-o2ugFDRU5WqQ.jpg</t>
  </si>
  <si>
    <t>https://pbs.twimg.com/media/D_iZ5BLX4AErC-F.png</t>
  </si>
  <si>
    <t>https://pbs.twimg.com/media/D_d41NjXoAAphMN.jpg</t>
  </si>
  <si>
    <t>https://pbs.twimg.com/media/D_iaIbwWkAARY5x.jpg</t>
  </si>
  <si>
    <t>https://pbs.twimg.com/ext_tw_video_thumb/1150026637632839681/pu/img/hCnniRAKIHFW1ByV.jpg</t>
  </si>
  <si>
    <t>https://pbs.twimg.com/media/D_hZ9hpUIAA0oIx.jpg</t>
  </si>
  <si>
    <t>https://pbs.twimg.com/media/D_iZrGHXsAELGDw.jpg</t>
  </si>
  <si>
    <t>https://pbs.twimg.com/ext_tw_video_thumb/1150819841282138112/pu/img/-fGm1XsF6TLJ7Df2.jpg</t>
  </si>
  <si>
    <t>https://pbs.twimg.com/tweet_video_thumb/D_hAfVKWsAAn0P1.jpg</t>
  </si>
  <si>
    <t>https://pbs.twimg.com/ext_tw_video_thumb/1150416810145198083/pu/img/LpIvG6xnzwyt5uao.jpg</t>
  </si>
  <si>
    <t>https://pbs.twimg.com/media/D_bvn56X4AAJ7dZ.jpg</t>
  </si>
  <si>
    <t>https://pbs.twimg.com/media/D_fv5F1WsAAIsci.jpg</t>
  </si>
  <si>
    <t>https://pbs.twimg.com/media/D_eiFwLU0AAHvSl.jpg</t>
  </si>
  <si>
    <t>https://pbs.twimg.com/ext_tw_video_thumb/1150321213249658880/pu/img/APY7awQ05WWf3q5i.jpg</t>
  </si>
  <si>
    <t>https://pbs.twimg.com/media/D_iaUQWXoAAe3E5.jpg</t>
  </si>
  <si>
    <t>https://pbs.twimg.com/media/D_hkw3yXkAI9jl6.png</t>
  </si>
  <si>
    <t>https://pbs.twimg.com/media/D_TfCdnXkAEqxs-.jpg</t>
  </si>
  <si>
    <t>https://pbs.twimg.com/tweet_video_thumb/D_b7jrMW4AEk5yu.jpg</t>
  </si>
  <si>
    <t>https://pbs.twimg.com/ext_tw_video_thumb/1150529629855322112/pu/img/OCAKKxeDqC2RYpWI.jpg</t>
  </si>
  <si>
    <t>https://pbs.twimg.com/ext_tw_video_thumb/1149467354348191747/pu/img/Fq3v4dWbq8SbUBTS.jpg</t>
  </si>
  <si>
    <t>https://pbs.twimg.com/ext_tw_video_thumb/1150825392216973313/pu/img/qCs54L-BR3LNouaG.jpg</t>
  </si>
  <si>
    <t>https://pbs.twimg.com/media/D_hsgEnWsAAZMiZ.jpg</t>
  </si>
  <si>
    <t>https://pbs.twimg.com/media/D_iWPH-XkAYLOcp.jpg</t>
  </si>
  <si>
    <t>https://pbs.twimg.com/ext_tw_video_thumb/1150257291523813377/pu/img/Bz6JbrX009Xgm-6w.jpg</t>
  </si>
  <si>
    <t>https://pbs.twimg.com/media/D_iB5KsWsAEBCe_.jpg</t>
  </si>
  <si>
    <t>https://pbs.twimg.com/ext_tw_video_thumb/1150839360843108358/pu/img/J1BSPsOLTw0xs6KQ.jpg</t>
  </si>
  <si>
    <t>https://pbs.twimg.com/ext_tw_video_thumb/1150080634158833664/pu/img/lyDOnnYHzdKuiOVF.jpg</t>
  </si>
  <si>
    <t>https://pbs.twimg.com/ext_tw_video_thumb/1150041575701045248/pu/img/p_k0pQyHJOCxiZY5.jpg</t>
  </si>
  <si>
    <t>https://pbs.twimg.com/media/D_iaScFWsAAcTAk.jpg</t>
  </si>
  <si>
    <t>https://pbs.twimg.com/media/D_iac3CXoAAe0yJ.jpg</t>
  </si>
  <si>
    <t>https://pbs.twimg.com/ext_tw_video_thumb/1150786453926023169/pu/img/xllKHHd8Fq4uCnrW.jpg</t>
  </si>
  <si>
    <t>https://pbs.twimg.com/ext_tw_video_thumb/1150831782041985024/pu/img/06TyLr4HQEpL0xcT.jpg</t>
  </si>
  <si>
    <t>https://pbs.twimg.com/media/D_iahDLXsAA1l03.jpg</t>
  </si>
  <si>
    <t>https://pbs.twimg.com/media/D_hclN4XsAEVbj9.jpg</t>
  </si>
  <si>
    <t>https://pbs.twimg.com/media/D_XX9voWwAAGU5T.jpg</t>
  </si>
  <si>
    <t>https://pbs.twimg.com/media/D_iajFtX4AISvk6.jpg</t>
  </si>
  <si>
    <t>https://pbs.twimg.com/ext_tw_video_thumb/1150144553325879301/pu/img/izp5qOkgPqt17qZG.jpg</t>
  </si>
  <si>
    <t>https://pbs.twimg.com/media/D_XshGSVUAENtTq.jpg</t>
  </si>
  <si>
    <t>https://pbs.twimg.com/media/D_hh-0GX4AEDLK1.jpg</t>
  </si>
  <si>
    <t>https://pbs.twimg.com/ext_tw_video_thumb/1150189154292006912/pu/img/Kr65w2US78BzCbbI.jpg</t>
  </si>
  <si>
    <t>https://pbs.twimg.com/media/D_eIkc5X4AYdEah.jpg</t>
  </si>
  <si>
    <t>https://pbs.twimg.com/media/D_UZ0M-VUAAbCzW.jpg</t>
  </si>
  <si>
    <t>https://pbs.twimg.com/media/D_iapmPWwAcCUOL.jpg</t>
  </si>
  <si>
    <t>https://pbs.twimg.com/media/D_iaqhKWkAEX8lK.jpg</t>
  </si>
  <si>
    <t>https://pbs.twimg.com/media/D_iareEWsAcCp5D.jpg</t>
  </si>
  <si>
    <t>https://pbs.twimg.com/tweet_video_thumb/D_S1vN2WkAEdF9-.jpg</t>
  </si>
  <si>
    <t>https://pbs.twimg.com/media/D_RkSrZUYAED5KO.jpg</t>
  </si>
  <si>
    <t>https://pbs.twimg.com/media/D_RyFNWWsAA4R38.jpg</t>
  </si>
  <si>
    <t>https://pbs.twimg.com/media/D_SaLeCWkAEANj5.jpg</t>
  </si>
  <si>
    <t>https://pbs.twimg.com/ext_tw_video_thumb/1150105841980362754/pu/img/bGJyCvX5eUTEmKQU.jpg</t>
  </si>
  <si>
    <t>https://pbs.twimg.com/media/D_VchPAXYAAWYlr.jpg</t>
  </si>
  <si>
    <t>https://pbs.twimg.com/media/D_iMG35X4AAMYtd.jpg</t>
  </si>
  <si>
    <t>https://pbs.twimg.com/ext_tw_video_thumb/1150483358901653504/pu/img/rwYf9X08lGOMhQel.jpg</t>
  </si>
  <si>
    <t>https://pbs.twimg.com/ext_tw_video_thumb/1150449524793589760/pu/img/zxAm3AyafeUZhsMD.jpg</t>
  </si>
  <si>
    <t>https://pbs.twimg.com/ext_tw_video_thumb/1148920226270142464/pu/img/HkPE3g9MSqU1FxZr.jpg</t>
  </si>
  <si>
    <t>https://pbs.twimg.com/media/D_iawTpXsAAK5z5.jpg</t>
  </si>
  <si>
    <t>https://pbs.twimg.com/media/D_dFQi-WkAICikp.jpg</t>
  </si>
  <si>
    <t>https://pbs.twimg.com/ext_tw_video_thumb/1150193042642624512/pu/img/S8jSBM0noVIDxtgL.jpg</t>
  </si>
  <si>
    <t>https://pbs.twimg.com/ext_tw_video_thumb/1150814774260883456/pu/img/ASVkAdxJ0Vg0Qdz2.jpg</t>
  </si>
  <si>
    <t>https://pbs.twimg.com/media/D_bt1iAWsAEJEig.jpg</t>
  </si>
  <si>
    <t>https://pbs.twimg.com/ext_tw_video_thumb/1150825831146483712/pu/img/EKQlIqo2OT2aqKS2.jpg</t>
  </si>
  <si>
    <t>http://pbs.twimg.com/profile_images/1145815443510374403/dGOT9C0h_normal.jpg</t>
  </si>
  <si>
    <t>http://pbs.twimg.com/profile_images/881012279390744581/WIwA0otr_normal.jpg</t>
  </si>
  <si>
    <t>http://pbs.twimg.com/profile_images/1148123611590471680/QurqQVMy_normal.jpg</t>
  </si>
  <si>
    <t>http://pbs.twimg.com/profile_images/1130613294413357056/hZwDr4qv_normal.jpg</t>
  </si>
  <si>
    <t>http://pbs.twimg.com/profile_images/987397333276033024/_U2NjvOA_normal.jpg</t>
  </si>
  <si>
    <t>http://pbs.twimg.com/profile_images/1149941629861519360/5TwiSQI3_normal.jpg</t>
  </si>
  <si>
    <t>http://pbs.twimg.com/profile_images/1138471995295883265/F5rAbV5b_normal.png</t>
  </si>
  <si>
    <t>http://pbs.twimg.com/profile_images/828400473636032512/TEOzgcEP_normal.jpg</t>
  </si>
  <si>
    <t>http://pbs.twimg.com/profile_images/1150833781303140352/baQJLoAV_normal.jpg</t>
  </si>
  <si>
    <t>http://pbs.twimg.com/profile_images/955896729215356928/oUgfVCaB_normal.jpg</t>
  </si>
  <si>
    <t>http://pbs.twimg.com/profile_images/1149320928528130048/Iq4FV5o__normal.jpg</t>
  </si>
  <si>
    <t>http://pbs.twimg.com/profile_images/1138107889246265344/EZzUbgEl_normal.jpg</t>
  </si>
  <si>
    <t>http://pbs.twimg.com/profile_images/1147220269863460866/vfZlLd_l_normal.jpg</t>
  </si>
  <si>
    <t>http://pbs.twimg.com/profile_images/977871067883671552/E2ir3mkl_normal.jpg</t>
  </si>
  <si>
    <t>http://pbs.twimg.com/profile_images/1080237426721861633/bpYLTXxr_normal.jpg</t>
  </si>
  <si>
    <t>http://pbs.twimg.com/profile_images/919583873146802178/9wRXhQYh_normal.jpg</t>
  </si>
  <si>
    <t>http://pbs.twimg.com/profile_images/1127669617344831489/7MXdfxrt_normal.jpg</t>
  </si>
  <si>
    <t>http://pbs.twimg.com/profile_images/1125372842667909121/ZXHde831_normal.jpg</t>
  </si>
  <si>
    <t>http://pbs.twimg.com/profile_images/990319903067529216/Stw0R-T0_normal.jpg</t>
  </si>
  <si>
    <t>http://pbs.twimg.com/profile_images/1032750502348554241/jAs7_sSR_normal.jpg</t>
  </si>
  <si>
    <t>http://pbs.twimg.com/profile_images/1088483792996716547/33HVZ3b__normal.jpg</t>
  </si>
  <si>
    <t>http://pbs.twimg.com/profile_images/1146746997745115137/K4oWijAr_normal.png</t>
  </si>
  <si>
    <t>http://pbs.twimg.com/profile_images/1095010075444461569/2CTOGd3o_normal.jpg</t>
  </si>
  <si>
    <t>http://abs.twimg.com/sticky/default_profile_images/default_profile_normal.png</t>
  </si>
  <si>
    <t>http://pbs.twimg.com/profile_images/1101169702095802369/EBxNFPtg_normal.jpg</t>
  </si>
  <si>
    <t>http://pbs.twimg.com/profile_images/1150512696569290752/0TPxBPFv_normal.jpg</t>
  </si>
  <si>
    <t>http://pbs.twimg.com/profile_images/1146549173287817216/2jiUzGrM_normal.jpg</t>
  </si>
  <si>
    <t>http://pbs.twimg.com/profile_images/1045135048406634497/jzEiVdn__normal.jpg</t>
  </si>
  <si>
    <t>http://pbs.twimg.com/profile_images/875751856445804545/o1oWdOS__normal.jpg</t>
  </si>
  <si>
    <t>http://pbs.twimg.com/profile_images/1057846294788460544/rgePlpZq_normal.jpg</t>
  </si>
  <si>
    <t>http://pbs.twimg.com/profile_images/1150830132116041728/_rg9AeOF_normal.jpg</t>
  </si>
  <si>
    <t>http://pbs.twimg.com/profile_images/1128353172488171521/LB7D3CRS_normal.jpg</t>
  </si>
  <si>
    <t>http://pbs.twimg.com/profile_images/1130494673330606080/VlLwaXjd_normal.png</t>
  </si>
  <si>
    <t>http://pbs.twimg.com/profile_images/1146364911695597569/J6LVfYBs_normal.png</t>
  </si>
  <si>
    <t>http://pbs.twimg.com/profile_images/1117226893164650496/irAa0Adm_normal.jpg</t>
  </si>
  <si>
    <t>http://pbs.twimg.com/profile_images/1148656381433712641/_nGRp9Nj_normal.jpg</t>
  </si>
  <si>
    <t>http://pbs.twimg.com/profile_images/1088983285756243969/igGSD844_normal.jpg</t>
  </si>
  <si>
    <t>http://pbs.twimg.com/profile_images/619430896328818690/kU-tALRM_normal.jpg</t>
  </si>
  <si>
    <t>http://pbs.twimg.com/profile_images/1137709877374197760/kOeFP8OA_normal.jpg</t>
  </si>
  <si>
    <t>http://pbs.twimg.com/profile_images/1124321292415582213/9zg2rRPO_normal.jpg</t>
  </si>
  <si>
    <t>http://pbs.twimg.com/profile_images/1125893508466970626/4bvx03Q7_normal.jpg</t>
  </si>
  <si>
    <t>http://pbs.twimg.com/profile_images/826767825641549825/CZ651_R7_normal.jpg</t>
  </si>
  <si>
    <t>http://pbs.twimg.com/profile_images/1065111397493891072/y3GcLXtu_normal.jpg</t>
  </si>
  <si>
    <t>http://pbs.twimg.com/profile_images/1149093311073964032/Qltk6YE0_normal.jpg</t>
  </si>
  <si>
    <t>http://pbs.twimg.com/profile_images/1085679007209709568/p_nnbDMn_normal.jpg</t>
  </si>
  <si>
    <t>http://pbs.twimg.com/profile_images/1045945050289430528/8eVx32Px_normal.jpg</t>
  </si>
  <si>
    <t>http://pbs.twimg.com/profile_images/809395916318867456/2dCuMOjo_normal.jpg</t>
  </si>
  <si>
    <t>http://pbs.twimg.com/profile_images/1136755920610955266/vS16SgW0_normal.png</t>
  </si>
  <si>
    <t>http://pbs.twimg.com/profile_images/1123852007108947970/1H3yJryV_normal.jpg</t>
  </si>
  <si>
    <t>http://pbs.twimg.com/profile_images/1146537661412335621/Vgk3ESkM_normal.jpg</t>
  </si>
  <si>
    <t>http://pbs.twimg.com/profile_images/1007590322040463360/wMeafQe0_normal.jpg</t>
  </si>
  <si>
    <t>http://pbs.twimg.com/profile_images/1087529458628583424/H--JI6m__normal.jpg</t>
  </si>
  <si>
    <t>http://pbs.twimg.com/profile_images/1149873266665885696/vYvP2Kan_normal.jpg</t>
  </si>
  <si>
    <t>http://pbs.twimg.com/profile_images/1080947762194272256/dLJ_6BQ__normal.jpg</t>
  </si>
  <si>
    <t>http://pbs.twimg.com/profile_images/1140771986471358464/y-Jsp1Nq_normal.jpg</t>
  </si>
  <si>
    <t>http://pbs.twimg.com/profile_images/1016101662065192961/MnLkg87L_normal.jpg</t>
  </si>
  <si>
    <t>http://pbs.twimg.com/profile_images/1142997755964477441/zEJSR4NB_normal.jpg</t>
  </si>
  <si>
    <t>http://pbs.twimg.com/profile_images/846222857634009088/JVs2_4Zy_normal.jpg</t>
  </si>
  <si>
    <t>http://pbs.twimg.com/profile_images/758598429018693632/VXNyl3UT_normal.jpg</t>
  </si>
  <si>
    <t>http://pbs.twimg.com/profile_images/909380555824869376/E7y9WKTu_normal.jpg</t>
  </si>
  <si>
    <t>http://pbs.twimg.com/profile_images/1150534849196974080/ffOAUHkL_normal.png</t>
  </si>
  <si>
    <t>http://pbs.twimg.com/profile_images/737766206141128704/zJEdo-gB_normal.jpg</t>
  </si>
  <si>
    <t>http://pbs.twimg.com/profile_images/1077697471583727616/J5tq_Hik_normal.jpg</t>
  </si>
  <si>
    <t>http://pbs.twimg.com/profile_images/1150190854994354176/9I-NpaQ-_normal.jpg</t>
  </si>
  <si>
    <t>http://pbs.twimg.com/profile_images/1143239566482169858/8rsqgq4P_normal.jpg</t>
  </si>
  <si>
    <t>http://pbs.twimg.com/profile_images/1139393668710748165/ZcY48XEb_normal.jpg</t>
  </si>
  <si>
    <t>http://pbs.twimg.com/profile_images/973350837589245953/XFfmIST4_normal.jpg</t>
  </si>
  <si>
    <t>http://pbs.twimg.com/profile_images/1148965458340667392/KwW5z6Ir_normal.jpg</t>
  </si>
  <si>
    <t>http://pbs.twimg.com/profile_images/702507816423190528/du-Ti2Rn_normal.jpg</t>
  </si>
  <si>
    <t>http://pbs.twimg.com/profile_images/1121283571031867393/fFg2J3Cz_normal.jpg</t>
  </si>
  <si>
    <t>http://pbs.twimg.com/profile_images/772559466655051776/a6mFr6Vg_normal.jpg</t>
  </si>
  <si>
    <t>http://pbs.twimg.com/profile_images/1108332602535133184/s2-Sywf1_normal.jpg</t>
  </si>
  <si>
    <t>http://pbs.twimg.com/profile_images/438651495278317568/vSdBXtEL_normal.jpeg</t>
  </si>
  <si>
    <t>http://pbs.twimg.com/profile_images/1143517934654038016/L84ALWhv_normal.jpg</t>
  </si>
  <si>
    <t>http://pbs.twimg.com/profile_images/1069596406934134786/N12j3zuS_normal.jpg</t>
  </si>
  <si>
    <t>http://pbs.twimg.com/profile_images/1150387491150716928/RLvL9_Fk_normal.jpg</t>
  </si>
  <si>
    <t>http://pbs.twimg.com/profile_images/910281795706478592/KVasCkVM_normal.jpg</t>
  </si>
  <si>
    <t>http://pbs.twimg.com/profile_images/901445318461575168/NL68zo41_normal.jpg</t>
  </si>
  <si>
    <t>http://pbs.twimg.com/profile_images/1150837576892321792/uQ3DOK1d_normal.jpg</t>
  </si>
  <si>
    <t>http://pbs.twimg.com/profile_images/1147044603352272896/yZBDgxkI_normal.jpg</t>
  </si>
  <si>
    <t>http://pbs.twimg.com/profile_images/1148200123199045633/jmGupkVv_normal.jpg</t>
  </si>
  <si>
    <t>http://pbs.twimg.com/profile_images/866076965341720577/5UHDeWiz_normal.jpg</t>
  </si>
  <si>
    <t>http://pbs.twimg.com/profile_images/1147600131191115776/1_WPldTj_normal.jpg</t>
  </si>
  <si>
    <t>http://pbs.twimg.com/profile_images/1143010860429742080/wSYEA72g_normal.jpg</t>
  </si>
  <si>
    <t>http://pbs.twimg.com/profile_images/1148456774770548736/Eu_dCapV_normal.jpg</t>
  </si>
  <si>
    <t>http://pbs.twimg.com/profile_images/1130926311994777601/Ii9TstmR_normal.jpg</t>
  </si>
  <si>
    <t>http://pbs.twimg.com/profile_images/599928994046312448/4yx1NMN-_normal.jpg</t>
  </si>
  <si>
    <t>http://pbs.twimg.com/profile_images/1131566038976475136/ZCccNG0b_normal.jpg</t>
  </si>
  <si>
    <t>http://pbs.twimg.com/profile_images/1142183430303518720/cw8fsFTV_normal.png</t>
  </si>
  <si>
    <t>http://pbs.twimg.com/profile_images/1137759131039928320/zPGBsN8U_normal.jpg</t>
  </si>
  <si>
    <t>http://pbs.twimg.com/profile_images/1143175667602853888/Tv4RdgvJ_normal.jpg</t>
  </si>
  <si>
    <t>http://pbs.twimg.com/profile_images/1149635594412101633/IqfTZgZt_normal.jpg</t>
  </si>
  <si>
    <t>http://pbs.twimg.com/profile_images/807404466349678592/0xubuAfV_normal.jpg</t>
  </si>
  <si>
    <t>http://pbs.twimg.com/profile_images/1149688931413139456/cgVhqwA-_normal.jpg</t>
  </si>
  <si>
    <t>http://pbs.twimg.com/profile_images/1133834048055447552/1Jqioa_i_normal.jpg</t>
  </si>
  <si>
    <t>http://pbs.twimg.com/profile_images/913802075435294720/TOokaHnx_normal.jpg</t>
  </si>
  <si>
    <t>http://pbs.twimg.com/profile_images/1149947343564881922/8L9WZFy5_normal.jpg</t>
  </si>
  <si>
    <t>http://pbs.twimg.com/profile_images/1150823028101718016/qSsS4p2r_normal.jpg</t>
  </si>
  <si>
    <t>http://pbs.twimg.com/profile_images/1134192554528903170/dweiXxCs_normal.png</t>
  </si>
  <si>
    <t>http://pbs.twimg.com/profile_images/997730383604035584/fd1n6BJI_normal.jpg</t>
  </si>
  <si>
    <t>http://pbs.twimg.com/profile_images/1150574500246740992/FDRzyXPr_normal.jpg</t>
  </si>
  <si>
    <t>http://pbs.twimg.com/profile_images/1119363293896900608/DDauFhwJ_normal.jpg</t>
  </si>
  <si>
    <t>http://pbs.twimg.com/profile_images/1132953935805706240/WC7D5ts1_normal.jpg</t>
  </si>
  <si>
    <t>http://pbs.twimg.com/profile_images/1149025363298836480/mFqT1EJu_normal.jpg</t>
  </si>
  <si>
    <t>http://pbs.twimg.com/profile_images/1143597142021431296/1LxoR1z8_normal.jpg</t>
  </si>
  <si>
    <t>http://pbs.twimg.com/profile_images/1101161068079009795/A3gLOPut_normal.png</t>
  </si>
  <si>
    <t>http://pbs.twimg.com/profile_images/1117520626024099840/KzFBMK2i_normal.jpg</t>
  </si>
  <si>
    <t>17:14:04</t>
  </si>
  <si>
    <t>18:42:57</t>
  </si>
  <si>
    <t>18:42:58</t>
  </si>
  <si>
    <t>18:42:59</t>
  </si>
  <si>
    <t>18:43:00</t>
  </si>
  <si>
    <t>18:43:03</t>
  </si>
  <si>
    <t>18:43:05</t>
  </si>
  <si>
    <t>18:39:05</t>
  </si>
  <si>
    <t>18:43:06</t>
  </si>
  <si>
    <t>18:43:07</t>
  </si>
  <si>
    <t>18:43:08</t>
  </si>
  <si>
    <t>18:43:09</t>
  </si>
  <si>
    <t>18:43:10</t>
  </si>
  <si>
    <t>18:43:13</t>
  </si>
  <si>
    <t>18:43:14</t>
  </si>
  <si>
    <t>16:24:09</t>
  </si>
  <si>
    <t>18:43:16</t>
  </si>
  <si>
    <t>18:33:42</t>
  </si>
  <si>
    <t>18:43:17</t>
  </si>
  <si>
    <t>18:43:20</t>
  </si>
  <si>
    <t>18:43:23</t>
  </si>
  <si>
    <t>11:53:08</t>
  </si>
  <si>
    <t>18:43:25</t>
  </si>
  <si>
    <t>18:43:27</t>
  </si>
  <si>
    <t>18:43:29</t>
  </si>
  <si>
    <t>18:43:30</t>
  </si>
  <si>
    <t>04:21:03</t>
  </si>
  <si>
    <t>14:46:46</t>
  </si>
  <si>
    <t>18:43:31</t>
  </si>
  <si>
    <t>18:43:32</t>
  </si>
  <si>
    <t>11:39:09</t>
  </si>
  <si>
    <t>18:43:33</t>
  </si>
  <si>
    <t>18:43:35</t>
  </si>
  <si>
    <t>18:43:37</t>
  </si>
  <si>
    <t>18:43:40</t>
  </si>
  <si>
    <t>18:43:41</t>
  </si>
  <si>
    <t>18:43:42</t>
  </si>
  <si>
    <t>11:41:26</t>
  </si>
  <si>
    <t>01:02:38</t>
  </si>
  <si>
    <t>01:17:04</t>
  </si>
  <si>
    <t>18:43:43</t>
  </si>
  <si>
    <t>18:43:44</t>
  </si>
  <si>
    <t>12:59:31</t>
  </si>
  <si>
    <t>18:43:46</t>
  </si>
  <si>
    <t>18:43:48</t>
  </si>
  <si>
    <t>18:43:49</t>
  </si>
  <si>
    <t>23:00:32</t>
  </si>
  <si>
    <t>18:43:51</t>
  </si>
  <si>
    <t>16:31:23</t>
  </si>
  <si>
    <t>18:43:55</t>
  </si>
  <si>
    <t>18:43:58</t>
  </si>
  <si>
    <t>18:44:01</t>
  </si>
  <si>
    <t>18:44:02</t>
  </si>
  <si>
    <t>18:10:11</t>
  </si>
  <si>
    <t>18:42:55</t>
  </si>
  <si>
    <t>12:26:11</t>
  </si>
  <si>
    <t>18:43:19</t>
  </si>
  <si>
    <t>19:18:49</t>
  </si>
  <si>
    <t>18:44:04</t>
  </si>
  <si>
    <t>08:48:12</t>
  </si>
  <si>
    <t>18:44:06</t>
  </si>
  <si>
    <t>18:44:09</t>
  </si>
  <si>
    <t>18:44:11</t>
  </si>
  <si>
    <t>18:44:12</t>
  </si>
  <si>
    <t>18:44:14</t>
  </si>
  <si>
    <t>18:44:17</t>
  </si>
  <si>
    <t>18:44:20</t>
  </si>
  <si>
    <t>18:44:22</t>
  </si>
  <si>
    <t>17:49:09</t>
  </si>
  <si>
    <t>18:10:20</t>
  </si>
  <si>
    <t>18:44:23</t>
  </si>
  <si>
    <t>18:43:39</t>
  </si>
  <si>
    <t>18:44:24</t>
  </si>
  <si>
    <t>18:44:26</t>
  </si>
  <si>
    <t>14:15:38</t>
  </si>
  <si>
    <t>18:44:27</t>
  </si>
  <si>
    <t>01:02:09</t>
  </si>
  <si>
    <t>21:37:44</t>
  </si>
  <si>
    <t>15:25:12</t>
  </si>
  <si>
    <t>18:44:03</t>
  </si>
  <si>
    <t>12:52:37</t>
  </si>
  <si>
    <t>18:44:28</t>
  </si>
  <si>
    <t>18:44:30</t>
  </si>
  <si>
    <t>18:44:31</t>
  </si>
  <si>
    <t>17:30:04</t>
  </si>
  <si>
    <t>18:44:32</t>
  </si>
  <si>
    <t>20:07:13</t>
  </si>
  <si>
    <t>18:44:33</t>
  </si>
  <si>
    <t>18:44:34</t>
  </si>
  <si>
    <t>18:44:35</t>
  </si>
  <si>
    <t>18:44:36</t>
  </si>
  <si>
    <t>18:44:39</t>
  </si>
  <si>
    <t>18:44:40</t>
  </si>
  <si>
    <t>16:50:13</t>
  </si>
  <si>
    <t>18:44:43</t>
  </si>
  <si>
    <t>18:44:44</t>
  </si>
  <si>
    <t>18:44:47</t>
  </si>
  <si>
    <t>18:44:50</t>
  </si>
  <si>
    <t>09:36:37</t>
  </si>
  <si>
    <t>18:44:52</t>
  </si>
  <si>
    <t>18:20:04</t>
  </si>
  <si>
    <t>18:44:53</t>
  </si>
  <si>
    <t>18:44:56</t>
  </si>
  <si>
    <t>13:45:50</t>
  </si>
  <si>
    <t>18:44:57</t>
  </si>
  <si>
    <t>18:44:58</t>
  </si>
  <si>
    <t>18:44:59</t>
  </si>
  <si>
    <t>18:45:00</t>
  </si>
  <si>
    <t>18:45:01</t>
  </si>
  <si>
    <t>18:45:02</t>
  </si>
  <si>
    <t>18:45:03</t>
  </si>
  <si>
    <t>18:24:11</t>
  </si>
  <si>
    <t>18:45:05</t>
  </si>
  <si>
    <t>18:45:07</t>
  </si>
  <si>
    <t>18:45:08</t>
  </si>
  <si>
    <t>01:24:26</t>
  </si>
  <si>
    <t>18:45:09</t>
  </si>
  <si>
    <t>18:45:10</t>
  </si>
  <si>
    <t>18:45:11</t>
  </si>
  <si>
    <t>18:45:12</t>
  </si>
  <si>
    <t>18:45:13</t>
  </si>
  <si>
    <t>18:23:05</t>
  </si>
  <si>
    <t>18:45:14</t>
  </si>
  <si>
    <t>18:45:16</t>
  </si>
  <si>
    <t>18:45:19</t>
  </si>
  <si>
    <t>18:45:20</t>
  </si>
  <si>
    <t>18:45:22</t>
  </si>
  <si>
    <t>14:12:05</t>
  </si>
  <si>
    <t>18:45:25</t>
  </si>
  <si>
    <t>18:45:26</t>
  </si>
  <si>
    <t>04:29:11</t>
  </si>
  <si>
    <t>18:43:28</t>
  </si>
  <si>
    <t>21:38:39</t>
  </si>
  <si>
    <t>18:45:28</t>
  </si>
  <si>
    <t>18:42:45</t>
  </si>
  <si>
    <t>18:45:30</t>
  </si>
  <si>
    <t>18:45:31</t>
  </si>
  <si>
    <t>18:45:32</t>
  </si>
  <si>
    <t>18:45:33</t>
  </si>
  <si>
    <t>18:43:34</t>
  </si>
  <si>
    <t>18:45:34</t>
  </si>
  <si>
    <t>18:45:36</t>
  </si>
  <si>
    <t>18:45:39</t>
  </si>
  <si>
    <t>18:45:42</t>
  </si>
  <si>
    <t>17:23:46</t>
  </si>
  <si>
    <t>17:04:51</t>
  </si>
  <si>
    <t>18:43:11</t>
  </si>
  <si>
    <t>18:45:45</t>
  </si>
  <si>
    <t>18:45:46</t>
  </si>
  <si>
    <t>18:45:47</t>
  </si>
  <si>
    <t>18:45:48</t>
  </si>
  <si>
    <t>18:45:49</t>
  </si>
  <si>
    <t>18:22:34</t>
  </si>
  <si>
    <t>18:45:50</t>
  </si>
  <si>
    <t>18:45:51</t>
  </si>
  <si>
    <t>18:45:52</t>
  </si>
  <si>
    <t>18:45:53</t>
  </si>
  <si>
    <t>18:45:54</t>
  </si>
  <si>
    <t>18:45:58</t>
  </si>
  <si>
    <t>18:46:00</t>
  </si>
  <si>
    <t>19:24:56</t>
  </si>
  <si>
    <t>18:46:01</t>
  </si>
  <si>
    <t>18:43:18</t>
  </si>
  <si>
    <t>18:46:02</t>
  </si>
  <si>
    <t>22:40:42</t>
  </si>
  <si>
    <t>18:46:05</t>
  </si>
  <si>
    <t>18:46:08</t>
  </si>
  <si>
    <t>19:07:25</t>
  </si>
  <si>
    <t>18:46:09</t>
  </si>
  <si>
    <t>16:56:22</t>
  </si>
  <si>
    <t>18:46:10</t>
  </si>
  <si>
    <t>18:46:11</t>
  </si>
  <si>
    <t>18:46:12</t>
  </si>
  <si>
    <t>18:46:13</t>
  </si>
  <si>
    <t>01:21:05</t>
  </si>
  <si>
    <t>18:46:15</t>
  </si>
  <si>
    <t>18:46:16</t>
  </si>
  <si>
    <t>18:46:17</t>
  </si>
  <si>
    <t>01:30:09</t>
  </si>
  <si>
    <t>18:46:19</t>
  </si>
  <si>
    <t>18:46:20</t>
  </si>
  <si>
    <t>18:46:21</t>
  </si>
  <si>
    <t>18:46:22</t>
  </si>
  <si>
    <t>18:46:24</t>
  </si>
  <si>
    <t>18:46:25</t>
  </si>
  <si>
    <t>18:46:27</t>
  </si>
  <si>
    <t>18:46:28</t>
  </si>
  <si>
    <t>18:46:29</t>
  </si>
  <si>
    <t>18:46:30</t>
  </si>
  <si>
    <t>18:45:24</t>
  </si>
  <si>
    <t>18:46:31</t>
  </si>
  <si>
    <t>18:46:32</t>
  </si>
  <si>
    <t>18:46:33</t>
  </si>
  <si>
    <t>18:46:34</t>
  </si>
  <si>
    <t>18:46:35</t>
  </si>
  <si>
    <t>14:59:12</t>
  </si>
  <si>
    <t>18:46:37</t>
  </si>
  <si>
    <t>18:07:20</t>
  </si>
  <si>
    <t>13:55:54</t>
  </si>
  <si>
    <t>18:46:39</t>
  </si>
  <si>
    <t>18:46:40</t>
  </si>
  <si>
    <t>18:46:41</t>
  </si>
  <si>
    <t>18:46:42</t>
  </si>
  <si>
    <t>18:46:43</t>
  </si>
  <si>
    <t>18:46:44</t>
  </si>
  <si>
    <t>18:46:45</t>
  </si>
  <si>
    <t>18:46:46</t>
  </si>
  <si>
    <t>18:46:47</t>
  </si>
  <si>
    <t>19:35:10</t>
  </si>
  <si>
    <t>18:46:48</t>
  </si>
  <si>
    <t>17:53:22</t>
  </si>
  <si>
    <t>18:46:49</t>
  </si>
  <si>
    <t>22:41:30</t>
  </si>
  <si>
    <t>18:46:50</t>
  </si>
  <si>
    <t>18:46:51</t>
  </si>
  <si>
    <t>21:26:47</t>
  </si>
  <si>
    <t>18:46:07</t>
  </si>
  <si>
    <t>07:13:09</t>
  </si>
  <si>
    <t>18:46:52</t>
  </si>
  <si>
    <t>18:46:55</t>
  </si>
  <si>
    <t>18:46:56</t>
  </si>
  <si>
    <t>18:46:57</t>
  </si>
  <si>
    <t>18:46:59</t>
  </si>
  <si>
    <t>12:58:33</t>
  </si>
  <si>
    <t>18:47:00</t>
  </si>
  <si>
    <t>18:47:01</t>
  </si>
  <si>
    <t>14:06:42</t>
  </si>
  <si>
    <t>18:47:02</t>
  </si>
  <si>
    <t>18:47:04</t>
  </si>
  <si>
    <t>18:47:06</t>
  </si>
  <si>
    <t>18:47:07</t>
  </si>
  <si>
    <t>18:47:08</t>
  </si>
  <si>
    <t>18:47:09</t>
  </si>
  <si>
    <t>17:30:24</t>
  </si>
  <si>
    <t>18:47:11</t>
  </si>
  <si>
    <t>18:47:12</t>
  </si>
  <si>
    <t>18:47:13</t>
  </si>
  <si>
    <t>12:15:17</t>
  </si>
  <si>
    <t>18:47:15</t>
  </si>
  <si>
    <t>18:47:16</t>
  </si>
  <si>
    <t>04:37:07</t>
  </si>
  <si>
    <t>18:47:17</t>
  </si>
  <si>
    <t>18:47:18</t>
  </si>
  <si>
    <t>18:47:19</t>
  </si>
  <si>
    <t>14:48:43</t>
  </si>
  <si>
    <t>18:47:20</t>
  </si>
  <si>
    <t>11:43:30</t>
  </si>
  <si>
    <t>18:47:21</t>
  </si>
  <si>
    <t>14:48:02</t>
  </si>
  <si>
    <t>18:47:24</t>
  </si>
  <si>
    <t>06:23:12</t>
  </si>
  <si>
    <t>18:47:25</t>
  </si>
  <si>
    <t>18:47:29</t>
  </si>
  <si>
    <t>18:47:31</t>
  </si>
  <si>
    <t>18:47:32</t>
  </si>
  <si>
    <t>18:47:33</t>
  </si>
  <si>
    <t>18:47:37</t>
  </si>
  <si>
    <t>00:45:34</t>
  </si>
  <si>
    <t>18:47:40</t>
  </si>
  <si>
    <t>18:47:41</t>
  </si>
  <si>
    <t>18:47:42</t>
  </si>
  <si>
    <t>18:47:43</t>
  </si>
  <si>
    <t>18:47:44</t>
  </si>
  <si>
    <t>08:31:07</t>
  </si>
  <si>
    <t>14:53:47</t>
  </si>
  <si>
    <t>18:47:47</t>
  </si>
  <si>
    <t>21:14:04</t>
  </si>
  <si>
    <t>18:47:48</t>
  </si>
  <si>
    <t>12:35:39</t>
  </si>
  <si>
    <t>18:47:49</t>
  </si>
  <si>
    <t>18:47:51</t>
  </si>
  <si>
    <t>18:47:52</t>
  </si>
  <si>
    <t>18:47:53</t>
  </si>
  <si>
    <t>18:47:55</t>
  </si>
  <si>
    <t>18:47:57</t>
  </si>
  <si>
    <t>18:47:58</t>
  </si>
  <si>
    <t>18:47:59</t>
  </si>
  <si>
    <t>18:48:00</t>
  </si>
  <si>
    <t>18:48:01</t>
  </si>
  <si>
    <t>18:48:02</t>
  </si>
  <si>
    <t>17:14:28</t>
  </si>
  <si>
    <t>18:48:04</t>
  </si>
  <si>
    <t>18:48:05</t>
  </si>
  <si>
    <t>18:48:06</t>
  </si>
  <si>
    <t>18:48:07</t>
  </si>
  <si>
    <t>18:48:08</t>
  </si>
  <si>
    <t>04:14:54</t>
  </si>
  <si>
    <t>18:48:09</t>
  </si>
  <si>
    <t>18:48:11</t>
  </si>
  <si>
    <t>17:01:02</t>
  </si>
  <si>
    <t>18:48:12</t>
  </si>
  <si>
    <t>18:48:13</t>
  </si>
  <si>
    <t>18:48:14</t>
  </si>
  <si>
    <t>18:36:58</t>
  </si>
  <si>
    <t>18:48:15</t>
  </si>
  <si>
    <t>16:43:26</t>
  </si>
  <si>
    <t>13:57:44</t>
  </si>
  <si>
    <t>18:48:16</t>
  </si>
  <si>
    <t>18:47:36</t>
  </si>
  <si>
    <t>18:48:17</t>
  </si>
  <si>
    <t>18:48:18</t>
  </si>
  <si>
    <t>17:53:42</t>
  </si>
  <si>
    <t>18:47:14</t>
  </si>
  <si>
    <t>18:48:19</t>
  </si>
  <si>
    <t>18:48:21</t>
  </si>
  <si>
    <t>18:48:23</t>
  </si>
  <si>
    <t>18:48:25</t>
  </si>
  <si>
    <t>15:18:32</t>
  </si>
  <si>
    <t>18:48:26</t>
  </si>
  <si>
    <t>18:23:03</t>
  </si>
  <si>
    <t>18:48:28</t>
  </si>
  <si>
    <t>18:48:29</t>
  </si>
  <si>
    <t>18:48:33</t>
  </si>
  <si>
    <t>18:48:35</t>
  </si>
  <si>
    <t>18:48:36</t>
  </si>
  <si>
    <t>18:48:37</t>
  </si>
  <si>
    <t>18:48:38</t>
  </si>
  <si>
    <t>18:48:41</t>
  </si>
  <si>
    <t>18:48:42</t>
  </si>
  <si>
    <t>15:21:39</t>
  </si>
  <si>
    <t>18:48:43</t>
  </si>
  <si>
    <t>02:45:30</t>
  </si>
  <si>
    <t>18:48:45</t>
  </si>
  <si>
    <t>18:48:48</t>
  </si>
  <si>
    <t>18:48:49</t>
  </si>
  <si>
    <t>18:48:24</t>
  </si>
  <si>
    <t>20:46:53</t>
  </si>
  <si>
    <t>16:51:27</t>
  </si>
  <si>
    <t>18:48:50</t>
  </si>
  <si>
    <t>18:48:53</t>
  </si>
  <si>
    <t>18:48:55</t>
  </si>
  <si>
    <t>18:48:56</t>
  </si>
  <si>
    <t>18:48:57</t>
  </si>
  <si>
    <t>17:05:27</t>
  </si>
  <si>
    <t>14:41:37</t>
  </si>
  <si>
    <t>18:48:58</t>
  </si>
  <si>
    <t>18:48:59</t>
  </si>
  <si>
    <t>18:49:00</t>
  </si>
  <si>
    <t>23:44:02</t>
  </si>
  <si>
    <t>18:49:01</t>
  </si>
  <si>
    <t>18:49:02</t>
  </si>
  <si>
    <t>18:49:03</t>
  </si>
  <si>
    <t>18:49:04</t>
  </si>
  <si>
    <t>18:49:06</t>
  </si>
  <si>
    <t>16:40:09</t>
  </si>
  <si>
    <t>22:55:56</t>
  </si>
  <si>
    <t>18:49:07</t>
  </si>
  <si>
    <t>12:25:31</t>
  </si>
  <si>
    <t>18:49:08</t>
  </si>
  <si>
    <t>18:49:09</t>
  </si>
  <si>
    <t>02:37:59</t>
  </si>
  <si>
    <t>18:49:10</t>
  </si>
  <si>
    <t>22:51:43</t>
  </si>
  <si>
    <t>18:49:11</t>
  </si>
  <si>
    <t>01:30:55</t>
  </si>
  <si>
    <t>18:49:13</t>
  </si>
  <si>
    <t>22:53:47</t>
  </si>
  <si>
    <t>18:12:26</t>
  </si>
  <si>
    <t>18:49:14</t>
  </si>
  <si>
    <t>18:49:16</t>
  </si>
  <si>
    <t>17:42:30</t>
  </si>
  <si>
    <t>18:49:19</t>
  </si>
  <si>
    <t>18:49:20</t>
  </si>
  <si>
    <t>18:49:21</t>
  </si>
  <si>
    <t>18:27:21</t>
  </si>
  <si>
    <t>18:49:22</t>
  </si>
  <si>
    <t>23:55:51</t>
  </si>
  <si>
    <t>18:49:23</t>
  </si>
  <si>
    <t>18:13:38</t>
  </si>
  <si>
    <t>12:17:46</t>
  </si>
  <si>
    <t>18:48:20</t>
  </si>
  <si>
    <t>13:18:01</t>
  </si>
  <si>
    <t>16:13:13</t>
  </si>
  <si>
    <t>18:49:24</t>
  </si>
  <si>
    <t>15:18:48</t>
  </si>
  <si>
    <t>15:54:25</t>
  </si>
  <si>
    <t>11:30:12</t>
  </si>
  <si>
    <t>08:29:04</t>
  </si>
  <si>
    <t>15:27:35</t>
  </si>
  <si>
    <t>18:29:54</t>
  </si>
  <si>
    <t>18:13:36</t>
  </si>
  <si>
    <t>18:49:26</t>
  </si>
  <si>
    <t>18:49:28</t>
  </si>
  <si>
    <t>18:28:42</t>
  </si>
  <si>
    <t>06:22:19</t>
  </si>
  <si>
    <t>18:49:30</t>
  </si>
  <si>
    <t>18:49:31</t>
  </si>
  <si>
    <t>17:45:43</t>
  </si>
  <si>
    <t>18:49:34</t>
  </si>
  <si>
    <t>00:14:12</t>
  </si>
  <si>
    <t>18:44:13</t>
  </si>
  <si>
    <t>21:42:59</t>
  </si>
  <si>
    <t>20:16:20</t>
  </si>
  <si>
    <t>18:46:03</t>
  </si>
  <si>
    <t>19:15:27</t>
  </si>
  <si>
    <t>18:47:50</t>
  </si>
  <si>
    <t>16:58:45</t>
  </si>
  <si>
    <t>15:14:56</t>
  </si>
  <si>
    <t>01:35:05</t>
  </si>
  <si>
    <t>18:49:36</t>
  </si>
  <si>
    <t>12:47:44</t>
  </si>
  <si>
    <t>18:49:37</t>
  </si>
  <si>
    <t>18:49:38</t>
  </si>
  <si>
    <t>17:54:49</t>
  </si>
  <si>
    <t>18:15:52</t>
  </si>
  <si>
    <t>07:55:03</t>
  </si>
  <si>
    <t>18:49:39</t>
  </si>
  <si>
    <t>18:44:29</t>
  </si>
  <si>
    <t>18:49:41</t>
  </si>
  <si>
    <t>17:57:38</t>
  </si>
  <si>
    <t>23:59:47</t>
  </si>
  <si>
    <t>18:49:42</t>
  </si>
  <si>
    <t>00:32:50</t>
  </si>
  <si>
    <t>17:55:01</t>
  </si>
  <si>
    <t>18:49:43</t>
  </si>
  <si>
    <t>22:50:58</t>
  </si>
  <si>
    <t>18:49:44</t>
  </si>
  <si>
    <t>17:10:13</t>
  </si>
  <si>
    <t>18:49:45</t>
  </si>
  <si>
    <t>05:25:15</t>
  </si>
  <si>
    <t>18:49:46</t>
  </si>
  <si>
    <t>14:18:01</t>
  </si>
  <si>
    <t>18:47:46</t>
  </si>
  <si>
    <t>11:35:50</t>
  </si>
  <si>
    <t>18:49:47</t>
  </si>
  <si>
    <t>21:03:58</t>
  </si>
  <si>
    <t>18:49:49</t>
  </si>
  <si>
    <t>18:49:50</t>
  </si>
  <si>
    <t>17:54:04</t>
  </si>
  <si>
    <t>16:41:13</t>
  </si>
  <si>
    <t>https://twitter.com/brklynn17/status/1150091031066664961</t>
  </si>
  <si>
    <t>https://twitter.com/escarenojuanita/status/1150838176593768449</t>
  </si>
  <si>
    <t>https://twitter.com/thomassalz/status/1150838177734766592</t>
  </si>
  <si>
    <t>https://twitter.com/siennanichole13/status/1150838181031534593</t>
  </si>
  <si>
    <t>https://twitter.com/emiclarkee/status/1150838182973513730</t>
  </si>
  <si>
    <t>https://twitter.com/gvbriellalopes/status/1150838183350951937</t>
  </si>
  <si>
    <t>https://twitter.com/kroz_08/status/1150838184936464384</t>
  </si>
  <si>
    <t>https://twitter.com/unabeetlebum/status/1150838190070259712</t>
  </si>
  <si>
    <t>https://twitter.com/agustinaloppez1/status/1150838201042505729</t>
  </si>
  <si>
    <t>https://twitter.com/cycpodcast/status/1150838209560997890</t>
  </si>
  <si>
    <t>https://twitter.com/rainey_magee/status/1150837205432229888</t>
  </si>
  <si>
    <t>https://twitter.com/hellinabucket13/status/1150838216062169095</t>
  </si>
  <si>
    <t>https://twitter.com/tony_salinas51/status/1150838216540479494</t>
  </si>
  <si>
    <t>https://twitter.com/s3npaiplz/status/1150838222303293441</t>
  </si>
  <si>
    <t>https://twitter.com/fannibitche/status/1150838226657132544</t>
  </si>
  <si>
    <t>https://twitter.com/ginganinja_23/status/1150838229815500800</t>
  </si>
  <si>
    <t>https://twitter.com/dezeredawn/status/1150838232957030402</t>
  </si>
  <si>
    <t>https://twitter.com/harisirfan98/status/1150838243153383424</t>
  </si>
  <si>
    <t>https://twitter.com/legreggie/status/1150838244050948096</t>
  </si>
  <si>
    <t>https://twitter.com/_superdrowsy/status/1150838246181691393</t>
  </si>
  <si>
    <t>https://twitter.com/drewxruss/status/1150838248962449409</t>
  </si>
  <si>
    <t>https://twitter.com/camrynwithnoe/status/1150803247822757888</t>
  </si>
  <si>
    <t>https://twitter.com/exposedtingzzz/status/1150838256310919168</t>
  </si>
  <si>
    <t>https://twitter.com/exposedtingzzz/status/1150838214573383687</t>
  </si>
  <si>
    <t>https://twitter.com/kygreg_/status/1150838257623502848</t>
  </si>
  <si>
    <t>https://twitter.com/jackmotleylive/status/1150835849715757056</t>
  </si>
  <si>
    <t>https://twitter.com/huggybare71/status/1150838261788610560</t>
  </si>
  <si>
    <t>https://twitter.com/sleepylilflwr/status/1150838262560374786</t>
  </si>
  <si>
    <t>https://twitter.com/samuelkelsey5/status/1150838273029414913</t>
  </si>
  <si>
    <t>https://twitter.com/mariajesus_197/status/1150838273461370881</t>
  </si>
  <si>
    <t>https://twitter.com/refchire/status/1150838274501566466</t>
  </si>
  <si>
    <t>https://twitter.com/pantarujam/status/1150838283645140993</t>
  </si>
  <si>
    <t>https://twitter.com/paydaygame/status/1150735042743865345</t>
  </si>
  <si>
    <t>https://twitter.com/rasley14/status/1150838294227410944</t>
  </si>
  <si>
    <t>https://twitter.com/just_magaly01/status/1150838300833435649</t>
  </si>
  <si>
    <t>https://twitter.com/ii_mercede_ii/status/1150838312799789057</t>
  </si>
  <si>
    <t>https://twitter.com/renatejmv/status/1150838313705771008</t>
  </si>
  <si>
    <t>https://twitter.com/area51shit/status/1149896497787543552</t>
  </si>
  <si>
    <t>https://twitter.com/chris_serr/status/1150838316364963840</t>
  </si>
  <si>
    <t>https://twitter.com/elijah_maurice/status/1150778740768727041</t>
  </si>
  <si>
    <t>https://twitter.com/stefalonsoo/status/1150838320202731520</t>
  </si>
  <si>
    <t>https://twitter.com/lonioihetairoi/status/1150838322744483841</t>
  </si>
  <si>
    <t>https://twitter.com/off2707/status/1150838324971614209</t>
  </si>
  <si>
    <t>https://twitter.com/its0anda/status/1150369135127384065</t>
  </si>
  <si>
    <t>https://twitter.com/cassthesmash/status/1150838325827104768</t>
  </si>
  <si>
    <t>https://twitter.com/wozniak2012/status/1150838336547893249</t>
  </si>
  <si>
    <t>https://twitter.com/cincothewolf/status/1150838344235929600</t>
  </si>
  <si>
    <t>https://twitter.com/pasalewero/status/1150838345720721409</t>
  </si>
  <si>
    <t>https://twitter.com/tian_a1/status/1150838356844171265</t>
  </si>
  <si>
    <t>https://twitter.com/liliana_rrazo/status/1150838360690159617</t>
  </si>
  <si>
    <t>https://twitter.com/kjaxel1/status/1150838361822781442</t>
  </si>
  <si>
    <t>https://twitter.com/vi6per/status/1150838363282399232</t>
  </si>
  <si>
    <t>https://twitter.com/bingotm/status/1150369711336513538</t>
  </si>
  <si>
    <t>https://twitter.com/lolhidominic/status/1150838366369271808</t>
  </si>
  <si>
    <t>https://twitter.com/rysez_/status/1149846562757066752</t>
  </si>
  <si>
    <t>https://twitter.com/benteboulan/status/1150838309675032580</t>
  </si>
  <si>
    <t>https://twitter.com/dohollouhugo/status/1149850197016621057</t>
  </si>
  <si>
    <t>https://twitter.com/benteboulan/status/1150838368877654016</t>
  </si>
  <si>
    <t>https://twitter.com/anniemirabal/status/1150838373294182406</t>
  </si>
  <si>
    <t>https://twitter.com/cinco914/status/1150838374585921536</t>
  </si>
  <si>
    <t>https://twitter.com/izayah19/status/1150751747083776001</t>
  </si>
  <si>
    <t>https://twitter.com/jarrod_haley_/status/1150838381754114048</t>
  </si>
  <si>
    <t>https://twitter.com/herrandolea1/status/1150838390608289792</t>
  </si>
  <si>
    <t>https://twitter.com/jamieelizz/status/1150838391371685891</t>
  </si>
  <si>
    <t>https://twitter.com/j_clareus/status/1150838391925354497</t>
  </si>
  <si>
    <t>https://twitter.com/elespanteon/status/1150838394806837255</t>
  </si>
  <si>
    <t>https://twitter.com/kenyaa_sophia/status/1150540612296482816</t>
  </si>
  <si>
    <t>https://twitter.com/joey_shantel/status/1150838396157382657</t>
  </si>
  <si>
    <t>https://twitter.com/xo_palomaaa/status/1150838402104868865</t>
  </si>
  <si>
    <t>https://twitter.com/sou_thaigo/status/1150805066858868736</t>
  </si>
  <si>
    <t>https://twitter.com/andreicomi/status/1150838403438665728</t>
  </si>
  <si>
    <t>https://twitter.com/adil_khan4724/status/1150838403597889536</t>
  </si>
  <si>
    <t>https://twitter.com/commanderamb/status/1150838421956567040</t>
  </si>
  <si>
    <t>https://twitter.com/wingzerozxt/status/1150838432115101696</t>
  </si>
  <si>
    <t>https://twitter.com/ashmacx3/status/1150838434229051392</t>
  </si>
  <si>
    <t>https://twitter.com/maeofthedeadx/status/1150838443452305408</t>
  </si>
  <si>
    <t>https://twitter.com/markperry65/status/1150838449894825984</t>
  </si>
  <si>
    <t>https://twitter.com/brenobattista_/status/1150829929069760513</t>
  </si>
  <si>
    <t>https://twitter.com/carolzffc/status/1150838167077117952</t>
  </si>
  <si>
    <t>https://twitter.com/carolpymmentel/status/1150380970941603840</t>
  </si>
  <si>
    <t>https://twitter.com/carolzffc/status/1150838270965796866</t>
  </si>
  <si>
    <t>https://twitter.com/jenniferdosanj6/status/1150122425079803906</t>
  </si>
  <si>
    <t>https://twitter.com/carolzffc/status/1150838456660234241</t>
  </si>
  <si>
    <t>https://twitter.com/titan_fou/status/1150688501631016960</t>
  </si>
  <si>
    <t>https://twitter.com/gabrielrabiller/status/1150838213923262464</t>
  </si>
  <si>
    <t>https://twitter.com/gabrielrabiller/status/1150838457629102081</t>
  </si>
  <si>
    <t>https://twitter.com/charmonnn/status/1150838465946357760</t>
  </si>
  <si>
    <t>https://twitter.com/spirallution/status/1150838477635956736</t>
  </si>
  <si>
    <t>https://twitter.com/sixapastor/status/1150838477916901378</t>
  </si>
  <si>
    <t>https://twitter.com/sergiowolf6/status/1150838480529952768</t>
  </si>
  <si>
    <t>https://twitter.com/wopetu/status/1150838486892711936</t>
  </si>
  <si>
    <t>https://twitter.com/deegrizzley21/status/1150838487828049921</t>
  </si>
  <si>
    <t>https://twitter.com/trevorhansen19/status/1150838490608877572</t>
  </si>
  <si>
    <t>https://twitter.com/galaxykitty91/status/1150838491993034752</t>
  </si>
  <si>
    <t>https://twitter.com/newsenm/status/1150838498636763136</t>
  </si>
  <si>
    <t>https://twitter.com/gowliez/status/1150838514042494976</t>
  </si>
  <si>
    <t>https://twitter.com/nataliegrandez_/status/1150838523706118147</t>
  </si>
  <si>
    <t>https://twitter.com/pixelnebulas/status/1150838523953631232</t>
  </si>
  <si>
    <t>https://twitter.com/josevaladez100/status/1150838532853907463</t>
  </si>
  <si>
    <t>https://twitter.com/guess_nick/status/1150824638219542529</t>
  </si>
  <si>
    <t>https://twitter.com/youngnicosuave/status/1150838532900032519</t>
  </si>
  <si>
    <t>https://twitter.com/unclesamschild/status/1150829967732666369</t>
  </si>
  <si>
    <t>https://twitter.com/r0bsmash/status/1150838533306880011</t>
  </si>
  <si>
    <t>https://twitter.com/hectorvegaii/status/1150838536146472960</t>
  </si>
  <si>
    <t>https://twitter.com/daat_duude/status/1150838352075038720</t>
  </si>
  <si>
    <t>https://twitter.com/666_corruption/status/1150838537358663682</t>
  </si>
  <si>
    <t>https://twitter.com/bobchain_crypto/status/1150838537677344769</t>
  </si>
  <si>
    <t>https://twitter.com/migueloftheiron/status/1150838538524667905</t>
  </si>
  <si>
    <t>https://twitter.com/joshgannon69/status/1150838543280934912</t>
  </si>
  <si>
    <t>https://twitter.com/a_redschoolbag/status/1150838548037287936</t>
  </si>
  <si>
    <t>https://twitter.com/felrisbasili/status/1150838549152968704</t>
  </si>
  <si>
    <t>https://twitter.com/chrislgonzales/status/1150838549735829515</t>
  </si>
  <si>
    <t>https://twitter.com/tmg_offi_cial/status/1150046129511419904</t>
  </si>
  <si>
    <t>https://twitter.com/backupa83915604/status/1150838551300497409</t>
  </si>
  <si>
    <t>https://twitter.com/savannahbasham1/status/1150838552361521152</t>
  </si>
  <si>
    <t>https://twitter.com/forthethronee/status/1150838553217241088</t>
  </si>
  <si>
    <t>https://twitter.com/tara0rtiz/status/1150208830757908480</t>
  </si>
  <si>
    <t>https://twitter.com/baboupissenlit/status/1150838219463954435</t>
  </si>
  <si>
    <t>https://twitter.com/theocrpl7/status/1150157387468288001</t>
  </si>
  <si>
    <t>https://twitter.com/baboupissenlit/status/1150838242935300096</t>
  </si>
  <si>
    <t>https://twitter.com/zouunetyt/status/1150063636037152769</t>
  </si>
  <si>
    <t>https://twitter.com/baboupissenlit/status/1150838554949541889</t>
  </si>
  <si>
    <t>https://twitter.com/baboupissenlit/status/1150838454386925569</t>
  </si>
  <si>
    <t>https://twitter.com/noitsnoor/status/1150750010360901638</t>
  </si>
  <si>
    <t>https://twitter.com/ussamayy/status/1150838531801178112</t>
  </si>
  <si>
    <t>https://twitter.com/ussamayy/status/1150838555553476610</t>
  </si>
  <si>
    <t>https://twitter.com/misaacphotos/status/1150838557852012546</t>
  </si>
  <si>
    <t>https://twitter.com/_hoerambe/status/1150838559537917954</t>
  </si>
  <si>
    <t>https://twitter.com/ozzie_a5296/status/1150838565368205317</t>
  </si>
  <si>
    <t>https://twitter.com/lynsayskick/status/1150838566404182017</t>
  </si>
  <si>
    <t>https://twitter.com/brinaninanina/status/1150838568845271041</t>
  </si>
  <si>
    <t>https://twitter.com/grcrlf/status/1150838570829189120</t>
  </si>
  <si>
    <t>https://twitter.com/prweekus/status/1150819836366397440</t>
  </si>
  <si>
    <t>https://twitter.com/steak_umm/status/1150838574914396161</t>
  </si>
  <si>
    <t>https://twitter.com/ruvie_nk/status/1150838576424185858</t>
  </si>
  <si>
    <t>https://twitter.com/nyeeml/status/1150134606668152832</t>
  </si>
  <si>
    <t>https://twitter.com/uselessarttrash/status/1150838579439890434</t>
  </si>
  <si>
    <t>https://twitter.com/mordiajohnson5/status/1150838584330661888</t>
  </si>
  <si>
    <t>https://twitter.com/hcrgeeves/status/1150838585911894016</t>
  </si>
  <si>
    <t>https://twitter.com/papapfisk/status/1150838586150965254</t>
  </si>
  <si>
    <t>https://twitter.com/luvcalscurls/status/1150838590995197952</t>
  </si>
  <si>
    <t>https://twitter.com/emcharles03/status/1150838593935618049</t>
  </si>
  <si>
    <t>https://twitter.com/hisukanaomi/status/1150838602714083328</t>
  </si>
  <si>
    <t>https://twitter.com/ecorrado21/status/1150838607512576000</t>
  </si>
  <si>
    <t>https://twitter.com/tanialambreton/status/1150838607667695616</t>
  </si>
  <si>
    <t>https://twitter.com/johnniemarie13/status/1150838608527417344</t>
  </si>
  <si>
    <t>https://twitter.com/officialdannyt/status/1150809806363484165</t>
  </si>
  <si>
    <t>https://twitter.com/cruzchrno/status/1150838620007219200</t>
  </si>
  <si>
    <t>https://twitter.com/kellytovar22/status/1150838625254424576</t>
  </si>
  <si>
    <t>https://twitter.com/giselleonofre95/status/1150838637598109696</t>
  </si>
  <si>
    <t>https://twitter.com/evan_m_keith/status/1150838639976493057</t>
  </si>
  <si>
    <t>https://twitter.com/josh2flyy/status/1150838648977416193</t>
  </si>
  <si>
    <t>https://twitter.com/zak_apk/status/1150338299556503552</t>
  </si>
  <si>
    <t>https://twitter.com/zlathaice94/status/1150838651523350528</t>
  </si>
  <si>
    <t>https://twitter.com/femtotr/status/1150838657919705089</t>
  </si>
  <si>
    <t>https://twitter.com/muyinteresante/status/1150832416673738753</t>
  </si>
  <si>
    <t>https://twitter.com/mark_dicion/status/1150838657932283905</t>
  </si>
  <si>
    <t>https://twitter.com/charlie198581/status/1150838660012617728</t>
  </si>
  <si>
    <t>https://twitter.com/sketchmess/status/1150838662617292804</t>
  </si>
  <si>
    <t>https://twitter.com/mimikyuite/status/1150838676273844224</t>
  </si>
  <si>
    <t>https://twitter.com/ewild_16/status/1150038629814820865</t>
  </si>
  <si>
    <t>https://twitter.com/paulina__jones/status/1150838681911144455</t>
  </si>
  <si>
    <t>https://twitter.com/imeralv/status/1150838685769904134</t>
  </si>
  <si>
    <t>https://twitter.com/chaconmarcoss/status/1150838690274598920</t>
  </si>
  <si>
    <t>https://twitter.com/maferespinoza26/status/1150838694389198848</t>
  </si>
  <si>
    <t>https://twitter.com/noirandreac/status/1150838698201800709</t>
  </si>
  <si>
    <t>https://twitter.com/trunyk69/status/1150838702744190977</t>
  </si>
  <si>
    <t>https://twitter.com/brockpair/status/1150838703385976833</t>
  </si>
  <si>
    <t>https://twitter.com/doritosr/status/1150833455044997120</t>
  </si>
  <si>
    <t>https://twitter.com/alispagnola/status/1150838703729852416</t>
  </si>
  <si>
    <t>https://twitter.com/enzosj1/status/1150838704598134788</t>
  </si>
  <si>
    <t>https://twitter.com/wtkr3/status/1150838712949006336</t>
  </si>
  <si>
    <t>https://twitter.com/muradsaeedd/status/1150838713083150337</t>
  </si>
  <si>
    <t>https://twitter.com/ruizd0204/status/1150838722436501504</t>
  </si>
  <si>
    <t>https://twitter.com/malebofut/status/1150838724877590529</t>
  </si>
  <si>
    <t>https://twitter.com/lareinaroja6/status/1149489663687573506</t>
  </si>
  <si>
    <t>https://twitter.com/thisisasline/status/1150838725640953858</t>
  </si>
  <si>
    <t>https://twitter.com/milamgrason/status/1150838729512275968</t>
  </si>
  <si>
    <t>https://twitter.com/cason_fulton/status/1150838732943233028</t>
  </si>
  <si>
    <t>https://twitter.com/avvngrz/status/1150838739704406024</t>
  </si>
  <si>
    <t>https://twitter.com/lolketsu/status/1150838741335990277</t>
  </si>
  <si>
    <t>https://twitter.com/captamerighost/status/1150838746520010752</t>
  </si>
  <si>
    <t>https://twitter.com/ana_ruizr/status/1150838746906058754</t>
  </si>
  <si>
    <t>https://twitter.com/rvbenbc/status/1150833178090885127</t>
  </si>
  <si>
    <t>https://twitter.com/antolpz25/status/1150838750085300227</t>
  </si>
  <si>
    <t>https://twitter.com/qir0joa/status/1150838752924852225</t>
  </si>
  <si>
    <t>https://twitter.com/dancing_toaster/status/1150838758503116806</t>
  </si>
  <si>
    <t>https://twitter.com/brookwooddr3/status/1150838771115388929</t>
  </si>
  <si>
    <t>https://twitter.com/gwennsstacy/status/1150838774663962626</t>
  </si>
  <si>
    <t>https://twitter.com/fgrlvintage/status/1150838776417181698</t>
  </si>
  <si>
    <t>https://twitter.com/victoriahuete_/status/1150838784130502656</t>
  </si>
  <si>
    <t>https://twitter.com/yoona84447949/status/1150838784595881986</t>
  </si>
  <si>
    <t>https://twitter.com/horirodz/status/1150838785258786818</t>
  </si>
  <si>
    <t>https://twitter.com/the1connue/status/1150045234199506946</t>
  </si>
  <si>
    <t>https://twitter.com/gridimidha/status/1150838795463483393</t>
  </si>
  <si>
    <t>https://twitter.com/herrerapatty05/status/1150838799787843585</t>
  </si>
  <si>
    <t>https://twitter.com/cramirez0426/status/1150838802866409472</t>
  </si>
  <si>
    <t>https://twitter.com/burntmemes101/status/1149898543290900483</t>
  </si>
  <si>
    <t>https://twitter.com/laura_e_b_123/status/1150838307791736834</t>
  </si>
  <si>
    <t>https://twitter.com/jaedanknight/status/1149795228766703616</t>
  </si>
  <si>
    <t>https://twitter.com/laura_e_b_123/status/1150838807878615045</t>
  </si>
  <si>
    <t>https://twitter.com/olguiwentz/status/1150838809409597440</t>
  </si>
  <si>
    <t>https://twitter.com/genral_yay0/status/1150838128028073984</t>
  </si>
  <si>
    <t>https://twitter.com/2kcrewfinder/status/1150838820230848513</t>
  </si>
  <si>
    <t>https://twitter.com/kieferenslin/status/1150838822797602817</t>
  </si>
  <si>
    <t>https://twitter.com/kfmbmn/status/1150838827033989121</t>
  </si>
  <si>
    <t>https://twitter.com/necro_atsume/status/1150838829605146626</t>
  </si>
  <si>
    <t>https://twitter.com/nevelle101/status/1150475942927720449</t>
  </si>
  <si>
    <t>https://twitter.com/someweirdginger/status/1150838836034965512</t>
  </si>
  <si>
    <t>https://twitter.com/raaulgb/status/1150838844788486144</t>
  </si>
  <si>
    <t>https://twitter.com/agustinrg_/status/1150838856188669953</t>
  </si>
  <si>
    <t>https://twitter.com/danchoujenny/status/1150838868515663874</t>
  </si>
  <si>
    <t>https://twitter.com/alphawhale_/status/1150818247689875460</t>
  </si>
  <si>
    <t>https://twitter.com/nathandupree963/status/1150838698482839552</t>
  </si>
  <si>
    <t>https://twitter.com/castroteddy/status/1150813487783927809</t>
  </si>
  <si>
    <t>https://twitter.com/nathandupree963/status/1150838870205968385</t>
  </si>
  <si>
    <t>https://twitter.com/nathandupree963/status/1150838233758097409</t>
  </si>
  <si>
    <t>https://twitter.com/nathandupree963/status/1150838355745234947</t>
  </si>
  <si>
    <t>https://twitter.com/nathandupree963/status/1150838457998204929</t>
  </si>
  <si>
    <t>https://twitter.com/alexifeuishere/status/1150838881702596608</t>
  </si>
  <si>
    <t>https://twitter.com/marz_1202/status/1150838885649395714</t>
  </si>
  <si>
    <t>https://twitter.com/ilianaa_xx/status/1150838887104671744</t>
  </si>
  <si>
    <t>https://twitter.com/kidwhosaves/status/1150838888639975425</t>
  </si>
  <si>
    <t>https://twitter.com/jakemustachio/status/1150838891613741056</t>
  </si>
  <si>
    <t>https://twitter.com/raptorissues/status/1150838895879360512</t>
  </si>
  <si>
    <t>https://twitter.com/laurxmorales/status/1150838896139395072</t>
  </si>
  <si>
    <t>https://twitter.com/foreverloveliz/status/1150838897649180672</t>
  </si>
  <si>
    <t>https://twitter.com/santa_vol/status/1150833045827661824</t>
  </si>
  <si>
    <t>https://twitter.com/theledbetter1/status/1150838901315125248</t>
  </si>
  <si>
    <t>https://twitter.com/str8blackgirl/status/1150838904242745345</t>
  </si>
  <si>
    <t>https://twitter.com/animebibleverse/status/1150838907145244674</t>
  </si>
  <si>
    <t>https://twitter.com/pigeonexpress_/status/1150838691797057537</t>
  </si>
  <si>
    <t>https://twitter.com/lounge02/status/1150838909510848512</t>
  </si>
  <si>
    <t>https://twitter.com/madeinbangtanb/status/1150838911083696133</t>
  </si>
  <si>
    <t>https://twitter.com/josinyomonsoon/status/1150838913264693251</t>
  </si>
  <si>
    <t>https://twitter.com/robinrox/status/1150838511907606530</t>
  </si>
  <si>
    <t>https://twitter.com/robinrox/status/1150838915043082241</t>
  </si>
  <si>
    <t>https://twitter.com/dariang_/status/1150838919799422978</t>
  </si>
  <si>
    <t>https://twitter.com/yaboijayxv/status/1150838933724569600</t>
  </si>
  <si>
    <t>https://twitter.com/phantyhappybapy/status/1150838942792654849</t>
  </si>
  <si>
    <t>https://twitter.com/djkilladan/status/1150486355232919552</t>
  </si>
  <si>
    <t>https://twitter.com/bri_burrell98/status/1150838948622680065</t>
  </si>
  <si>
    <t>https://twitter.com/taemintinie/status/1150838262904381442</t>
  </si>
  <si>
    <t>https://twitter.com/taemintinie/status/1150838950833078272</t>
  </si>
  <si>
    <t>https://twitter.com/jvothegreat/status/1150838953739726850</t>
  </si>
  <si>
    <t>https://twitter.com/hahadavis/status/1150173232546373632</t>
  </si>
  <si>
    <t>https://twitter.com/aqua_flocka/status/1150838954058559488</t>
  </si>
  <si>
    <t>https://twitter.com/redeek_/status/1150838963353112576</t>
  </si>
  <si>
    <t>https://twitter.com/harley_rady/status/1150838975961153539</t>
  </si>
  <si>
    <t>https://twitter.com/mkilldonger/status/1150838976435146759</t>
  </si>
  <si>
    <t>https://twitter.com/chanbanhi/status/1149757172340809729</t>
  </si>
  <si>
    <t>https://twitter.com/jenkinsgaming/status/1150838980428144641</t>
  </si>
  <si>
    <t>https://twitter.com/jay_d007/status/1150811353675907072</t>
  </si>
  <si>
    <t>https://twitter.com/jay_d007/status/1150838986258243584</t>
  </si>
  <si>
    <t>https://twitter.com/sugabae_1/status/1150838992172175360</t>
  </si>
  <si>
    <t>https://twitter.com/lilcup777/status/1150838995460509697</t>
  </si>
  <si>
    <t>https://twitter.com/onthasauce/status/1150838999545597952</t>
  </si>
  <si>
    <t>https://twitter.com/jonatha01389478/status/1150213594686140416</t>
  </si>
  <si>
    <t>https://twitter.com/priskillv/status/1150839006759751680</t>
  </si>
  <si>
    <t>https://twitter.com/cristiina_201/status/1150839011709243392</t>
  </si>
  <si>
    <t>https://twitter.com/badnewsbaron/status/1150839015068884994</t>
  </si>
  <si>
    <t>https://twitter.com/lu_burgos18/status/1150839016343912450</t>
  </si>
  <si>
    <t>https://twitter.com/joevillarreal17/status/1149853486999191552</t>
  </si>
  <si>
    <t>https://twitter.com/suzan54949203/status/1150839023822417920</t>
  </si>
  <si>
    <t>https://twitter.com/jade_umbrella/status/1150839026150072320</t>
  </si>
  <si>
    <t>https://twitter.com/pedrs15manning/status/1150839028650061826</t>
  </si>
  <si>
    <t>https://twitter.com/andreslandrew/status/1150839032265498625</t>
  </si>
  <si>
    <t>https://twitter.com/justjessart_/status/1150839035063078913</t>
  </si>
  <si>
    <t>https://twitter.com/_qxint/status/1150839035658690560</t>
  </si>
  <si>
    <t>https://twitter.com/skurpsslp/status/1150839046790402049</t>
  </si>
  <si>
    <t>https://twitter.com/saintanthonyacv/status/1150839049386700801</t>
  </si>
  <si>
    <t>https://twitter.com/pboehmann/status/1150839051056009217</t>
  </si>
  <si>
    <t>https://twitter.com/ang_wtf/status/1150839058253438977</t>
  </si>
  <si>
    <t>https://twitter.com/blueber34225377/status/1150839060975575043</t>
  </si>
  <si>
    <t>https://twitter.com/suavgod/status/1150838854901014530</t>
  </si>
  <si>
    <t>https://twitter.com/suavgod/status/1150839066486853637</t>
  </si>
  <si>
    <t>https://twitter.com/beitahens/status/1150839068219117570</t>
  </si>
  <si>
    <t>https://twitter.com/emotexastoast/status/1150838794343583745</t>
  </si>
  <si>
    <t>https://twitter.com/emotexastoast/status/1150839068307181568</t>
  </si>
  <si>
    <t>https://twitter.com/animeshowfan/status/1150839070588919809</t>
  </si>
  <si>
    <t>https://twitter.com/rawstrawdamus/status/1150839072262246400</t>
  </si>
  <si>
    <t>https://twitter.com/kwllyb/status/1150839074502131712</t>
  </si>
  <si>
    <t>https://twitter.com/sabrpapi/status/1150839075395579905</t>
  </si>
  <si>
    <t>https://twitter.com/aglnn24/status/1150839078490902534</t>
  </si>
  <si>
    <t>https://twitter.com/dj_zorak/status/1150839079635947521</t>
  </si>
  <si>
    <t>https://twitter.com/suoosam/status/1150838566672654338</t>
  </si>
  <si>
    <t>https://twitter.com/suoosam/status/1150838989705883648</t>
  </si>
  <si>
    <t>https://twitter.com/suoosam/status/1150839080101527552</t>
  </si>
  <si>
    <t>https://twitter.com/jossigross/status/1150839082995445762</t>
  </si>
  <si>
    <t>https://twitter.com/omargod_glc/status/1150839085705179137</t>
  </si>
  <si>
    <t>https://twitter.com/usamahahsin/status/1150839087433211904</t>
  </si>
  <si>
    <t>https://twitter.com/tommymcfast/status/1150839091115823104</t>
  </si>
  <si>
    <t>https://twitter.com/lucamont2/status/1150057093216423936</t>
  </si>
  <si>
    <t>https://twitter.com/monsieur_p0tter/status/1150839097977499649</t>
  </si>
  <si>
    <t>https://twitter.com/switch_d/status/1150829214486147072</t>
  </si>
  <si>
    <t>https://twitter.com/pauli101453/status/1150839099831414789</t>
  </si>
  <si>
    <t>https://twitter.com/_john_83/status/1149678775799549952</t>
  </si>
  <si>
    <t>https://twitter.com/brodydento_n/status/1150839100922093570</t>
  </si>
  <si>
    <t>https://twitter.com/gamesattorney/status/1150839107892985856</t>
  </si>
  <si>
    <t>https://twitter.com/mystrasx/status/1150839110799486977</t>
  </si>
  <si>
    <t>https://twitter.com/markward788/status/1150839117938397184</t>
  </si>
  <si>
    <t>https://twitter.com/stopidgrizies/status/1150839121084067840</t>
  </si>
  <si>
    <t>https://twitter.com/doonoso/status/1150839125379035137</t>
  </si>
  <si>
    <t>https://twitter.com/lindsay_meehan/status/1150839126981111810</t>
  </si>
  <si>
    <t>https://twitter.com/bmumblings/status/1150839132123533312</t>
  </si>
  <si>
    <t>https://twitter.com/chucknunezz/status/1150839133201264642</t>
  </si>
  <si>
    <t>https://twitter.com/araceli_mai/status/1150839138335301633</t>
  </si>
  <si>
    <t>https://twitter.com/ayee_brain/status/1150839140302221317</t>
  </si>
  <si>
    <t>https://twitter.com/jorgais_06/status/1150839142009462784</t>
  </si>
  <si>
    <t>https://twitter.com/latterdaysob/status/1150488927800717312</t>
  </si>
  <si>
    <t>https://twitter.com/toastedtaryn/status/1150839142655258624</t>
  </si>
  <si>
    <t>https://twitter.com/meguizaba15/status/1150839144882421760</t>
  </si>
  <si>
    <t>https://twitter.com/briarrose1318/status/1150839146329628672</t>
  </si>
  <si>
    <t>https://twitter.com/ismaelmaldonado/status/1150825696849063936</t>
  </si>
  <si>
    <t>https://twitter.com/mike_vs/status/1150839146656784386</t>
  </si>
  <si>
    <t>https://twitter.com/lafayetteford/status/1150839146698760194</t>
  </si>
  <si>
    <t>https://twitter.com/k_dot330/status/1150839151111090176</t>
  </si>
  <si>
    <t>https://twitter.com/giuliacilumbri1/status/1149811045323759617</t>
  </si>
  <si>
    <t>https://twitter.com/eumicaeli/status/1150839152281366528</t>
  </si>
  <si>
    <t>https://twitter.com/eumicaeli/status/1150839107180007424</t>
  </si>
  <si>
    <t>https://twitter.com/cody_j_63/status/1150839152977620998</t>
  </si>
  <si>
    <t>https://twitter.com/leum_mcguck/status/1150839153795485697</t>
  </si>
  <si>
    <t>https://twitter.com/marcus_otf/status/1150839158040125440</t>
  </si>
  <si>
    <t>https://twitter.com/djangobinks/status/1150154630367780866</t>
  </si>
  <si>
    <t>https://twitter.com/saseche/status/1150838975181012992</t>
  </si>
  <si>
    <t>https://twitter.com/thibault_henryy/status/1150302195851636736</t>
  </si>
  <si>
    <t>https://twitter.com/saseche/status/1150839163916361729</t>
  </si>
  <si>
    <t>https://twitter.com/russia_facts/status/1150839173198307329</t>
  </si>
  <si>
    <t>https://twitter.com/xiu99_7/status/1150839178491506689</t>
  </si>
  <si>
    <t>https://twitter.com/jojohset/status/1150839184447475717</t>
  </si>
  <si>
    <t>https://twitter.com/biggernumber/status/1150839192156606465</t>
  </si>
  <si>
    <t>https://twitter.com/raptooryt/status/1150026731274809345</t>
  </si>
  <si>
    <t>https://twitter.com/theoczaban_/status/1150839194798972928</t>
  </si>
  <si>
    <t>https://twitter.com/zombiezkilljoy/status/1150839199437926401</t>
  </si>
  <si>
    <t>https://twitter.com/fuckn_marvel/status/1150768656265015297</t>
  </si>
  <si>
    <t>https://twitter.com/missilouise2/status/1150838785762111489</t>
  </si>
  <si>
    <t>https://twitter.com/missilouise2/status/1150838895879315458</t>
  </si>
  <si>
    <t>https://twitter.com/missilouise2/status/1150839200394166272</t>
  </si>
  <si>
    <t>https://twitter.com/_lizzsucks/status/1150839202382151680</t>
  </si>
  <si>
    <t>https://twitter.com/deadcye/status/1150839212301869056</t>
  </si>
  <si>
    <t>https://twitter.com/rftramirez/status/1150839221084655618</t>
  </si>
  <si>
    <t>https://twitter.com/earthleather/status/1150839224998010880</t>
  </si>
  <si>
    <t>https://twitter.com/cameosuade/status/1150838674315194368</t>
  </si>
  <si>
    <t>https://twitter.com/saulydeez/status/1150839228475031553</t>
  </si>
  <si>
    <t>https://twitter.com/hel_hel_hel/status/1150839228873547776</t>
  </si>
  <si>
    <t>https://twitter.com/treswinn/status/1150839229418790912</t>
  </si>
  <si>
    <t>https://twitter.com/jonlcb/status/1150839230823837701</t>
  </si>
  <si>
    <t>https://twitter.com/bigtitties818/status/1150839234086834176</t>
  </si>
  <si>
    <t>https://twitter.com/jemimamjc/status/1150839235198562306</t>
  </si>
  <si>
    <t>https://twitter.com/octavio87101116/status/1150838770607874048</t>
  </si>
  <si>
    <t>https://twitter.com/octavio87101116/status/1150839235445813250</t>
  </si>
  <si>
    <t>https://twitter.com/vicentetrujllo8/status/1150839235571855361</t>
  </si>
  <si>
    <t>https://twitter.com/super6/status/1150819919224823808</t>
  </si>
  <si>
    <t>https://twitter.com/stringers76/status/1150839241213132801</t>
  </si>
  <si>
    <t>https://twitter.com/og_gener/status/1150839245000437764</t>
  </si>
  <si>
    <t>https://twitter.com/atomsooc/status/1150839249375096833</t>
  </si>
  <si>
    <t>https://twitter.com/mccoy69420/status/1150740617754042368</t>
  </si>
  <si>
    <t>https://twitter.com/_cikemurtis_/status/1150839257386442752</t>
  </si>
  <si>
    <t>https://twitter.com/fr3shavocad0/status/1150839261589061632</t>
  </si>
  <si>
    <t>https://twitter.com/george6432/status/1150262925950627841</t>
  </si>
  <si>
    <t>https://twitter.com/camshoemaker/status/1150839263157788674</t>
  </si>
  <si>
    <t>https://twitter.com/mxhzt/status/1150839267222007809</t>
  </si>
  <si>
    <t>https://twitter.com/nicolaasoca/status/1150839270502031361</t>
  </si>
  <si>
    <t>https://twitter.com/lordspiral1/status/1150839273001816064</t>
  </si>
  <si>
    <t>https://twitter.com/shaaynawhite/status/1150839276298543105</t>
  </si>
  <si>
    <t>https://twitter.com/fallenangel_ark/status/1150416841778651136</t>
  </si>
  <si>
    <t>https://twitter.com/annaleenorcott/status/1150839280283111424</t>
  </si>
  <si>
    <t>https://twitter.com/lavendxrbones/status/1150370231069659136</t>
  </si>
  <si>
    <t>https://twitter.com/julionkimani/status/1150839282984263682</t>
  </si>
  <si>
    <t>https://twitter.com/julionkimani/status/1150838900639916033</t>
  </si>
  <si>
    <t>https://twitter.com/jaad13sur/status/1150839284510928903</t>
  </si>
  <si>
    <t>https://twitter.com/liquornlambos/status/1150779059619737604</t>
  </si>
  <si>
    <t>https://twitter.com/lexi_duddy/status/1150839295168720897</t>
  </si>
  <si>
    <t>https://twitter.com/yerary12/status/1150652010464759808</t>
  </si>
  <si>
    <t>https://twitter.com/helenoxs/status/1150839295789469696</t>
  </si>
  <si>
    <t>https://twitter.com/amadosweet_/status/1150839301644738560</t>
  </si>
  <si>
    <t>https://twitter.com/kenfvcknmasters/status/1150839319218872321</t>
  </si>
  <si>
    <t>https://twitter.com/jesly_torres/status/1150839324784484352</t>
  </si>
  <si>
    <t>https://twitter.com/lizze515/status/1150839327619837952</t>
  </si>
  <si>
    <t>https://twitter.com/rexmans1/status/1150839327619985408</t>
  </si>
  <si>
    <t>https://twitter.com/davidrobiedo/status/1150839328622276609</t>
  </si>
  <si>
    <t>https://twitter.com/drewalchemist98/status/1150839329981267968</t>
  </si>
  <si>
    <t>https://twitter.com/mxnozz/status/1150839332787220481</t>
  </si>
  <si>
    <t>https://twitter.com/barril92/status/1150839351900811264</t>
  </si>
  <si>
    <t>https://twitter.com/notnjomzza/status/1150839352727154689</t>
  </si>
  <si>
    <t>https://twitter.com/jeremycorbell/status/1150567045827686400</t>
  </si>
  <si>
    <t>https://twitter.com/free56789492/status/1150839361610670085</t>
  </si>
  <si>
    <t>https://twitter.com/nebulasmoothie/status/1150839365616037891</t>
  </si>
  <si>
    <t>https://twitter.com/flacxmalditx/status/1150839369793712128</t>
  </si>
  <si>
    <t>https://twitter.com/tubbyhannuh/status/1150839370955534342</t>
  </si>
  <si>
    <t>https://twitter.com/thethizzler/status/1150838228712189952</t>
  </si>
  <si>
    <t>https://twitter.com/marie_matisse/status/1150839375858528260</t>
  </si>
  <si>
    <t>https://twitter.com/n3gr00/status/1150839378496958464</t>
  </si>
  <si>
    <t>https://twitter.com/liamcunningham1/status/1150684202775601152</t>
  </si>
  <si>
    <t>https://twitter.com/sunrisedragons/status/1150839378945687552</t>
  </si>
  <si>
    <t>https://twitter.com/ricewhat/status/1150839381617516546</t>
  </si>
  <si>
    <t>https://twitter.com/beautifuladdres/status/1150780504423260162</t>
  </si>
  <si>
    <t>https://twitter.com/pakhnet_milo/status/1150839393990651905</t>
  </si>
  <si>
    <t>https://twitter.com/spoodnik47/status/1150839394384994304</t>
  </si>
  <si>
    <t>https://twitter.com/no81305477/status/1149789044043374592</t>
  </si>
  <si>
    <t>https://twitter.com/heythereitsash_/status/1150839395626442752</t>
  </si>
  <si>
    <t>https://twitter.com/gato_vaca/status/1150839395781677056</t>
  </si>
  <si>
    <t>https://twitter.com/_its_meli/status/1150839396247040002</t>
  </si>
  <si>
    <t>https://twitter.com/wizzyjow_/status/1150383355915055104</t>
  </si>
  <si>
    <t>https://twitter.com/tarek33429008/status/1150839396998025223</t>
  </si>
  <si>
    <t>https://twitter.com/emtes55/status/1150839400944848897</t>
  </si>
  <si>
    <t>https://twitter.com/tedpot1/status/1150839409589329921</t>
  </si>
  <si>
    <t>https://twitter.com/itsjalene_/status/1150839409979191299</t>
  </si>
  <si>
    <t>https://twitter.com/iievedouma/status/1150838659601580032</t>
  </si>
  <si>
    <t>https://twitter.com/iievedouma/status/1150839412013568000</t>
  </si>
  <si>
    <t>https://twitter.com/gisellpadillaa/status/1150839414127497218</t>
  </si>
  <si>
    <t>https://twitter.com/emiliomayen/status/1150839416669315079</t>
  </si>
  <si>
    <t>https://twitter.com/trillestthomas/status/1150839419626090496</t>
  </si>
  <si>
    <t>https://twitter.com/1lilfbg/status/1150839425447972870</t>
  </si>
  <si>
    <t>https://twitter.com/geodl_ng/status/1150839428518174720</t>
  </si>
  <si>
    <t>https://twitter.com/mystic_myths_/status/1150839433559719937</t>
  </si>
  <si>
    <t>https://twitter.com/poetressjustice/status/1150839436881649664</t>
  </si>
  <si>
    <t>https://twitter.com/jademorggan/status/1150839439058276353</t>
  </si>
  <si>
    <t>https://twitter.com/caprimoons/status/1150839441105260545</t>
  </si>
  <si>
    <t>https://twitter.com/clockwork_paul/status/1150839442036482049</t>
  </si>
  <si>
    <t>https://twitter.com/cosmic_choclet/status/1150839444246802437</t>
  </si>
  <si>
    <t>https://twitter.com/_cesarreyes/status/1150839446763442179</t>
  </si>
  <si>
    <t>https://twitter.com/lypipipopo/status/1150839452362846210</t>
  </si>
  <si>
    <t>https://twitter.com/joeyosuna21/status/1150839453088268288</t>
  </si>
  <si>
    <t>https://twitter.com/jordan24252605/status/1150839453713338370</t>
  </si>
  <si>
    <t>https://twitter.com/nhawks_/status/1150839456850690049</t>
  </si>
  <si>
    <t>https://twitter.com/nendhollie/status/1150815910111993856</t>
  </si>
  <si>
    <t>https://twitter.com/klanicek/status/1150839332602875905</t>
  </si>
  <si>
    <t>https://twitter.com/klanicek/status/1150838740157370370</t>
  </si>
  <si>
    <t>https://twitter.com/klanicek/status/1150839462399795200</t>
  </si>
  <si>
    <t>https://twitter.com/thatboimat10/status/1150839463758716931</t>
  </si>
  <si>
    <t>https://twitter.com/nelson_mendo/status/1150839468858990592</t>
  </si>
  <si>
    <t>https://twitter.com/kalee_reams97/status/1150839469576245249</t>
  </si>
  <si>
    <t>https://twitter.com/slobonlelob/status/1150839472172310528</t>
  </si>
  <si>
    <t>https://twitter.com/cvillegas119/status/1150839478090645504</t>
  </si>
  <si>
    <t>https://twitter.com/noroadsleft_/status/1150839480686981122</t>
  </si>
  <si>
    <t>https://twitter.com/tatjanabusdown/status/1150839481190223874</t>
  </si>
  <si>
    <t>https://twitter.com/sonrisakuriyama/status/1150257335429844993</t>
  </si>
  <si>
    <t>https://twitter.com/dannywhelton/status/1150839484080148480</t>
  </si>
  <si>
    <t>https://twitter.com/chachi_ro/status/1150839485913063425</t>
  </si>
  <si>
    <t>https://twitter.com/mic__killa/status/1150839492804112390</t>
  </si>
  <si>
    <t>https://twitter.com/complex/status/1150812528718557186</t>
  </si>
  <si>
    <t>https://twitter.com/yolez5/status/1150839495706759168</t>
  </si>
  <si>
    <t>https://twitter.com/ban00dle/status/1150839498336546816</t>
  </si>
  <si>
    <t>https://twitter.com/d_dewese/status/1150839501373227015</t>
  </si>
  <si>
    <t>https://twitter.com/ed04jr/status/1150839506389651457</t>
  </si>
  <si>
    <t>https://twitter.com/raonyphillips/status/1150836669748260867</t>
  </si>
  <si>
    <t>https://twitter.com/geo_luz/status/1150839510667866114</t>
  </si>
  <si>
    <t>https://twitter.com/nicksimpsn/status/1150083322132881409</t>
  </si>
  <si>
    <t>https://twitter.com/zhan16949679/status/1150839482721157126</t>
  </si>
  <si>
    <t>https://twitter.com/kennybilski/status/1150041625273479168</t>
  </si>
  <si>
    <t>https://twitter.com/zhan16949679/status/1150839513704554496</t>
  </si>
  <si>
    <t>https://twitter.com/zhan16949679/status/1150839348830646276</t>
  </si>
  <si>
    <t>https://twitter.com/armel_tiffany/status/1150839519492661250</t>
  </si>
  <si>
    <t>https://twitter.com/nick_mtzef16/status/1150839520805445632</t>
  </si>
  <si>
    <t>https://twitter.com/mayrapalacios_/status/1150839522701262848</t>
  </si>
  <si>
    <t>https://twitter.com/poornero/status/1150825781289017344</t>
  </si>
  <si>
    <t>https://twitter.com/poornero/status/1150839256224608256</t>
  </si>
  <si>
    <t>https://twitter.com/jujufromhouston/status/1150839524769091585</t>
  </si>
  <si>
    <t>https://twitter.com/serdnafranqui/status/1150839527143018496</t>
  </si>
  <si>
    <t>https://twitter.com/yousuckceratops/status/1150839533740744713</t>
  </si>
  <si>
    <t>https://twitter.com/mivi_the/status/1150839542536167424</t>
  </si>
  <si>
    <t>https://twitter.com/abethagrreeaatt/status/1150839545698500608</t>
  </si>
  <si>
    <t>https://twitter.com/manuela89823965/status/1150839553453961216</t>
  </si>
  <si>
    <t>https://twitter.com/geekformula/status/1150786731769286657</t>
  </si>
  <si>
    <t>https://twitter.com/roomoreno99/status/1150839555387469825</t>
  </si>
  <si>
    <t>https://twitter.com/goldengamer5212/status/1150839556775788545</t>
  </si>
  <si>
    <t>https://twitter.com/epidemixgh/status/1150833166602723329</t>
  </si>
  <si>
    <t>https://twitter.com/cnj_kvgn/status/1150839556805144582</t>
  </si>
  <si>
    <t>https://twitter.com/swank_big/status/1150839557866315776</t>
  </si>
  <si>
    <t>https://twitter.com/coralsreeff/status/1150839565403512833</t>
  </si>
  <si>
    <t>https://twitter.com/gnollqueen/status/1150839568901558273</t>
  </si>
  <si>
    <t>https://twitter.com/paddo9/status/1150839585171288068</t>
  </si>
  <si>
    <t>https://twitter.com/gurpalll/status/1150839595426308098</t>
  </si>
  <si>
    <t>https://twitter.com/annecocco/status/1150839599813578752</t>
  </si>
  <si>
    <t>https://twitter.com/kurtiswithone_i/status/1150839603252932608</t>
  </si>
  <si>
    <t>https://twitter.com/carlosv2014/status/1150839605643665408</t>
  </si>
  <si>
    <t>https://twitter.com/gabicounts865/status/1150839607807946753</t>
  </si>
  <si>
    <t>https://twitter.com/criis_240201/status/1150839620210450432</t>
  </si>
  <si>
    <t>https://twitter.com/xelirose/status/1150839625105252353</t>
  </si>
  <si>
    <t>https://twitter.com/faith1016_/status/1150062741186588676</t>
  </si>
  <si>
    <t>https://twitter.com/weezy_dope/status/1150839627382702080</t>
  </si>
  <si>
    <t>https://twitter.com/losblasian/status/1149872452601819136</t>
  </si>
  <si>
    <t>https://twitter.com/tanakanhenga/status/1150839636224356354</t>
  </si>
  <si>
    <t>https://twitter.com/connor_dunne1/status/1150839646882074624</t>
  </si>
  <si>
    <t>https://twitter.com/vivimoon/status/1150839652237996034</t>
  </si>
  <si>
    <t>https://twitter.com/iam_brianar/status/1150839027270127616</t>
  </si>
  <si>
    <t>https://twitter.com/iam_brianar/status/1150839548005494785</t>
  </si>
  <si>
    <t>https://twitter.com/iam_brianar/status/1150839654180167684</t>
  </si>
  <si>
    <t>https://twitter.com/ldlandaetta/status/1150144590827130885</t>
  </si>
  <si>
    <t>https://twitter.com/skyftmariposas/status/1150839568855392258</t>
  </si>
  <si>
    <t>https://twitter.com/solounyo/status/1150085341761560577</t>
  </si>
  <si>
    <t>https://twitter.com/skyftmariposas/status/1150839654909972480</t>
  </si>
  <si>
    <t>https://twitter.com/danyalexandert/status/1150839657598316544</t>
  </si>
  <si>
    <t>https://twitter.com/wavedbabe/status/1150839667811635200</t>
  </si>
  <si>
    <t>https://twitter.com/joshrui17/status/1150839676623679490</t>
  </si>
  <si>
    <t>https://twitter.com/brucestingsteen/status/1150839679312379904</t>
  </si>
  <si>
    <t>https://twitter.com/paratitony/status/1150839679887056900</t>
  </si>
  <si>
    <t>https://twitter.com/csuun/status/1150839680822177793</t>
  </si>
  <si>
    <t>https://twitter.com/jeezusss__/status/1150839686635671553</t>
  </si>
  <si>
    <t>https://twitter.com/drimikid/status/1150813638665523200</t>
  </si>
  <si>
    <t>https://twitter.com/jaimeaa99/status/1150839584026181632</t>
  </si>
  <si>
    <t>https://twitter.com/asipasii/status/1150777444783316994</t>
  </si>
  <si>
    <t>https://twitter.com/jaimeaa99/status/1150839686820237314</t>
  </si>
  <si>
    <t>https://twitter.com/jaimeaa99/status/1150839563893522432</t>
  </si>
  <si>
    <t>https://twitter.com/bradly_nigga/status/1150839692822306816</t>
  </si>
  <si>
    <t>https://twitter.com/bdmcris/status/1150839696211230725</t>
  </si>
  <si>
    <t>https://twitter.com/rinkario1/status/1150839697314390016</t>
  </si>
  <si>
    <t>https://twitter.com/memes_51/status/1150189170930831360</t>
  </si>
  <si>
    <t>https://twitter.com/rosaaparkss2/status/1150839704264368134</t>
  </si>
  <si>
    <t>https://twitter.com/jonmocch/status/1150839707724668930</t>
  </si>
  <si>
    <t>https://twitter.com/nxbodyhere/status/1150839709796577282</t>
  </si>
  <si>
    <t>https://twitter.com/samlivesinacan/status/1150839710383824898</t>
  </si>
  <si>
    <t>https://twitter.com/bitchhhae/status/1150839714544521217</t>
  </si>
  <si>
    <t>https://twitter.com/yu__ngi/status/1150839725470756864</t>
  </si>
  <si>
    <t>https://twitter.com/goodshepherd316/status/1150807275059195904</t>
  </si>
  <si>
    <t>https://twitter.com/frogs2light/status/1150839726158409731</t>
  </si>
  <si>
    <t>https://twitter.com/blazedlaur/status/1149814679226724355</t>
  </si>
  <si>
    <t>https://twitter.com/_dudalivreiras2/status/1150839727471431686</t>
  </si>
  <si>
    <t>https://twitter.com/magj2187/status/1150839730516516866</t>
  </si>
  <si>
    <t>https://twitter.com/__puncheonpapi/status/1150743190552686592</t>
  </si>
  <si>
    <t>https://twitter.com/kristy_anna_/status/1150839733100171264</t>
  </si>
  <si>
    <t>https://twitter.com/taevwuu/status/1150839736233127939</t>
  </si>
  <si>
    <t>https://twitter.com/uwusensation/status/1150839738175295489</t>
  </si>
  <si>
    <t>https://twitter.com/hawkins63441686/status/1150232945707409409</t>
  </si>
  <si>
    <t>https://twitter.com/lolabernardin3/status/1150839741878800386</t>
  </si>
  <si>
    <t>https://twitter.com/charliedayquote/status/1150538394944069633</t>
  </si>
  <si>
    <t>https://twitter.com/karmiclabrat/status/1150839742902210567</t>
  </si>
  <si>
    <t>https://twitter.com/booohnotcool/status/1150839743426584576</t>
  </si>
  <si>
    <t>https://twitter.com/beth_patti/status/1149853680801214464</t>
  </si>
  <si>
    <t>https://twitter.com/pyroboyee/status/1150839743510433792</t>
  </si>
  <si>
    <t>https://twitter.com/tom_maycock19/status/1150839751576084482</t>
  </si>
  <si>
    <t>https://twitter.com/paulasanchezxo/status/1150176527071531009</t>
  </si>
  <si>
    <t>https://twitter.com/kowskyy/status/1150839751857135617</t>
  </si>
  <si>
    <t>https://twitter.com/sandiaa_r6/status/1150468110882955264</t>
  </si>
  <si>
    <t>https://twitter.com/untalpablogod/status/1150839752519749638</t>
  </si>
  <si>
    <t>https://twitter.com/laleachari/status/1150839754193276930</t>
  </si>
  <si>
    <t>https://twitter.com/dlol400/status/1150839755892043780</t>
  </si>
  <si>
    <t>https://twitter.com/kgena24/status/1150839765530546179</t>
  </si>
  <si>
    <t>https://twitter.com/nw44/status/1150822964205461504</t>
  </si>
  <si>
    <t>https://twitter.com/whitepelee/status/1150839780772478976</t>
  </si>
  <si>
    <t>https://twitter.com/condeh321/status/1150839781011668994</t>
  </si>
  <si>
    <t>https://twitter.com/szphy/status/1150839785210208258</t>
  </si>
  <si>
    <t>https://twitter.com/tracilaw/status/1150834250196967428</t>
  </si>
  <si>
    <t>https://twitter.com/ak_hibby/status/1150839785558138880</t>
  </si>
  <si>
    <t>https://twitter.com/cord_flak/status/1150839793426866176</t>
  </si>
  <si>
    <t>https://twitter.com/therealchila/status/1149467370865303555</t>
  </si>
  <si>
    <t>https://twitter.com/abbyyrose21/status/1150839793577791492</t>
  </si>
  <si>
    <t>https://twitter.com/alfonsoxstark/status/1149743634687897602</t>
  </si>
  <si>
    <t>https://twitter.com/lautyc0lque/status/1150839412034609152</t>
  </si>
  <si>
    <t>https://twitter.com/breathtakingguy/status/1149654080148533248</t>
  </si>
  <si>
    <t>https://twitter.com/lautyc0lque/status/1150839530150408197</t>
  </si>
  <si>
    <t>https://twitter.com/amalia477/status/1149669239999148032</t>
  </si>
  <si>
    <t>https://twitter.com/lautyc0lque/status/1150839670164664321</t>
  </si>
  <si>
    <t>https://twitter.com/antomiiel1/status/1149713332590587906</t>
  </si>
  <si>
    <t>https://twitter.com/lautyc0lque/status/1150839796874588166</t>
  </si>
  <si>
    <t>https://twitter.com/stars_kristen/status/1150839801110810626</t>
  </si>
  <si>
    <t>https://twitter.com/areamemes51/status/1150062025420263425</t>
  </si>
  <si>
    <t>https://twitter.com/areamemes51/status/1150795761799573506</t>
  </si>
  <si>
    <t>https://twitter.com/areamemes51/status/1150004495499374593</t>
  </si>
  <si>
    <t>https://twitter.com/areamemes51/status/1150321298943488000</t>
  </si>
  <si>
    <t>https://twitter.com/areamemes51/status/1150789010022961152</t>
  </si>
  <si>
    <t>https://twitter.com/areamemes51/status/1150834893343133697</t>
  </si>
  <si>
    <t>https://twitter.com/areamemes51/status/1150106015330906112</t>
  </si>
  <si>
    <t>https://twitter.com/deezwide/status/1150839806265581569</t>
  </si>
  <si>
    <t>https://twitter.com/deezwide/status/1150838550293884929</t>
  </si>
  <si>
    <t>https://twitter.com/deezwide/status/1150839693879205888</t>
  </si>
  <si>
    <t>https://twitter.com/oursvstheirs/status/1150839815635636224</t>
  </si>
  <si>
    <t>https://twitter.com/let_51/status/1150839246967779328</t>
  </si>
  <si>
    <t>https://twitter.com/let_51/status/1150839816571039745</t>
  </si>
  <si>
    <t>https://twitter.com/mj_alex98/status/1150839818114543616</t>
  </si>
  <si>
    <t>https://twitter.com/edeita/status/1150834589641990144</t>
  </si>
  <si>
    <t>https://twitter.com/dalvycita/status/1150839818575912960</t>
  </si>
  <si>
    <t>https://twitter.com/moewevongheut/status/1149927014641668096</t>
  </si>
  <si>
    <t>https://twitter.com/preshersssj4/status/1150839824364048384</t>
  </si>
  <si>
    <t>https://twitter.com/kamalounzidlak/status/1150839824447942656</t>
  </si>
  <si>
    <t>https://twitter.com/adelqatami/status/1150839827773812738</t>
  </si>
  <si>
    <t>https://twitter.com/itxjuanx/status/1150823775396646913</t>
  </si>
  <si>
    <t>https://twitter.com/itxjuanx/status/1150839840285646853</t>
  </si>
  <si>
    <t>https://twitter.com/qwxey/status/1150559149610192896</t>
  </si>
  <si>
    <t>https://twitter.com/atamale99/status/1150838493574098945</t>
  </si>
  <si>
    <t>https://twitter.com/iickingdounts/status/1150521094803267585</t>
  </si>
  <si>
    <t>https://twitter.com/atamale99/status/1150838525987680258</t>
  </si>
  <si>
    <t>https://twitter.com/viiperfish/status/1150499287370993665</t>
  </si>
  <si>
    <t>https://twitter.com/atamale99/status/1150838956990369793</t>
  </si>
  <si>
    <t>https://twitter.com/nik_fantocone/status/1150483965687418880</t>
  </si>
  <si>
    <t>https://twitter.com/atamale99/status/1150839404333682688</t>
  </si>
  <si>
    <t>https://twitter.com/alanthealien51/status/1150449565981655040</t>
  </si>
  <si>
    <t>https://twitter.com/atamale99/status/1150839522919215105</t>
  </si>
  <si>
    <t>https://twitter.com/ariannaa1205/status/1150423439032901632</t>
  </si>
  <si>
    <t>https://twitter.com/atamale99/status/1150839842017693696</t>
  </si>
  <si>
    <t>https://twitter.com/gisselleruizzz/status/1150839842353213443</t>
  </si>
  <si>
    <t>https://twitter.com/stefauni/status/1150839842416160768</t>
  </si>
  <si>
    <t>https://twitter.com/kevinjonas/status/1150579504399581184</t>
  </si>
  <si>
    <t>https://twitter.com/_selindamarie_/status/1150839850536493059</t>
  </si>
  <si>
    <t>https://twitter.com/phillyd/status/1150748784441192448</t>
  </si>
  <si>
    <t>https://twitter.com/mcvdawgthegod/status/1150839855682850816</t>
  </si>
  <si>
    <t>https://twitter.com/the_flash2027/status/1150839857603915778</t>
  </si>
  <si>
    <t>https://twitter.com/treville2x/status/1150463676803145734</t>
  </si>
  <si>
    <t>https://twitter.com/crabdaddy__/status/1150839860153839618</t>
  </si>
  <si>
    <t>https://twitter.com/isabarong/status/1150839860506320897</t>
  </si>
  <si>
    <t>https://twitter.com/kurissuu/status/1149587961593208833</t>
  </si>
  <si>
    <t>https://twitter.com/ourspolaire__/status/1150839860644786177</t>
  </si>
  <si>
    <t>https://twitter.com/diegoalcala_/status/1150839864709062656</t>
  </si>
  <si>
    <t>https://twitter.com/targaryenagr/status/1150838561320722432</t>
  </si>
  <si>
    <t>https://twitter.com/wordlpenzil/status/1150839869100515328</t>
  </si>
  <si>
    <t>https://twitter.com/andreac88279623/status/1150464384365420550</t>
  </si>
  <si>
    <t>https://twitter.com/bene1337_/status/1150839349644341251</t>
  </si>
  <si>
    <t>https://twitter.com/swiftknight1/status/1150193133906464769</t>
  </si>
  <si>
    <t>https://twitter.com/bene1337_/status/1150839873508642818</t>
  </si>
  <si>
    <t>https://twitter.com/_ramseyquinones/status/1150839874423013376</t>
  </si>
  <si>
    <t>https://twitter.com/trippieed/status/1149839063589040128</t>
  </si>
  <si>
    <t>https://twitter.com/maximel54/status/1150839875488403456</t>
  </si>
  <si>
    <t>https://twitter.com/thtsmyjam_/status/1150826112081117184</t>
  </si>
  <si>
    <t>https://twitter.com/thindulge/status/1150839877451300864</t>
  </si>
  <si>
    <t>https://twitter.com/_jesse25/status/1150538203830652928</t>
  </si>
  <si>
    <t>https://twitter.com/ghol_s/status/1150839884015267840</t>
  </si>
  <si>
    <t>https://twitter.com/lachlantaylor_/status/1150814839599751174</t>
  </si>
  <si>
    <t>https://twitter.com/maximelebel_/status/1150839885605085184</t>
  </si>
  <si>
    <t>https://twitter.com/xcourtzillax/status/1150839889237303300</t>
  </si>
  <si>
    <t>https://twitter.com/analdecomposer2/status/1150275040002244608</t>
  </si>
  <si>
    <t>https://twitter.com/dleroom99dylan/status/1150839892483559424</t>
  </si>
  <si>
    <t>https://twitter.com/antolpz25/status/1150771504356966400</t>
  </si>
  <si>
    <t>https://twitter.com/mamen_aparici/status/1150839387913097216</t>
  </si>
  <si>
    <t>https://twitter.com/mariinagarcia18/status/1150368302205718528</t>
  </si>
  <si>
    <t>https://twitter.com/mamen_aparici/status/1150839896266948608</t>
  </si>
  <si>
    <t>https://twitter.com/sillyfilmie/status/1149786501305131008</t>
  </si>
  <si>
    <t>https://twitter.com/onlyspoon458ya2/status/1150839904420683776</t>
  </si>
  <si>
    <t>https://twitter.com/grubb_adrian/status/1150839907016949760</t>
  </si>
  <si>
    <t>https://twitter.com/csudhteddytoro/status/1150825875870371840</t>
  </si>
  <si>
    <t>https://twitter.com/therealpinche/status/1150839907834724352</t>
  </si>
  <si>
    <t>https://twitter.com/wafflehouse/status/1150807540625747968</t>
  </si>
  <si>
    <t>https://twitter.com/ragerholic/status/1150839910322102275</t>
  </si>
  <si>
    <t>1150091031066664961</t>
  </si>
  <si>
    <t>1150838176593768449</t>
  </si>
  <si>
    <t>1150838177734766592</t>
  </si>
  <si>
    <t>1150838181031534593</t>
  </si>
  <si>
    <t>1150838182973513730</t>
  </si>
  <si>
    <t>1150838183350951937</t>
  </si>
  <si>
    <t>1150838184936464384</t>
  </si>
  <si>
    <t>1150838190070259712</t>
  </si>
  <si>
    <t>1150838201042505729</t>
  </si>
  <si>
    <t>1150838209560997890</t>
  </si>
  <si>
    <t>1150837205432229888</t>
  </si>
  <si>
    <t>1150838216062169095</t>
  </si>
  <si>
    <t>1150838216540479494</t>
  </si>
  <si>
    <t>1150838222303293441</t>
  </si>
  <si>
    <t>1150838226657132544</t>
  </si>
  <si>
    <t>1150838229815500800</t>
  </si>
  <si>
    <t>1150838232957030402</t>
  </si>
  <si>
    <t>1150838243153383424</t>
  </si>
  <si>
    <t>1150838244050948096</t>
  </si>
  <si>
    <t>1150838246181691393</t>
  </si>
  <si>
    <t>1150838248962449409</t>
  </si>
  <si>
    <t>1150803247822757888</t>
  </si>
  <si>
    <t>1150838256310919168</t>
  </si>
  <si>
    <t>1150838214573383687</t>
  </si>
  <si>
    <t>1150838257623502848</t>
  </si>
  <si>
    <t>1150835849715757056</t>
  </si>
  <si>
    <t>1150838261788610560</t>
  </si>
  <si>
    <t>1150838262560374786</t>
  </si>
  <si>
    <t>1150838273029414913</t>
  </si>
  <si>
    <t>1150838273461370881</t>
  </si>
  <si>
    <t>1150838274501566466</t>
  </si>
  <si>
    <t>1150838283645140993</t>
  </si>
  <si>
    <t>1150735042743865345</t>
  </si>
  <si>
    <t>1150838294227410944</t>
  </si>
  <si>
    <t>1150838300833435649</t>
  </si>
  <si>
    <t>1150838312799789057</t>
  </si>
  <si>
    <t>1150838313705771008</t>
  </si>
  <si>
    <t>1149896497787543552</t>
  </si>
  <si>
    <t>1150838316364963840</t>
  </si>
  <si>
    <t>1150778740768727041</t>
  </si>
  <si>
    <t>1150838320202731520</t>
  </si>
  <si>
    <t>1150838322744483841</t>
  </si>
  <si>
    <t>1150838324971614209</t>
  </si>
  <si>
    <t>1150369135127384065</t>
  </si>
  <si>
    <t>1150838325827104768</t>
  </si>
  <si>
    <t>1150838336547893249</t>
  </si>
  <si>
    <t>1150838344235929600</t>
  </si>
  <si>
    <t>1150838345720721409</t>
  </si>
  <si>
    <t>1150838356844171265</t>
  </si>
  <si>
    <t>1150838360690159617</t>
  </si>
  <si>
    <t>1150838361822781442</t>
  </si>
  <si>
    <t>1150838363282399232</t>
  </si>
  <si>
    <t>1150369711336513538</t>
  </si>
  <si>
    <t>1150838366369271808</t>
  </si>
  <si>
    <t>1149846562757066752</t>
  </si>
  <si>
    <t>1150838309675032580</t>
  </si>
  <si>
    <t>1149850197016621057</t>
  </si>
  <si>
    <t>1150838368877654016</t>
  </si>
  <si>
    <t>1150838373294182406</t>
  </si>
  <si>
    <t>1150838374585921536</t>
  </si>
  <si>
    <t>1150751747083776001</t>
  </si>
  <si>
    <t>1150838381754114048</t>
  </si>
  <si>
    <t>1150838390608289792</t>
  </si>
  <si>
    <t>1150838391371685891</t>
  </si>
  <si>
    <t>1150838391925354497</t>
  </si>
  <si>
    <t>1150838394806837255</t>
  </si>
  <si>
    <t>1150540612296482816</t>
  </si>
  <si>
    <t>1150838396157382657</t>
  </si>
  <si>
    <t>1150838402104868865</t>
  </si>
  <si>
    <t>1150805066858868736</t>
  </si>
  <si>
    <t>1150838403438665728</t>
  </si>
  <si>
    <t>1150838403597889536</t>
  </si>
  <si>
    <t>1150838421956567040</t>
  </si>
  <si>
    <t>1150838432115101696</t>
  </si>
  <si>
    <t>1150838434229051392</t>
  </si>
  <si>
    <t>1150838443452305408</t>
  </si>
  <si>
    <t>1150838449894825984</t>
  </si>
  <si>
    <t>1150829929069760513</t>
  </si>
  <si>
    <t>1150838167077117952</t>
  </si>
  <si>
    <t>1150380970941603840</t>
  </si>
  <si>
    <t>1150838270965796866</t>
  </si>
  <si>
    <t>1150122425079803906</t>
  </si>
  <si>
    <t>1150838456660234241</t>
  </si>
  <si>
    <t>1150688501631016960</t>
  </si>
  <si>
    <t>1150838213923262464</t>
  </si>
  <si>
    <t>1150838457629102081</t>
  </si>
  <si>
    <t>1150838465946357760</t>
  </si>
  <si>
    <t>1150838477635956736</t>
  </si>
  <si>
    <t>1150838477916901378</t>
  </si>
  <si>
    <t>1150838480529952768</t>
  </si>
  <si>
    <t>1150838486892711936</t>
  </si>
  <si>
    <t>1150838487828049921</t>
  </si>
  <si>
    <t>1150838490608877572</t>
  </si>
  <si>
    <t>1150838491993034752</t>
  </si>
  <si>
    <t>1150838498636763136</t>
  </si>
  <si>
    <t>1150838514042494976</t>
  </si>
  <si>
    <t>1150838523706118147</t>
  </si>
  <si>
    <t>1150838523953631232</t>
  </si>
  <si>
    <t>1150838532853907463</t>
  </si>
  <si>
    <t>1150824638219542529</t>
  </si>
  <si>
    <t>1150838532900032519</t>
  </si>
  <si>
    <t>1150829967732666369</t>
  </si>
  <si>
    <t>1150838533306880011</t>
  </si>
  <si>
    <t>1150838536146472960</t>
  </si>
  <si>
    <t>1150838352075038720</t>
  </si>
  <si>
    <t>1150838537358663682</t>
  </si>
  <si>
    <t>1150838537677344769</t>
  </si>
  <si>
    <t>1150838538524667905</t>
  </si>
  <si>
    <t>1150838543280934912</t>
  </si>
  <si>
    <t>1150838548037287936</t>
  </si>
  <si>
    <t>1150838549152968704</t>
  </si>
  <si>
    <t>1150838549735829515</t>
  </si>
  <si>
    <t>1150046129511419904</t>
  </si>
  <si>
    <t>1150838551300497409</t>
  </si>
  <si>
    <t>1150838552361521152</t>
  </si>
  <si>
    <t>1150838553217241088</t>
  </si>
  <si>
    <t>1150208830757908480</t>
  </si>
  <si>
    <t>1150838219463954435</t>
  </si>
  <si>
    <t>1150157387468288001</t>
  </si>
  <si>
    <t>1150838242935300096</t>
  </si>
  <si>
    <t>1150063636037152769</t>
  </si>
  <si>
    <t>1150838554949541889</t>
  </si>
  <si>
    <t>1150838454386925569</t>
  </si>
  <si>
    <t>1150750010360901638</t>
  </si>
  <si>
    <t>1150838531801178112</t>
  </si>
  <si>
    <t>1150838555553476610</t>
  </si>
  <si>
    <t>1150838557852012546</t>
  </si>
  <si>
    <t>1150838559537917954</t>
  </si>
  <si>
    <t>1150838565368205317</t>
  </si>
  <si>
    <t>1150838566404182017</t>
  </si>
  <si>
    <t>1150838568845271041</t>
  </si>
  <si>
    <t>1150838570829189120</t>
  </si>
  <si>
    <t>1150819836366397440</t>
  </si>
  <si>
    <t>1150838574914396161</t>
  </si>
  <si>
    <t>1150838576424185858</t>
  </si>
  <si>
    <t>1150134606668152832</t>
  </si>
  <si>
    <t>1150838579439890434</t>
  </si>
  <si>
    <t>1150838584330661888</t>
  </si>
  <si>
    <t>1150838585911894016</t>
  </si>
  <si>
    <t>1150838586150965254</t>
  </si>
  <si>
    <t>1150838590995197952</t>
  </si>
  <si>
    <t>1150838593935618049</t>
  </si>
  <si>
    <t>1150838602714083328</t>
  </si>
  <si>
    <t>1150838607512576000</t>
  </si>
  <si>
    <t>1150838607667695616</t>
  </si>
  <si>
    <t>1150838608527417344</t>
  </si>
  <si>
    <t>1150809806363484165</t>
  </si>
  <si>
    <t>1150838620007219200</t>
  </si>
  <si>
    <t>1150838625254424576</t>
  </si>
  <si>
    <t>1150838637598109696</t>
  </si>
  <si>
    <t>1150838639976493057</t>
  </si>
  <si>
    <t>1150838648977416193</t>
  </si>
  <si>
    <t>1150338299556503552</t>
  </si>
  <si>
    <t>1150838651523350528</t>
  </si>
  <si>
    <t>1150838657919705089</t>
  </si>
  <si>
    <t>1150832416673738753</t>
  </si>
  <si>
    <t>1150838657932283905</t>
  </si>
  <si>
    <t>1150838660012617728</t>
  </si>
  <si>
    <t>1150838662617292804</t>
  </si>
  <si>
    <t>1150838676273844224</t>
  </si>
  <si>
    <t>1150038629814820865</t>
  </si>
  <si>
    <t>1150838681911144455</t>
  </si>
  <si>
    <t>1150838685769904134</t>
  </si>
  <si>
    <t>1150838690274598920</t>
  </si>
  <si>
    <t>1150838694389198848</t>
  </si>
  <si>
    <t>1150838698201800709</t>
  </si>
  <si>
    <t>1150838702744190977</t>
  </si>
  <si>
    <t>1150838703385976833</t>
  </si>
  <si>
    <t>1150833455044997120</t>
  </si>
  <si>
    <t>1150838703729852416</t>
  </si>
  <si>
    <t>1150838704598134788</t>
  </si>
  <si>
    <t>1150838712949006336</t>
  </si>
  <si>
    <t>1150838713083150337</t>
  </si>
  <si>
    <t>1150838722436501504</t>
  </si>
  <si>
    <t>1150838724877590529</t>
  </si>
  <si>
    <t>1149489663687573506</t>
  </si>
  <si>
    <t>1150838725640953858</t>
  </si>
  <si>
    <t>1150838729512275968</t>
  </si>
  <si>
    <t>1150838732943233028</t>
  </si>
  <si>
    <t>1150838739704406024</t>
  </si>
  <si>
    <t>1150838741335990277</t>
  </si>
  <si>
    <t>1150838746520010752</t>
  </si>
  <si>
    <t>1150838746906058754</t>
  </si>
  <si>
    <t>1150833178090885127</t>
  </si>
  <si>
    <t>1150838750085300227</t>
  </si>
  <si>
    <t>1150838752924852225</t>
  </si>
  <si>
    <t>1150838758503116806</t>
  </si>
  <si>
    <t>1150838771115388929</t>
  </si>
  <si>
    <t>1150838774663962626</t>
  </si>
  <si>
    <t>1150838776417181698</t>
  </si>
  <si>
    <t>1150838784130502656</t>
  </si>
  <si>
    <t>1150838784595881986</t>
  </si>
  <si>
    <t>1150838785258786818</t>
  </si>
  <si>
    <t>1150045234199506946</t>
  </si>
  <si>
    <t>1150838795463483393</t>
  </si>
  <si>
    <t>1150838799787843585</t>
  </si>
  <si>
    <t>1150838802866409472</t>
  </si>
  <si>
    <t>1149898543290900483</t>
  </si>
  <si>
    <t>1150838307791736834</t>
  </si>
  <si>
    <t>1149795228766703616</t>
  </si>
  <si>
    <t>1150838807878615045</t>
  </si>
  <si>
    <t>1150838809409597440</t>
  </si>
  <si>
    <t>1150838128028073984</t>
  </si>
  <si>
    <t>1150838820230848513</t>
  </si>
  <si>
    <t>1150838822797602817</t>
  </si>
  <si>
    <t>1150838827033989121</t>
  </si>
  <si>
    <t>1150838829605146626</t>
  </si>
  <si>
    <t>1150475942927720449</t>
  </si>
  <si>
    <t>1150838836034965512</t>
  </si>
  <si>
    <t>1150838844788486144</t>
  </si>
  <si>
    <t>1150838856188669953</t>
  </si>
  <si>
    <t>1150838868515663874</t>
  </si>
  <si>
    <t>1150818247689875460</t>
  </si>
  <si>
    <t>1150838698482839552</t>
  </si>
  <si>
    <t>1150813487783927809</t>
  </si>
  <si>
    <t>1150838870205968385</t>
  </si>
  <si>
    <t>1150838233758097409</t>
  </si>
  <si>
    <t>1150838355745234947</t>
  </si>
  <si>
    <t>1150838457998204929</t>
  </si>
  <si>
    <t>1150838881702596608</t>
  </si>
  <si>
    <t>1150838885649395714</t>
  </si>
  <si>
    <t>1150838887104671744</t>
  </si>
  <si>
    <t>1150838888639975425</t>
  </si>
  <si>
    <t>1150838891613741056</t>
  </si>
  <si>
    <t>1150838895879360512</t>
  </si>
  <si>
    <t>1150838896139395072</t>
  </si>
  <si>
    <t>1150838897649180672</t>
  </si>
  <si>
    <t>1150833045827661824</t>
  </si>
  <si>
    <t>1150838901315125248</t>
  </si>
  <si>
    <t>1150838904242745345</t>
  </si>
  <si>
    <t>1150838907145244674</t>
  </si>
  <si>
    <t>1150838691797057537</t>
  </si>
  <si>
    <t>1150838909510848512</t>
  </si>
  <si>
    <t>1150838911083696133</t>
  </si>
  <si>
    <t>1150838913264693251</t>
  </si>
  <si>
    <t>1150838511907606530</t>
  </si>
  <si>
    <t>1150838915043082241</t>
  </si>
  <si>
    <t>1150838919799422978</t>
  </si>
  <si>
    <t>1150838933724569600</t>
  </si>
  <si>
    <t>1150838942792654849</t>
  </si>
  <si>
    <t>1150486355232919552</t>
  </si>
  <si>
    <t>1150838948622680065</t>
  </si>
  <si>
    <t>1150838262904381442</t>
  </si>
  <si>
    <t>1150838950833078272</t>
  </si>
  <si>
    <t>1150838953739726850</t>
  </si>
  <si>
    <t>1150173232546373632</t>
  </si>
  <si>
    <t>1150838954058559488</t>
  </si>
  <si>
    <t>1150838963353112576</t>
  </si>
  <si>
    <t>1150838975961153539</t>
  </si>
  <si>
    <t>1150838976435146759</t>
  </si>
  <si>
    <t>1149757172340809729</t>
  </si>
  <si>
    <t>1150838980428144641</t>
  </si>
  <si>
    <t>1150811353675907072</t>
  </si>
  <si>
    <t>1150838986258243584</t>
  </si>
  <si>
    <t>1150838992172175360</t>
  </si>
  <si>
    <t>1150838995460509697</t>
  </si>
  <si>
    <t>1150838999545597952</t>
  </si>
  <si>
    <t>1150213594686140416</t>
  </si>
  <si>
    <t>1150839006759751680</t>
  </si>
  <si>
    <t>1150839011709243392</t>
  </si>
  <si>
    <t>1150839015068884994</t>
  </si>
  <si>
    <t>1150839016343912450</t>
  </si>
  <si>
    <t>1149853486999191552</t>
  </si>
  <si>
    <t>1150839023822417920</t>
  </si>
  <si>
    <t>1150839026150072320</t>
  </si>
  <si>
    <t>1150839028650061826</t>
  </si>
  <si>
    <t>1150839032265498625</t>
  </si>
  <si>
    <t>1150839035063078913</t>
  </si>
  <si>
    <t>1150839035658690560</t>
  </si>
  <si>
    <t>1150839046790402049</t>
  </si>
  <si>
    <t>1150839049386700801</t>
  </si>
  <si>
    <t>1150839051056009217</t>
  </si>
  <si>
    <t>1150839058253438977</t>
  </si>
  <si>
    <t>1150839060975575043</t>
  </si>
  <si>
    <t>1150838854901014530</t>
  </si>
  <si>
    <t>1150839066486853637</t>
  </si>
  <si>
    <t>1150839068219117570</t>
  </si>
  <si>
    <t>1150838794343583745</t>
  </si>
  <si>
    <t>1150839068307181568</t>
  </si>
  <si>
    <t>1150839070588919809</t>
  </si>
  <si>
    <t>1150839072262246400</t>
  </si>
  <si>
    <t>1150839074502131712</t>
  </si>
  <si>
    <t>1150839075395579905</t>
  </si>
  <si>
    <t>1150839078490902534</t>
  </si>
  <si>
    <t>1150839079635947521</t>
  </si>
  <si>
    <t>1150838566672654338</t>
  </si>
  <si>
    <t>1150838989705883648</t>
  </si>
  <si>
    <t>1150839080101527552</t>
  </si>
  <si>
    <t>1150839082995445762</t>
  </si>
  <si>
    <t>1150839085705179137</t>
  </si>
  <si>
    <t>1150839087433211904</t>
  </si>
  <si>
    <t>1150839091115823104</t>
  </si>
  <si>
    <t>1150057093216423936</t>
  </si>
  <si>
    <t>1150839097977499649</t>
  </si>
  <si>
    <t>1150829214486147072</t>
  </si>
  <si>
    <t>1150839099831414789</t>
  </si>
  <si>
    <t>1149678775799549952</t>
  </si>
  <si>
    <t>1150839100922093570</t>
  </si>
  <si>
    <t>1150839107892985856</t>
  </si>
  <si>
    <t>1150839110799486977</t>
  </si>
  <si>
    <t>1150839117938397184</t>
  </si>
  <si>
    <t>1150839121084067840</t>
  </si>
  <si>
    <t>1150839125379035137</t>
  </si>
  <si>
    <t>1150839126981111810</t>
  </si>
  <si>
    <t>1150839132123533312</t>
  </si>
  <si>
    <t>1150839133201264642</t>
  </si>
  <si>
    <t>1150839138335301633</t>
  </si>
  <si>
    <t>1150839140302221317</t>
  </si>
  <si>
    <t>1150839142009462784</t>
  </si>
  <si>
    <t>1150488927800717312</t>
  </si>
  <si>
    <t>1150839142655258624</t>
  </si>
  <si>
    <t>1150839144882421760</t>
  </si>
  <si>
    <t>1150839146329628672</t>
  </si>
  <si>
    <t>1150825696849063936</t>
  </si>
  <si>
    <t>1150839146656784386</t>
  </si>
  <si>
    <t>1150839146698760194</t>
  </si>
  <si>
    <t>1150839151111090176</t>
  </si>
  <si>
    <t>1149811045323759617</t>
  </si>
  <si>
    <t>1150839152281366528</t>
  </si>
  <si>
    <t>1150839107180007424</t>
  </si>
  <si>
    <t>1150839152977620998</t>
  </si>
  <si>
    <t>1150839153795485697</t>
  </si>
  <si>
    <t>1150839158040125440</t>
  </si>
  <si>
    <t>1150154630367780866</t>
  </si>
  <si>
    <t>1150838975181012992</t>
  </si>
  <si>
    <t>1150302195851636736</t>
  </si>
  <si>
    <t>1150839163916361729</t>
  </si>
  <si>
    <t>1150839173198307329</t>
  </si>
  <si>
    <t>1150839178491506689</t>
  </si>
  <si>
    <t>1150839184447475717</t>
  </si>
  <si>
    <t>1150839192156606465</t>
  </si>
  <si>
    <t>1150026731274809345</t>
  </si>
  <si>
    <t>1150839194798972928</t>
  </si>
  <si>
    <t>1150839199437926401</t>
  </si>
  <si>
    <t>1150768656265015297</t>
  </si>
  <si>
    <t>1150838785762111489</t>
  </si>
  <si>
    <t>1150838895879315458</t>
  </si>
  <si>
    <t>1150839200394166272</t>
  </si>
  <si>
    <t>1150839202382151680</t>
  </si>
  <si>
    <t>1150839212301869056</t>
  </si>
  <si>
    <t>1150839221084655618</t>
  </si>
  <si>
    <t>1150839224998010880</t>
  </si>
  <si>
    <t>1150838674315194368</t>
  </si>
  <si>
    <t>1150839228475031553</t>
  </si>
  <si>
    <t>1150839228873547776</t>
  </si>
  <si>
    <t>1150839229418790912</t>
  </si>
  <si>
    <t>1150839230823837701</t>
  </si>
  <si>
    <t>1150839234086834176</t>
  </si>
  <si>
    <t>1150839235198562306</t>
  </si>
  <si>
    <t>1150838770607874048</t>
  </si>
  <si>
    <t>1150839235445813250</t>
  </si>
  <si>
    <t>1150839235571855361</t>
  </si>
  <si>
    <t>1150819919224823808</t>
  </si>
  <si>
    <t>1150839241213132801</t>
  </si>
  <si>
    <t>1150839245000437764</t>
  </si>
  <si>
    <t>1150839249375096833</t>
  </si>
  <si>
    <t>1150740617754042368</t>
  </si>
  <si>
    <t>1150839257386442752</t>
  </si>
  <si>
    <t>1150839261589061632</t>
  </si>
  <si>
    <t>1150262925950627841</t>
  </si>
  <si>
    <t>1150839263157788674</t>
  </si>
  <si>
    <t>1150839267222007809</t>
  </si>
  <si>
    <t>1150839270502031361</t>
  </si>
  <si>
    <t>1150839273001816064</t>
  </si>
  <si>
    <t>1150839276298543105</t>
  </si>
  <si>
    <t>1150416841778651136</t>
  </si>
  <si>
    <t>1150839280283111424</t>
  </si>
  <si>
    <t>1150370231069659136</t>
  </si>
  <si>
    <t>1150839282984263682</t>
  </si>
  <si>
    <t>1150838900639916033</t>
  </si>
  <si>
    <t>1150839284510928903</t>
  </si>
  <si>
    <t>1150779059619737604</t>
  </si>
  <si>
    <t>1150839295168720897</t>
  </si>
  <si>
    <t>1150652010464759808</t>
  </si>
  <si>
    <t>1150839295789469696</t>
  </si>
  <si>
    <t>1150839301644738560</t>
  </si>
  <si>
    <t>1150839319218872321</t>
  </si>
  <si>
    <t>1150839324784484352</t>
  </si>
  <si>
    <t>1150839327619837952</t>
  </si>
  <si>
    <t>1150839327619985408</t>
  </si>
  <si>
    <t>1150839328622276609</t>
  </si>
  <si>
    <t>1150839329981267968</t>
  </si>
  <si>
    <t>1150839332787220481</t>
  </si>
  <si>
    <t>1150839351900811264</t>
  </si>
  <si>
    <t>1150839352727154689</t>
  </si>
  <si>
    <t>1150567045827686400</t>
  </si>
  <si>
    <t>1150839361610670085</t>
  </si>
  <si>
    <t>1150839365616037891</t>
  </si>
  <si>
    <t>1150839369793712128</t>
  </si>
  <si>
    <t>1150839370955534342</t>
  </si>
  <si>
    <t>1150838228712189952</t>
  </si>
  <si>
    <t>1150839375858528260</t>
  </si>
  <si>
    <t>1150839378496958464</t>
  </si>
  <si>
    <t>1150684202775601152</t>
  </si>
  <si>
    <t>1150839378945687552</t>
  </si>
  <si>
    <t>1150839381617516546</t>
  </si>
  <si>
    <t>1150780504423260162</t>
  </si>
  <si>
    <t>1150839393990651905</t>
  </si>
  <si>
    <t>1150839394384994304</t>
  </si>
  <si>
    <t>1149789044043374592</t>
  </si>
  <si>
    <t>1150839395626442752</t>
  </si>
  <si>
    <t>1150839395781677056</t>
  </si>
  <si>
    <t>1150839396247040002</t>
  </si>
  <si>
    <t>1150383355915055104</t>
  </si>
  <si>
    <t>1150839396998025223</t>
  </si>
  <si>
    <t>1150839400944848897</t>
  </si>
  <si>
    <t>1150839409589329921</t>
  </si>
  <si>
    <t>1150839409979191299</t>
  </si>
  <si>
    <t>1150838659601580032</t>
  </si>
  <si>
    <t>1150839412013568000</t>
  </si>
  <si>
    <t>1150839414127497218</t>
  </si>
  <si>
    <t>1150839416669315079</t>
  </si>
  <si>
    <t>1150839419626090496</t>
  </si>
  <si>
    <t>1150839425447972870</t>
  </si>
  <si>
    <t>1150839428518174720</t>
  </si>
  <si>
    <t>1150839433559719937</t>
  </si>
  <si>
    <t>1150839436881649664</t>
  </si>
  <si>
    <t>1150839439058276353</t>
  </si>
  <si>
    <t>1150839441105260545</t>
  </si>
  <si>
    <t>1150839442036482049</t>
  </si>
  <si>
    <t>1150839444246802437</t>
  </si>
  <si>
    <t>1150839446763442179</t>
  </si>
  <si>
    <t>1150839452362846210</t>
  </si>
  <si>
    <t>1150839453088268288</t>
  </si>
  <si>
    <t>1150839453713338370</t>
  </si>
  <si>
    <t>1150839456850690049</t>
  </si>
  <si>
    <t>1150815910111993856</t>
  </si>
  <si>
    <t>1150839332602875905</t>
  </si>
  <si>
    <t>1150838740157370370</t>
  </si>
  <si>
    <t>1150839462399795200</t>
  </si>
  <si>
    <t>1150839463758716931</t>
  </si>
  <si>
    <t>1150839468858990592</t>
  </si>
  <si>
    <t>1150839469576245249</t>
  </si>
  <si>
    <t>1150839472172310528</t>
  </si>
  <si>
    <t>1150839478090645504</t>
  </si>
  <si>
    <t>1150839480686981122</t>
  </si>
  <si>
    <t>1150839481190223874</t>
  </si>
  <si>
    <t>1150257335429844993</t>
  </si>
  <si>
    <t>1150839484080148480</t>
  </si>
  <si>
    <t>1150839485913063425</t>
  </si>
  <si>
    <t>1150839492804112390</t>
  </si>
  <si>
    <t>1150812528718557186</t>
  </si>
  <si>
    <t>1150839495706759168</t>
  </si>
  <si>
    <t>1150839498336546816</t>
  </si>
  <si>
    <t>1150839501373227015</t>
  </si>
  <si>
    <t>1150839506389651457</t>
  </si>
  <si>
    <t>1150836669748260867</t>
  </si>
  <si>
    <t>1150839510667866114</t>
  </si>
  <si>
    <t>1150083322132881409</t>
  </si>
  <si>
    <t>1150839482721157126</t>
  </si>
  <si>
    <t>1150041625273479168</t>
  </si>
  <si>
    <t>1150839513704554496</t>
  </si>
  <si>
    <t>1150839348830646276</t>
  </si>
  <si>
    <t>1150839519492661250</t>
  </si>
  <si>
    <t>1150839520805445632</t>
  </si>
  <si>
    <t>1150839522701262848</t>
  </si>
  <si>
    <t>1150825781289017344</t>
  </si>
  <si>
    <t>1150839256224608256</t>
  </si>
  <si>
    <t>1150839524769091585</t>
  </si>
  <si>
    <t>1150839527143018496</t>
  </si>
  <si>
    <t>1150839533740744713</t>
  </si>
  <si>
    <t>1150839542536167424</t>
  </si>
  <si>
    <t>1150839545698500608</t>
  </si>
  <si>
    <t>1150839553453961216</t>
  </si>
  <si>
    <t>1150786731769286657</t>
  </si>
  <si>
    <t>1150839555387469825</t>
  </si>
  <si>
    <t>1150839556775788545</t>
  </si>
  <si>
    <t>1150833166602723329</t>
  </si>
  <si>
    <t>1150839556805144582</t>
  </si>
  <si>
    <t>1150839557866315776</t>
  </si>
  <si>
    <t>1150839565403512833</t>
  </si>
  <si>
    <t>1150839568901558273</t>
  </si>
  <si>
    <t>1150839585171288068</t>
  </si>
  <si>
    <t>1150839595426308098</t>
  </si>
  <si>
    <t>1150839599813578752</t>
  </si>
  <si>
    <t>1150839603252932608</t>
  </si>
  <si>
    <t>1150839605643665408</t>
  </si>
  <si>
    <t>1150839607807946753</t>
  </si>
  <si>
    <t>1150839620210450432</t>
  </si>
  <si>
    <t>1150839625105252353</t>
  </si>
  <si>
    <t>1150062741186588676</t>
  </si>
  <si>
    <t>1150839627382702080</t>
  </si>
  <si>
    <t>1149872452601819136</t>
  </si>
  <si>
    <t>1150839636224356354</t>
  </si>
  <si>
    <t>1150839646882074624</t>
  </si>
  <si>
    <t>1150839652237996034</t>
  </si>
  <si>
    <t>1150839027270127616</t>
  </si>
  <si>
    <t>1150839548005494785</t>
  </si>
  <si>
    <t>1150839654180167684</t>
  </si>
  <si>
    <t>1150144590827130885</t>
  </si>
  <si>
    <t>1150839568855392258</t>
  </si>
  <si>
    <t>1150085341761560577</t>
  </si>
  <si>
    <t>1150839654909972480</t>
  </si>
  <si>
    <t>1150839657598316544</t>
  </si>
  <si>
    <t>1150839667811635200</t>
  </si>
  <si>
    <t>1150839676623679490</t>
  </si>
  <si>
    <t>1150839679312379904</t>
  </si>
  <si>
    <t>1150839679887056900</t>
  </si>
  <si>
    <t>1150839680822177793</t>
  </si>
  <si>
    <t>1150839686635671553</t>
  </si>
  <si>
    <t>1150813638665523200</t>
  </si>
  <si>
    <t>1150839584026181632</t>
  </si>
  <si>
    <t>1150777444783316994</t>
  </si>
  <si>
    <t>1150839686820237314</t>
  </si>
  <si>
    <t>1150839563893522432</t>
  </si>
  <si>
    <t>1150839692822306816</t>
  </si>
  <si>
    <t>1150839696211230725</t>
  </si>
  <si>
    <t>1150839697314390016</t>
  </si>
  <si>
    <t>1150189170930831360</t>
  </si>
  <si>
    <t>1150839704264368134</t>
  </si>
  <si>
    <t>1150839707724668930</t>
  </si>
  <si>
    <t>1150839709796577282</t>
  </si>
  <si>
    <t>1150839710383824898</t>
  </si>
  <si>
    <t>1150839714544521217</t>
  </si>
  <si>
    <t>1150839725470756864</t>
  </si>
  <si>
    <t>1150807275059195904</t>
  </si>
  <si>
    <t>1150839726158409731</t>
  </si>
  <si>
    <t>1149814679226724355</t>
  </si>
  <si>
    <t>1150839727471431686</t>
  </si>
  <si>
    <t>1150839730516516866</t>
  </si>
  <si>
    <t>1150743190552686592</t>
  </si>
  <si>
    <t>1150839733100171264</t>
  </si>
  <si>
    <t>1150839736233127939</t>
  </si>
  <si>
    <t>1150839738175295489</t>
  </si>
  <si>
    <t>1150232945707409409</t>
  </si>
  <si>
    <t>1150839741878800386</t>
  </si>
  <si>
    <t>1150538394944069633</t>
  </si>
  <si>
    <t>1150839742902210567</t>
  </si>
  <si>
    <t>1150839743426584576</t>
  </si>
  <si>
    <t>1149853680801214464</t>
  </si>
  <si>
    <t>1150839743510433792</t>
  </si>
  <si>
    <t>1150839751576084482</t>
  </si>
  <si>
    <t>1150176527071531009</t>
  </si>
  <si>
    <t>1150839751857135617</t>
  </si>
  <si>
    <t>1150468110882955264</t>
  </si>
  <si>
    <t>1150839752519749638</t>
  </si>
  <si>
    <t>1150839754193276930</t>
  </si>
  <si>
    <t>1150839755892043780</t>
  </si>
  <si>
    <t>1150839765530546179</t>
  </si>
  <si>
    <t>1150822964205461504</t>
  </si>
  <si>
    <t>1150839780772478976</t>
  </si>
  <si>
    <t>1150839781011668994</t>
  </si>
  <si>
    <t>1150839785210208258</t>
  </si>
  <si>
    <t>1150834250196967428</t>
  </si>
  <si>
    <t>1150839785558138880</t>
  </si>
  <si>
    <t>1150839793426866176</t>
  </si>
  <si>
    <t>1149467370865303555</t>
  </si>
  <si>
    <t>1150839793577791492</t>
  </si>
  <si>
    <t>1149743634687897602</t>
  </si>
  <si>
    <t>1150839412034609152</t>
  </si>
  <si>
    <t>1149654080148533248</t>
  </si>
  <si>
    <t>1150839530150408197</t>
  </si>
  <si>
    <t>1149669239999148032</t>
  </si>
  <si>
    <t>1150839670164664321</t>
  </si>
  <si>
    <t>1149713332590587906</t>
  </si>
  <si>
    <t>1150839796874588166</t>
  </si>
  <si>
    <t>1150839801110810626</t>
  </si>
  <si>
    <t>1150062025420263425</t>
  </si>
  <si>
    <t>1150795761799573506</t>
  </si>
  <si>
    <t>1150004495499374593</t>
  </si>
  <si>
    <t>1150321298943488000</t>
  </si>
  <si>
    <t>1150789010022961152</t>
  </si>
  <si>
    <t>1150834893343133697</t>
  </si>
  <si>
    <t>1150106015330906112</t>
  </si>
  <si>
    <t>1150839806265581569</t>
  </si>
  <si>
    <t>1150838550293884929</t>
  </si>
  <si>
    <t>1150839693879205888</t>
  </si>
  <si>
    <t>1150839815635636224</t>
  </si>
  <si>
    <t>1150839246967779328</t>
  </si>
  <si>
    <t>1150839816571039745</t>
  </si>
  <si>
    <t>1150839818114543616</t>
  </si>
  <si>
    <t>1150834589641990144</t>
  </si>
  <si>
    <t>1150839818575912960</t>
  </si>
  <si>
    <t>1149927014641668096</t>
  </si>
  <si>
    <t>1150839824364048384</t>
  </si>
  <si>
    <t>1150839824447942656</t>
  </si>
  <si>
    <t>1150839827773812738</t>
  </si>
  <si>
    <t>1150823775396646913</t>
  </si>
  <si>
    <t>1150839840285646853</t>
  </si>
  <si>
    <t>1150559149610192896</t>
  </si>
  <si>
    <t>1150838493574098945</t>
  </si>
  <si>
    <t>1150521094803267585</t>
  </si>
  <si>
    <t>1150838525987680258</t>
  </si>
  <si>
    <t>1150499287370993665</t>
  </si>
  <si>
    <t>1150838956990369793</t>
  </si>
  <si>
    <t>1150483965687418880</t>
  </si>
  <si>
    <t>1150839404333682688</t>
  </si>
  <si>
    <t>1150449565981655040</t>
  </si>
  <si>
    <t>1150839522919215105</t>
  </si>
  <si>
    <t>1150423439032901632</t>
  </si>
  <si>
    <t>1150839842017693696</t>
  </si>
  <si>
    <t>1150839842353213443</t>
  </si>
  <si>
    <t>1150839842416160768</t>
  </si>
  <si>
    <t>1150579504399581184</t>
  </si>
  <si>
    <t>1150839850536493059</t>
  </si>
  <si>
    <t>1150748784441192448</t>
  </si>
  <si>
    <t>1150839855682850816</t>
  </si>
  <si>
    <t>1150839857603915778</t>
  </si>
  <si>
    <t>1150463676803145734</t>
  </si>
  <si>
    <t>1150839860153839618</t>
  </si>
  <si>
    <t>1150831359038042112</t>
  </si>
  <si>
    <t>1150839860506320897</t>
  </si>
  <si>
    <t>1149587961593208833</t>
  </si>
  <si>
    <t>1150839860644786177</t>
  </si>
  <si>
    <t>1150839864709062656</t>
  </si>
  <si>
    <t>1150838561320722432</t>
  </si>
  <si>
    <t>1150839869100515328</t>
  </si>
  <si>
    <t>1150464384365420550</t>
  </si>
  <si>
    <t>1150839349644341251</t>
  </si>
  <si>
    <t>1150193133906464769</t>
  </si>
  <si>
    <t>1150839873508642818</t>
  </si>
  <si>
    <t>1150839874423013376</t>
  </si>
  <si>
    <t>1149839063589040128</t>
  </si>
  <si>
    <t>1150839875488403456</t>
  </si>
  <si>
    <t>1150826112081117184</t>
  </si>
  <si>
    <t>1150839877451300864</t>
  </si>
  <si>
    <t>1150538203830652928</t>
  </si>
  <si>
    <t>1150839884015267840</t>
  </si>
  <si>
    <t>1150814839599751174</t>
  </si>
  <si>
    <t>1150839885605085184</t>
  </si>
  <si>
    <t>1150839889237303300</t>
  </si>
  <si>
    <t>1150275040002244608</t>
  </si>
  <si>
    <t>1150839892483559424</t>
  </si>
  <si>
    <t>1150771504356966400</t>
  </si>
  <si>
    <t>1150839387913097216</t>
  </si>
  <si>
    <t>1150368302205718528</t>
  </si>
  <si>
    <t>1150839896266948608</t>
  </si>
  <si>
    <t>1149786501305131008</t>
  </si>
  <si>
    <t>1150839904420683776</t>
  </si>
  <si>
    <t>1150839907016949760</t>
  </si>
  <si>
    <t>1150825875870371840</t>
  </si>
  <si>
    <t>1150839907834724352</t>
  </si>
  <si>
    <t>1150807540625747968</t>
  </si>
  <si>
    <t>1150839910322102275</t>
  </si>
  <si>
    <t>1150835605124853760</t>
  </si>
  <si>
    <t>1150620559065042944</t>
  </si>
  <si>
    <t>1150825593447026688</t>
  </si>
  <si>
    <t>1150470410531565568</t>
  </si>
  <si>
    <t>1150838853281955842</t>
  </si>
  <si>
    <t>1150838911054295043</t>
  </si>
  <si>
    <t/>
  </si>
  <si>
    <t>2468407368</t>
  </si>
  <si>
    <t>324537084</t>
  </si>
  <si>
    <t>35112839</t>
  </si>
  <si>
    <t>27970832</t>
  </si>
  <si>
    <t>846413030820864001</t>
  </si>
  <si>
    <t>957312777802145794</t>
  </si>
  <si>
    <t>164834594</t>
  </si>
  <si>
    <t>763796425</t>
  </si>
  <si>
    <t>en</t>
  </si>
  <si>
    <t>pt</t>
  </si>
  <si>
    <t>es</t>
  </si>
  <si>
    <t>und</t>
  </si>
  <si>
    <t>et</t>
  </si>
  <si>
    <t>fr</t>
  </si>
  <si>
    <t>ru</t>
  </si>
  <si>
    <t>it</t>
  </si>
  <si>
    <t>de</t>
  </si>
  <si>
    <t>1150570154851545088</t>
  </si>
  <si>
    <t>1150832614019723266</t>
  </si>
  <si>
    <t>1150327090299977729</t>
  </si>
  <si>
    <t>1150794998310494210</t>
  </si>
  <si>
    <t>1150825170338308096</t>
  </si>
  <si>
    <t>1149765518762696704</t>
  </si>
  <si>
    <t>1150135750463299584</t>
  </si>
  <si>
    <t>Twitter for iPhone</t>
  </si>
  <si>
    <t>Twitter for Android</t>
  </si>
  <si>
    <t>Instagram</t>
  </si>
  <si>
    <t>Twitter Web Client</t>
  </si>
  <si>
    <t>Hootsuite Inc.</t>
  </si>
  <si>
    <t>Blog2Social APP</t>
  </si>
  <si>
    <t>TweetDeck</t>
  </si>
  <si>
    <t>Twitter for iPad</t>
  </si>
  <si>
    <t>Twitter Web App</t>
  </si>
  <si>
    <t>Sprout Social</t>
  </si>
  <si>
    <t>Buffer</t>
  </si>
  <si>
    <t>John denverzzzzzz</t>
  </si>
  <si>
    <t>SocialFlow</t>
  </si>
  <si>
    <t>Echofon</t>
  </si>
  <si>
    <t>-61.000632,2.427858 
-60.2877575,2.427858 
-60.2877575,3.606091 
-61.000632,3.606091</t>
  </si>
  <si>
    <t>-179.231086,13.182335 
179.859685,13.182335 
179.859685,71.434357 
-179.231086,71.434357</t>
  </si>
  <si>
    <t>-117.282538,32.53962 
-116.9274403,32.53962 
-116.9274403,33.0804044 
-117.282538,33.0804044</t>
  </si>
  <si>
    <t>-118.668404,33.704538 
-118.155409,33.704538 
-118.155409,34.337041 
-118.668404,34.337041</t>
  </si>
  <si>
    <t>-97.928935,30.127892 
-97.5805133,30.127892 
-97.5805133,30.5187994 
-97.928935,30.5187994</t>
  </si>
  <si>
    <t>-81.046876,35.001706 
-80.646695,35.001706 
-80.646695,35.416412 
-81.046876,35.416412</t>
  </si>
  <si>
    <t>-3.458252,51.682038 
-3.414443,51.682038 
-3.414443,51.7089612 
-3.458252,51.7089612</t>
  </si>
  <si>
    <t>-100.613313,18.3671046 
-98.596782,18.3671046 
-98.596782,20.285187 
-100.613313,20.285187</t>
  </si>
  <si>
    <t>Brazil</t>
  </si>
  <si>
    <t>United States</t>
  </si>
  <si>
    <t>United Kingdom</t>
  </si>
  <si>
    <t>Mexico</t>
  </si>
  <si>
    <t>BR</t>
  </si>
  <si>
    <t>US</t>
  </si>
  <si>
    <t>GB</t>
  </si>
  <si>
    <t>MX</t>
  </si>
  <si>
    <t>Boa Vista, Brazil</t>
  </si>
  <si>
    <t>San Diego, CA</t>
  </si>
  <si>
    <t>Los Angeles, CA</t>
  </si>
  <si>
    <t>Austin, TX</t>
  </si>
  <si>
    <t>Charlotte, NC</t>
  </si>
  <si>
    <t>Aberaman, Wales</t>
  </si>
  <si>
    <t>ef4296e721b70dfe</t>
  </si>
  <si>
    <t>96683cc9126741d1</t>
  </si>
  <si>
    <t>a592bd6ceb1319f7</t>
  </si>
  <si>
    <t>3b77caf94bfc81fe</t>
  </si>
  <si>
    <t>c3f37afa9efcf94b</t>
  </si>
  <si>
    <t>512a8a4a4c4b4be0</t>
  </si>
  <si>
    <t>0732d1ba4f2eaa2d</t>
  </si>
  <si>
    <t>1808e9ed9e667620</t>
  </si>
  <si>
    <t>Boa Vista</t>
  </si>
  <si>
    <t>San Diego</t>
  </si>
  <si>
    <t>Los Angeles</t>
  </si>
  <si>
    <t>Austin</t>
  </si>
  <si>
    <t>Charlotte</t>
  </si>
  <si>
    <t>Aberaman</t>
  </si>
  <si>
    <t>city</t>
  </si>
  <si>
    <t>country</t>
  </si>
  <si>
    <t>admin</t>
  </si>
  <si>
    <t>https://api.twitter.com/1.1/geo/id/ef4296e721b70dfe.json</t>
  </si>
  <si>
    <t>https://api.twitter.com/1.1/geo/id/96683cc9126741d1.json</t>
  </si>
  <si>
    <t>https://api.twitter.com/1.1/geo/id/a592bd6ceb1319f7.json</t>
  </si>
  <si>
    <t>https://api.twitter.com/1.1/geo/id/3b77caf94bfc81fe.json</t>
  </si>
  <si>
    <t>https://api.twitter.com/1.1/geo/id/c3f37afa9efcf94b.json</t>
  </si>
  <si>
    <t>https://api.twitter.com/1.1/geo/id/512a8a4a4c4b4be0.json</t>
  </si>
  <si>
    <t>https://api.twitter.com/1.1/geo/id/0732d1ba4f2eaa2d.json</t>
  </si>
  <si>
    <t>https://api.twitter.com/1.1/geo/id/1808e9ed9e667620.json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</si>
  <si>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</si>
  <si>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</si>
  <si>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</si>
  <si>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</si>
  <si>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</si>
  <si>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</si>
  <si>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</si>
  <si>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</si>
  <si>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</si>
  <si>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</si>
  <si>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</si>
  <si>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</si>
  <si>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</si>
  <si>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</si>
  <si>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</si>
  <si>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</si>
  <si>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</si>
  <si>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</si>
  <si>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</si>
  <si>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</si>
  <si>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</si>
  <si>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 r o o k l y n n</t>
  </si>
  <si>
    <t>Juanita Escareno</t>
  </si>
  <si>
    <t>TommyCrown</t>
  </si>
  <si>
    <t>Presley</t>
  </si>
  <si>
    <t>Sienna-Nichole. #I STAND WITH TAYLOR!</t>
  </si>
  <si>
    <t>kevin jonas</t>
  </si>
  <si>
    <t>Srta Clarke</t>
  </si>
  <si>
    <t>g</t>
  </si>
  <si>
    <t>Tré _xD83D__xDD4A_</t>
  </si>
  <si>
    <t>Nicolás Cruz</t>
  </si>
  <si>
    <t>_xD83D__xDC1E_Anne❤️</t>
  </si>
  <si>
    <t>_xD835__xDD89__xD835__xDD8A__xD835__xDD87__xD835__xDD86__xD835__xDD98__xD835__xDD8A__xD835__xDD97_</t>
  </si>
  <si>
    <t>agustina</t>
  </si>
  <si>
    <t>Paula Sanchez</t>
  </si>
  <si>
    <t>Cabronas y Chingonas Podcast</t>
  </si>
  <si>
    <t>RaineyMoon _xD83D__xDC99_only the moon knows my secrets_xD83D__xDC99_</t>
  </si>
  <si>
    <t>DeezNuts</t>
  </si>
  <si>
    <t>Tom Morris Jr.</t>
  </si>
  <si>
    <t>Helen Anderson</t>
  </si>
  <si>
    <t>RenzoGoHard</t>
  </si>
  <si>
    <t>Nestor</t>
  </si>
  <si>
    <t>Jesse</t>
  </si>
  <si>
    <t>lue.✒</t>
  </si>
  <si>
    <t>Viperfish</t>
  </si>
  <si>
    <t>CoLiN RyDeR</t>
  </si>
  <si>
    <t>Dezere</t>
  </si>
  <si>
    <t>Harry</t>
  </si>
  <si>
    <t>Greg</t>
  </si>
  <si>
    <t>天国</t>
  </si>
  <si>
    <t>⁶ _xD83E__xDD87_</t>
  </si>
  <si>
    <t>Drew Russ</t>
  </si>
  <si>
    <t>_xD83E__xDD20__xD83E__xDD8E_</t>
  </si>
  <si>
    <t>hehe</t>
  </si>
  <si>
    <t>kylee:)</t>
  </si>
  <si>
    <t>Jack Motley</t>
  </si>
  <si>
    <t>U.S. Air Force</t>
  </si>
  <si>
    <t>Donald J. Trump</t>
  </si>
  <si>
    <t>Huggy Bare</t>
  </si>
  <si>
    <t>k</t>
  </si>
  <si>
    <t>Neil Westfall ADTR</t>
  </si>
  <si>
    <t>Samuel Kelsey</t>
  </si>
  <si>
    <t>Maria Jesus</t>
  </si>
  <si>
    <t>hurricane tortilla</t>
  </si>
  <si>
    <t>2B</t>
  </si>
  <si>
    <t>Thanos</t>
  </si>
  <si>
    <t>Pantaruja</t>
  </si>
  <si>
    <t>marina</t>
  </si>
  <si>
    <t>PAYDAY 2</t>
  </si>
  <si>
    <t>Roy Rasley</t>
  </si>
  <si>
    <t>_xD83D__xDC8E_Just-Magaly_xD83D__xDC8E_</t>
  </si>
  <si>
    <t>Mercede</t>
  </si>
  <si>
    <t>RedSolhoe_xD83E__xDDD6__xD83C__xDFFD_‍♂️</t>
  </si>
  <si>
    <t>Renate</t>
  </si>
  <si>
    <t>Area 51</t>
  </si>
  <si>
    <t>chris</t>
  </si>
  <si>
    <t>Elijah _xD83D__xDC8E_</t>
  </si>
  <si>
    <t>Shotta.</t>
  </si>
  <si>
    <t>I DUMP YOUR ASS</t>
  </si>
  <si>
    <t>.</t>
  </si>
  <si>
    <t>M҉a҉n҉n҉y҉ _xD83C__xDF8F_</t>
  </si>
  <si>
    <t>Lambert_xD83C__xDDF0__xD83C__xDDEA_</t>
  </si>
  <si>
    <t>Bari-yum Barista</t>
  </si>
  <si>
    <t>Preston w</t>
  </si>
  <si>
    <t>Philip DeFranco</t>
  </si>
  <si>
    <t>LikeFiveInSpanish</t>
  </si>
  <si>
    <t>abcdef.</t>
  </si>
  <si>
    <t>Thierry ( Tian_A1 )</t>
  </si>
  <si>
    <t>YouTube</t>
  </si>
  <si>
    <t>Liliana Ruiz Razo</t>
  </si>
  <si>
    <t>kj_axel</t>
  </si>
  <si>
    <t>Vi6per_xD83D__xDC0D_</t>
  </si>
  <si>
    <t>Bingo™</t>
  </si>
  <si>
    <t>AL¡EN</t>
  </si>
  <si>
    <t>_xD83C__xDDE8__xD83C__xDDF4__xD83C__xDDE8__xD83C__xDDF5_</t>
  </si>
  <si>
    <t>JL_NOAM</t>
  </si>
  <si>
    <t>Hunow</t>
  </si>
  <si>
    <t>Annette Mirabal</t>
  </si>
  <si>
    <t>Pump</t>
  </si>
  <si>
    <t>Izayah</t>
  </si>
  <si>
    <t>Antisocial Extrovert</t>
  </si>
  <si>
    <t>ouais ok _xD83D__xDC4B_</t>
  </si>
  <si>
    <t>Hawkins_xD83C__xDFF4_‍☠️_xD83C__xDDE9__xD83C__xDDFF_</t>
  </si>
  <si>
    <t>Jamie ♊️</t>
  </si>
  <si>
    <t>JC</t>
  </si>
  <si>
    <t>Jorge F.</t>
  </si>
  <si>
    <t>Danny Trejo</t>
  </si>
  <si>
    <t>Ken _xD83C__xDF3B_</t>
  </si>
  <si>
    <t>Joey Shantel Perez</t>
  </si>
  <si>
    <t>Paloma ❤︎</t>
  </si>
  <si>
    <t>Thaigo Namenecuize _xD83C__xDF8C_</t>
  </si>
  <si>
    <t>Banda da Loirinha ao vivo em Belém/PA 2005 - 1° DV</t>
  </si>
  <si>
    <t>Adil Khan</t>
  </si>
  <si>
    <t>『Commander』</t>
  </si>
  <si>
    <t>GP | 'GuinZeroZXT</t>
  </si>
  <si>
    <t>Ash♡</t>
  </si>
  <si>
    <t>Mae_xD83D__xDC8E__xD83E__xDD18__xD83C__xDFFC__xD83D__xDDA4_</t>
  </si>
  <si>
    <t>Mark Perry</t>
  </si>
  <si>
    <t>Super 6</t>
  </si>
  <si>
    <t>Ruben Neves</t>
  </si>
  <si>
    <t>Breno Batista</t>
  </si>
  <si>
    <t>Carolz_xD83C__xDDEE__xD83C__xDDF9_</t>
  </si>
  <si>
    <t>Ȼɑɍɵɭ Pɨmϵɲʈϵɭ ☄️❥</t>
  </si>
  <si>
    <t>Jennifer com 2 N</t>
  </si>
  <si>
    <t>Gab'</t>
  </si>
  <si>
    <t>Connor Harmon</t>
  </si>
  <si>
    <t>Kxng Rha _ Nav-El</t>
  </si>
  <si>
    <t>adamargo</t>
  </si>
  <si>
    <t>Ahsoka Tano</t>
  </si>
  <si>
    <t>Raymond</t>
  </si>
  <si>
    <t>Damiòn_xD83C__xDF92_</t>
  </si>
  <si>
    <t>Trevor Hansen</t>
  </si>
  <si>
    <t>StaticGarble</t>
  </si>
  <si>
    <t>ENM News</t>
  </si>
  <si>
    <t>Flacco/Lock 2020</t>
  </si>
  <si>
    <t>natalie</t>
  </si>
  <si>
    <t>Summertime Riptide ☀️_xD83C__xDF3B_</t>
  </si>
  <si>
    <t>Jose Valadez</t>
  </si>
  <si>
    <t>Nicki-G</t>
  </si>
  <si>
    <t>Nico Suavé</t>
  </si>
  <si>
    <t>Uncle Sam's Children</t>
  </si>
  <si>
    <t>Héctor Vega II</t>
  </si>
  <si>
    <t>Barry</t>
  </si>
  <si>
    <t>666=CORRUPTION</t>
  </si>
  <si>
    <t>Bobby Ventrelli</t>
  </si>
  <si>
    <t>Dogeoshi Nakadoggo©</t>
  </si>
  <si>
    <t>del fierro _xD83C__xDF34_</t>
  </si>
  <si>
    <t>Josh Gannon</t>
  </si>
  <si>
    <t>Little Debbie</t>
  </si>
  <si>
    <t>Drew Powell</t>
  </si>
  <si>
    <t>Olivia</t>
  </si>
  <si>
    <t>Loren</t>
  </si>
  <si>
    <t>Chris</t>
  </si>
  <si>
    <t>Thizzler On The Roof</t>
  </si>
  <si>
    <t>The Meme God</t>
  </si>
  <si>
    <t>Alex♏️</t>
  </si>
  <si>
    <t>SAVYYY_xD83D__xDCA9_</t>
  </si>
  <si>
    <t>Panic! At The Disco</t>
  </si>
  <si>
    <t>Brendon Urie</t>
  </si>
  <si>
    <t>⚔️</t>
  </si>
  <si>
    <t>liam cunningham</t>
  </si>
  <si>
    <t>Tara Ortiz</t>
  </si>
  <si>
    <t>_xD83C__xDF3C_</t>
  </si>
  <si>
    <t>Theo _xD83C__xDDEB__xD83C__xDDF7_</t>
  </si>
  <si>
    <t>iStrong</t>
  </si>
  <si>
    <t>The1connue</t>
  </si>
  <si>
    <t>noor</t>
  </si>
  <si>
    <t>Usama</t>
  </si>
  <si>
    <t>christian</t>
  </si>
  <si>
    <t>Marc</t>
  </si>
  <si>
    <t>hoerambe</t>
  </si>
  <si>
    <t>Ozzie</t>
  </si>
  <si>
    <t>_xD835__xDE2D__xD835__xDE3A__xD835__xDE2F_ ♡ _xD835__xDE2D__xD835__xDE30__xD835__xDE37__xD835__xDE26__xD835__xDE34_ _xD835__xDE2E__xD835__xDE30_</t>
  </si>
  <si>
    <t>_xD83E__xDD84_</t>
  </si>
  <si>
    <t>grace _xD83C__xDF08_✨</t>
  </si>
  <si>
    <t>PRWeek US</t>
  </si>
  <si>
    <t>Steak-umm</t>
  </si>
  <si>
    <t>MoonPie</t>
  </si>
  <si>
    <t>DiGiorno</t>
  </si>
  <si>
    <t>Burger King</t>
  </si>
  <si>
    <t>Kool-Aid</t>
  </si>
  <si>
    <t>Ruvie Enkay</t>
  </si>
  <si>
    <t>Nyeem Lewinsky</t>
  </si>
  <si>
    <t>Yuki’s Useless Art Trash</t>
  </si>
  <si>
    <t>MJ ⚡️⚽️</t>
  </si>
  <si>
    <t>lizzie | harry apologist</t>
  </si>
  <si>
    <t>Papapfisk</t>
  </si>
  <si>
    <t>yasmina</t>
  </si>
  <si>
    <t>emily</t>
  </si>
  <si>
    <t>♥_xD83D__xDD05_ SUNI _xD83D__xDD05_♥</t>
  </si>
  <si>
    <t>Edmund Corrado</t>
  </si>
  <si>
    <t>tania sofía</t>
  </si>
  <si>
    <t>J_xD83D__xDCB0_</t>
  </si>
  <si>
    <t>チャーノ クルス</t>
  </si>
  <si>
    <t>Kelly Tovar Jardinez</t>
  </si>
  <si>
    <t>g _xD83D__xDC93_</t>
  </si>
  <si>
    <t>Evan Keith™</t>
  </si>
  <si>
    <t>#Area51 Memes _xD83D__xDC7D_</t>
  </si>
  <si>
    <t>cosa nostra</t>
  </si>
  <si>
    <t>Zak.exe</t>
  </si>
  <si>
    <t>NrZ_Zlathaice</t>
  </si>
  <si>
    <t>sean*!+</t>
  </si>
  <si>
    <t>MUY Interesante</t>
  </si>
  <si>
    <t>Ludinence</t>
  </si>
  <si>
    <t>Cutthroat</t>
  </si>
  <si>
    <t>P͓̽a͓̽n͓̽i͓̽c͓̽ C͓̽o͓̽n͓̽t͓̽r͓̽o͓̽l͓̽l͓̽e͓̽d͓̽</t>
  </si>
  <si>
    <t>Rao</t>
  </si>
  <si>
    <t>Mimikyuite</t>
  </si>
  <si>
    <t>evie_xD83E__xDD40_</t>
  </si>
  <si>
    <t>P A U L I N A_xD83E__xDD8B_</t>
  </si>
  <si>
    <t>MCh</t>
  </si>
  <si>
    <t>Sandiaa_xD83C__xDF49_</t>
  </si>
  <si>
    <t>Sabrina Spellman_xD83D__xDE08__xD83D__xDC95_</t>
  </si>
  <si>
    <t>_xD83C__xDF19_</t>
  </si>
  <si>
    <t>Trunyk</t>
  </si>
  <si>
    <t>Brock Pair</t>
  </si>
  <si>
    <t>Dorian Santiago Resendis</t>
  </si>
  <si>
    <t>Ali Spagnola</t>
  </si>
  <si>
    <t>Rey</t>
  </si>
  <si>
    <t>WTKR News 3</t>
  </si>
  <si>
    <t>Murad</t>
  </si>
  <si>
    <t>david.</t>
  </si>
  <si>
    <t>Javier López</t>
  </si>
  <si>
    <t>Nerea Vara</t>
  </si>
  <si>
    <t>Astrid ⚡️</t>
  </si>
  <si>
    <t>Grason Milam</t>
  </si>
  <si>
    <t>cason point (advisor to the wizard)</t>
  </si>
  <si>
    <t>kay</t>
  </si>
  <si>
    <t>ketsu.</t>
  </si>
  <si>
    <t>Captain Amerighost _xD83C__xDDFA__xD83C__xDDF8_</t>
  </si>
  <si>
    <t>D20 Coffee Roasters &amp; Brewers</t>
  </si>
  <si>
    <t>Ana</t>
  </si>
  <si>
    <t>Rubén</t>
  </si>
  <si>
    <t>antonio ✝️_xD83C__xDFF3_️‍_xD83C__xDF08__xD83C__xDDEA__xD83C__xDDF8__xD83C__xDDEA__xD83C__xDDFA_</t>
  </si>
  <si>
    <t>PikasStar</t>
  </si>
  <si>
    <t>Colmillitos afilados _xD83D__xDC3A_ _xD83C__xDFF3_️‍_xD83C__xDF08_</t>
  </si>
  <si>
    <t>Meme</t>
  </si>
  <si>
    <t>Brookie</t>
  </si>
  <si>
    <t>em _xD83D__xDC1C_ ϟ</t>
  </si>
  <si>
    <t>이 밤 _xD83D__xDDA4_</t>
  </si>
  <si>
    <t>victoria</t>
  </si>
  <si>
    <t>Jimin’s nipple</t>
  </si>
  <si>
    <t>Tato Gucci</t>
  </si>
  <si>
    <t>gridiii</t>
  </si>
  <si>
    <t>Melanie</t>
  </si>
  <si>
    <t>Christian Ramirez</t>
  </si>
  <si>
    <t>George Dominguez</t>
  </si>
  <si>
    <t>you wild but wyd tho</t>
  </si>
  <si>
    <t>Laura</t>
  </si>
  <si>
    <t>jaedank_xD83C__xDF65_</t>
  </si>
  <si>
    <t>Olguiwentz ✖️</t>
  </si>
  <si>
    <t>GenRaL YAY0x MH</t>
  </si>
  <si>
    <t>Chris Manning</t>
  </si>
  <si>
    <t>Ronnie 2K 2K20</t>
  </si>
  <si>
    <t>_xD83D__xDC51_24k _xD83C__xDD7F_️ur_xD83C__xDD7F_️ _xD83D__xDC51_️ #2kcommunityHelp</t>
  </si>
  <si>
    <t>Season III Warrior's</t>
  </si>
  <si>
    <t>2K19 Crew Finder</t>
  </si>
  <si>
    <t>NBA 2K20</t>
  </si>
  <si>
    <t>Chief Kiefer</t>
  </si>
  <si>
    <t>Kenny Fernández</t>
  </si>
  <si>
    <t>minty</t>
  </si>
  <si>
    <t>Salt Queen</t>
  </si>
  <si>
    <t>Little bitch</t>
  </si>
  <si>
    <t>Pinchin Taki</t>
  </si>
  <si>
    <t>n. xiii jenny @ disney</t>
  </si>
  <si>
    <t>Zeyyan Hussain</t>
  </si>
  <si>
    <t>Nathan Dupree</t>
  </si>
  <si>
    <t>Teddy Castro</t>
  </si>
  <si>
    <t>hOlLiE</t>
  </si>
  <si>
    <t>Alexifeuishere</t>
  </si>
  <si>
    <t>d</t>
  </si>
  <si>
    <t>_xD835__xDCD8__xD835__xDCF5__xD835__xDCF2__xD835__xDCEA__xD835__xDCF7__xD835__xDCEA_ ❥</t>
  </si>
  <si>
    <t>imaginary fish.ً</t>
  </si>
  <si>
    <t>Jake Mustachio</t>
  </si>
  <si>
    <t>Amazon.com</t>
  </si>
  <si>
    <t>Raptor</t>
  </si>
  <si>
    <t>_xD83D__xDDA4_</t>
  </si>
  <si>
    <t>E</t>
  </si>
  <si>
    <t>_xD83D__xDC1D_Santa Vol _xD83C__xDF4A__xD83C__xDFC8__xD83C__xDF85__xD83D__xDC1D_</t>
  </si>
  <si>
    <t>TheLedbetter</t>
  </si>
  <si>
    <t>_xD835__xDE83__xD835__xDE91__xD835__xDE92__xD835__xDE9C_ _xD835__xDE92__xD835__xDE9C_ _xD835__xDE97__xD835__xDE98__xD835__xDE9D_ _xD835__xDE72__xD835__xDE92__xD835__xDE8A__xD835__xDE9B__xD835__xDE8A_</t>
  </si>
  <si>
    <t>✞✝️ Moe Bible ✝️✞</t>
  </si>
  <si>
    <t>JesusComingBack</t>
  </si>
  <si>
    <t>The Pigeon Express - TPE</t>
  </si>
  <si>
    <t>Rafa</t>
  </si>
  <si>
    <t>Yasmin</t>
  </si>
  <si>
    <t>Stormi</t>
  </si>
  <si>
    <t>Robin McCasland, SCMP, FRSA</t>
  </si>
  <si>
    <t>darian</t>
  </si>
  <si>
    <t>YaBoiJay</t>
  </si>
  <si>
    <t>⭐Phantom⭐</t>
  </si>
  <si>
    <t>Dapper Dan_xD83E__xDD43_</t>
  </si>
  <si>
    <t>Bri Thee Stallion</t>
  </si>
  <si>
    <t>amanda ✨</t>
  </si>
  <si>
    <t>Cult of Killmonger</t>
  </si>
  <si>
    <t>HaHa Davis</t>
  </si>
  <si>
    <t>aqua the don_xD83D__xDCAA__xD83C__xDFFE_</t>
  </si>
  <si>
    <t>夜ト</t>
  </si>
  <si>
    <t>harley</t>
  </si>
  <si>
    <t>ℳajin Bat-Daddy _xD83C__xDDF8__xD83C__xDDF3_ ™️</t>
  </si>
  <si>
    <t>chan</t>
  </si>
  <si>
    <t>Lloyd Jenkins</t>
  </si>
  <si>
    <t>Jay Dyer</t>
  </si>
  <si>
    <t>Bebe ⭐_xD83C__xDF19_</t>
  </si>
  <si>
    <t>lilcup777 YLD- Young Lost Demonz</t>
  </si>
  <si>
    <t>Sauce</t>
  </si>
  <si>
    <t>Jonathan Patterson</t>
  </si>
  <si>
    <t>P_xD83C__xDF6D_</t>
  </si>
  <si>
    <t>ℭ_xD835__xDD2F__xD835__xDD26__xD835__xDD30__xD83E__xDD40_</t>
  </si>
  <si>
    <t>Matt | Baron _xD83D__xDE80_</t>
  </si>
  <si>
    <t>Lucía</t>
  </si>
  <si>
    <t>JV</t>
  </si>
  <si>
    <t>Suzie :*</t>
  </si>
  <si>
    <t>Jade Umbrella</t>
  </si>
  <si>
    <t>Bitter Limes &amp; White Lines</t>
  </si>
  <si>
    <t>S h i t p o s t i n g M o n d á ♈</t>
  </si>
  <si>
    <t>♡jess_xD83D__xDC69__xD83C__xDFFB_‍_xD83C__xDFA8_</t>
  </si>
  <si>
    <t>QXINT _xD83C__xDDF8__xD83C__xDDFB_</t>
  </si>
  <si>
    <t>Skurps</t>
  </si>
  <si>
    <t>Emma George</t>
  </si>
  <si>
    <t>SAINT*</t>
  </si>
  <si>
    <t>Philip Boehmann</t>
  </si>
  <si>
    <t>Sweetheart</t>
  </si>
  <si>
    <t>королева пиздостраданий.</t>
  </si>
  <si>
    <t>$UAVGØD (YT/Rapper) follow if u like cookies _xD83D__xDE01__xD83C__xDF6A_</t>
  </si>
  <si>
    <t>Bea</t>
  </si>
  <si>
    <t>Kris</t>
  </si>
  <si>
    <t>animmania</t>
  </si>
  <si>
    <t>Raja Whitfield</t>
  </si>
  <si>
    <t>Willy Rafael</t>
  </si>
  <si>
    <t>Vercetti</t>
  </si>
  <si>
    <t>keemstar clown</t>
  </si>
  <si>
    <t>Claymore +15</t>
  </si>
  <si>
    <t>Dj Zorak Official</t>
  </si>
  <si>
    <t>SammySam</t>
  </si>
  <si>
    <t>Joss_xD83D__xDDA4_</t>
  </si>
  <si>
    <t>Hegemon</t>
  </si>
  <si>
    <t>Usamah_xD83E__xDD2A_</t>
  </si>
  <si>
    <t>Tommy | Joycon Boys Forever</t>
  </si>
  <si>
    <t>Ana Lucía</t>
  </si>
  <si>
    <t>Milo Milán</t>
  </si>
  <si>
    <t>switched</t>
  </si>
  <si>
    <t>Pauli_xD83D__xDD05_</t>
  </si>
  <si>
    <t>John</t>
  </si>
  <si>
    <t>Brod _xD83E__xDD6D_</t>
  </si>
  <si>
    <t>Games Attorney</t>
  </si>
  <si>
    <t>Flamboyant Ren</t>
  </si>
  <si>
    <t>Mark ward</t>
  </si>
  <si>
    <t>JF</t>
  </si>
  <si>
    <t>Ricardo</t>
  </si>
  <si>
    <t>Helvetica Black</t>
  </si>
  <si>
    <t>lindsay</t>
  </si>
  <si>
    <t>jabech  _xD83D__xDE24__xD83D__xDE24_</t>
  </si>
  <si>
    <t>Chuck Núñez</t>
  </si>
  <si>
    <t>Moli</t>
  </si>
  <si>
    <t>Cocoa puff puff pass</t>
  </si>
  <si>
    <t>jd</t>
  </si>
  <si>
    <t>rebranding as a virgin</t>
  </si>
  <si>
    <t>sertraline queen</t>
  </si>
  <si>
    <t>〽️ariano</t>
  </si>
  <si>
    <t>Aurora _xD83C__xDFF3_️‍_xD83C__xDF08__xD83C__xDF3B__xD83C__xDF3C_</t>
  </si>
  <si>
    <t>Ismael Maldonado</t>
  </si>
  <si>
    <t>Michael Vonsander</t>
  </si>
  <si>
    <t>LaFayette Ford Linc.</t>
  </si>
  <si>
    <t>kw_xD83E__xDD70_</t>
  </si>
  <si>
    <t>Giulia</t>
  </si>
  <si>
    <t>mica</t>
  </si>
  <si>
    <t>️️ ️ ️</t>
  </si>
  <si>
    <t>cody sanchez</t>
  </si>
  <si>
    <t>Liam McGuckin</t>
  </si>
  <si>
    <t>Marcus _xD83E__xDD34__xD83C__xDFFD_</t>
  </si>
  <si>
    <t>Django _xD83D__xDEB6__xD83C__xDFFE_‍♂️_xD83D__xDC03_</t>
  </si>
  <si>
    <t>King R _xD83D__xDC51_</t>
  </si>
  <si>
    <t>SηorKel _xD83C__xDF43_</t>
  </si>
  <si>
    <t>Sylvain Pierre Durif</t>
  </si>
  <si>
    <t>Meanwhile in Russia</t>
  </si>
  <si>
    <t>Let out the Beast</t>
  </si>
  <si>
    <t>ahmed</t>
  </si>
  <si>
    <t>Jo' Silverhand</t>
  </si>
  <si>
    <t>Zer0</t>
  </si>
  <si>
    <t>S7 RAPTOR</t>
  </si>
  <si>
    <t>Czabaninho ツ</t>
  </si>
  <si>
    <t>ZombieZArmy</t>
  </si>
  <si>
    <t>‎⎊ sᴛᴇᴘʜ ➐ ѕaw ғғн</t>
  </si>
  <si>
    <t>missilouise</t>
  </si>
  <si>
    <t>lizZzZZzzZz</t>
  </si>
  <si>
    <t>gen</t>
  </si>
  <si>
    <t>RFT Ramirez</t>
  </si>
  <si>
    <t>James Monroe</t>
  </si>
  <si>
    <t>Omar Mendez</t>
  </si>
  <si>
    <t>Kevin</t>
  </si>
  <si>
    <t>Steve</t>
  </si>
  <si>
    <t>SaulyDeez</t>
  </si>
  <si>
    <t>Brent Diederich</t>
  </si>
  <si>
    <t>HEL (헬)</t>
  </si>
  <si>
    <t>Tres Winn</t>
  </si>
  <si>
    <t>Buige</t>
  </si>
  <si>
    <t>K _xD83D__xDC0E_</t>
  </si>
  <si>
    <t>Jemima</t>
  </si>
  <si>
    <t>Octavio Sanchez</t>
  </si>
  <si>
    <t>god bunny</t>
  </si>
  <si>
    <t>Strings</t>
  </si>
  <si>
    <t>Heneroso</t>
  </si>
  <si>
    <t>_xD835__xDC9E__xD835__xDCB6__xD835__xDCC8__xD835__xDCB6__xD835__xDCC3__xD835__xDCB9__xD835__xDCC7__xD835__xDCB6_</t>
  </si>
  <si>
    <t>Parker James</t>
  </si>
  <si>
    <t>Mike Curtis</t>
  </si>
  <si>
    <t>フォイシュ~</t>
  </si>
  <si>
    <t>Cam Shoemaker</t>
  </si>
  <si>
    <t>maxuto</t>
  </si>
  <si>
    <t>Nitooos</t>
  </si>
  <si>
    <t>(((The Lord of the Spirals)))</t>
  </si>
  <si>
    <t>shayna</t>
  </si>
  <si>
    <t>Waffle House</t>
  </si>
  <si>
    <t>King Ark</t>
  </si>
  <si>
    <t>anna-lee_xD83D__xDC18_</t>
  </si>
  <si>
    <t>Secret Agent Randy Beans</t>
  </si>
  <si>
    <t>julius kimani</t>
  </si>
  <si>
    <t>Keyblade Chosen One</t>
  </si>
  <si>
    <t>lexi duddy</t>
  </si>
  <si>
    <t>Una gota de cristal</t>
  </si>
  <si>
    <t>Helena</t>
  </si>
  <si>
    <t>LA-FER$v</t>
  </si>
  <si>
    <t>Otto Rocketttt</t>
  </si>
  <si>
    <t>Jesly</t>
  </si>
  <si>
    <t>Elizabeth</t>
  </si>
  <si>
    <t>Rexmans</t>
  </si>
  <si>
    <t>Big D</t>
  </si>
  <si>
    <t>1998 OUT NOW❗️</t>
  </si>
  <si>
    <t>Omar M.</t>
  </si>
  <si>
    <t>Barril92</t>
  </si>
  <si>
    <t>Oj nJOmz</t>
  </si>
  <si>
    <t>JEREMY CORBELL</t>
  </si>
  <si>
    <t>F.R.E.E</t>
  </si>
  <si>
    <t>rebek _xD83D__xDDA4_</t>
  </si>
  <si>
    <t>hannuh</t>
  </si>
  <si>
    <t>Matisse Marie</t>
  </si>
  <si>
    <t>El Negro</t>
  </si>
  <si>
    <t>Sunfyre _xD83D__xDC09_</t>
  </si>
  <si>
    <t>Rice Ball</t>
  </si>
  <si>
    <t>Sergey</t>
  </si>
  <si>
    <t>аллергия на перхоть лошади</t>
  </si>
  <si>
    <t>Skeleton dude, formarly Spudnik</t>
  </si>
  <si>
    <t>Ash</t>
  </si>
  <si>
    <t>Gato Vaca</t>
  </si>
  <si>
    <t>_xD835__xDCDC_</t>
  </si>
  <si>
    <t>Nekketsu _xD83C__xDDF9__xD83C__xDDEC_</t>
  </si>
  <si>
    <t>Tarek</t>
  </si>
  <si>
    <t>Emre _xD83D__xDDA4_ |JoyConBoyzForever|</t>
  </si>
  <si>
    <t>Rieng Machachar</t>
  </si>
  <si>
    <t>⭐️Jalene⭐️  ◢ ◤</t>
  </si>
  <si>
    <t>ಠ_ಠ</t>
  </si>
  <si>
    <t>Qwxy</t>
  </si>
  <si>
    <t>gisell</t>
  </si>
  <si>
    <t>Emilio Mayén</t>
  </si>
  <si>
    <t>vampire ❣️</t>
  </si>
  <si>
    <t>lil mexico _xD83D__xDCCD_</t>
  </si>
  <si>
    <t>_xD835__xDD17__xD835__xDD25__xD835__xDD22_ℜ_xD835__xDD22__xD835__xDD1E__xD835__xDD29_ℭ_xD835__xDD25__xD835__xDD26__xD835__xDD2B_ℭ_xD835__xDD25__xD835__xDD26__xD835__xDD29__xD835__xDD29__xD835__xDD1E_ シ</t>
  </si>
  <si>
    <t>Geovanni Canales</t>
  </si>
  <si>
    <t>shannon</t>
  </si>
  <si>
    <t>Poetress Justice</t>
  </si>
  <si>
    <t>Jade</t>
  </si>
  <si>
    <t>hey there, demons</t>
  </si>
  <si>
    <t>Pablo no ha clavado ningún puto clavo, dejadlo ya</t>
  </si>
  <si>
    <t>Blattaria</t>
  </si>
  <si>
    <t>Slim ♎️</t>
  </si>
  <si>
    <t>ً</t>
  </si>
  <si>
    <t>Jose Osuna</t>
  </si>
  <si>
    <t>Jordan</t>
  </si>
  <si>
    <t>ⁿ⁴ sozinho</t>
  </si>
  <si>
    <t>Katie Gandy</t>
  </si>
  <si>
    <t>jameson</t>
  </si>
  <si>
    <t>Mat _xD83D__xDCB0_</t>
  </si>
  <si>
    <t>Nelson M.</t>
  </si>
  <si>
    <t>Kalee Reams</t>
  </si>
  <si>
    <t>•_xD835__xDE17__xD835__xDE26__xD835__xDE22__xD835__xDE24__xD835__xDE29__xD835__xDE3A_•</t>
  </si>
  <si>
    <t>Chris Villegas</t>
  </si>
  <si>
    <t>Nele ✵</t>
  </si>
  <si>
    <t>Sonrisa Kuriyama</t>
  </si>
  <si>
    <t>Danny</t>
  </si>
  <si>
    <t>Chachy</t>
  </si>
  <si>
    <t>dumb bitch</t>
  </si>
  <si>
    <t>Complex</t>
  </si>
  <si>
    <t>Yolezthycreator _xD83D__xDCF8_</t>
  </si>
  <si>
    <t>_xD83D__xDC90_⭐Kaz⭐_xD83D__xDC90_</t>
  </si>
  <si>
    <t>matt deweese</t>
  </si>
  <si>
    <t>eddie _xD83E__xDDF8_</t>
  </si>
  <si>
    <t>♡não faz mal. Eu to carente, mas eu tô legal♡</t>
  </si>
  <si>
    <t>bol bol son_xD83E__xDD6D_</t>
  </si>
  <si>
    <t>_xD83D__xDC51_Zhané</t>
  </si>
  <si>
    <t>Brasi _xD83E__xDD40_</t>
  </si>
  <si>
    <t>Tiffany</t>
  </si>
  <si>
    <t>Snickers✌</t>
  </si>
  <si>
    <t>☀️☀️☀️</t>
  </si>
  <si>
    <t>_xD835__xDD11__xD835__xDD22__xD835__xDD2F__xD835__xDD2C_</t>
  </si>
  <si>
    <t>juju _xD83D__xDEF4_</t>
  </si>
  <si>
    <t>SuperSaiyanBrain_xD83D__xDD25__xD83E__xDDE0_</t>
  </si>
  <si>
    <t>‎ً</t>
  </si>
  <si>
    <t>Mivi, The Memer</t>
  </si>
  <si>
    <t>AbrahamCisneros</t>
  </si>
  <si>
    <t>Manuel_xD83E__xDD20__xD83E__xDD88_</t>
  </si>
  <si>
    <t>FormulaGeek</t>
  </si>
  <si>
    <t>erreeme</t>
  </si>
  <si>
    <t>GoldenGamer5212</t>
  </si>
  <si>
    <t>yaw</t>
  </si>
  <si>
    <t>Cyr!l_N!gel</t>
  </si>
  <si>
    <t>Big Swank</t>
  </si>
  <si>
    <t>coral _xD83E__xDD8B_</t>
  </si>
  <si>
    <t>Winter</t>
  </si>
  <si>
    <t>Paddy Daly</t>
  </si>
  <si>
    <t>Gurpal</t>
  </si>
  <si>
    <t>Anne</t>
  </si>
  <si>
    <t>Rosas of Edin</t>
  </si>
  <si>
    <t>Mountain Dew®</t>
  </si>
  <si>
    <t>Carlos Valdez</t>
  </si>
  <si>
    <t>iiufeiheu_xD83E__xDD8B_</t>
  </si>
  <si>
    <t>_xD83C__xDF38_Deltoya_xD83C__xDF38_</t>
  </si>
  <si>
    <t>Xela_xD83C__xDF39__xD83D__xDC7D_</t>
  </si>
  <si>
    <t>faith_xD83D__xDE1A_</t>
  </si>
  <si>
    <t>_wayne_254</t>
  </si>
  <si>
    <t>isaiah willy</t>
  </si>
  <si>
    <t>tanaka</t>
  </si>
  <si>
    <t>Connor Dunne</t>
  </si>
  <si>
    <t>Vivian Luna</t>
  </si>
  <si>
    <t>Briana aka Breezy</t>
  </si>
  <si>
    <t>sebastian</t>
  </si>
  <si>
    <t>Zhou Rui girl_xD83D__xDCA6_</t>
  </si>
  <si>
    <t>TIN</t>
  </si>
  <si>
    <t>Danny A Carbajal</t>
  </si>
  <si>
    <t>_xD83E__xDD44_</t>
  </si>
  <si>
    <t>Josh</t>
  </si>
  <si>
    <t>Paul KIA Sorrento</t>
  </si>
  <si>
    <t>T.</t>
  </si>
  <si>
    <t>seasun</t>
  </si>
  <si>
    <t>Jesus</t>
  </si>
  <si>
    <t>Hakimi</t>
  </si>
  <si>
    <t>_xD835__xDD52__xD835__xDD64__xD835__xDD5A__xD835__xDD56__xD835__xDD63_</t>
  </si>
  <si>
    <t>Bradly_nigga</t>
  </si>
  <si>
    <t>Sofs.</t>
  </si>
  <si>
    <t>Rinkario</t>
  </si>
  <si>
    <t>Area 51 Memes</t>
  </si>
  <si>
    <t>Frostii</t>
  </si>
  <si>
    <t>Jonathan Mucciolo</t>
  </si>
  <si>
    <t>.۰* sαrα.</t>
  </si>
  <si>
    <t>الثمرة الجناحية</t>
  </si>
  <si>
    <t>ana</t>
  </si>
  <si>
    <t>angela _xD83E__xDD20_ prod. SUGA ✨_xD83D__xDCAB_☄️_xD83D__xDD25_ ™</t>
  </si>
  <si>
    <t>Glass Frog _xD83D__xDC38_</t>
  </si>
  <si>
    <t>DRAMIN</t>
  </si>
  <si>
    <t>M.A.G Jeffery</t>
  </si>
  <si>
    <t>DEESIDE.com</t>
  </si>
  <si>
    <t>dad</t>
  </si>
  <si>
    <t>Sruthi</t>
  </si>
  <si>
    <t>Lolo</t>
  </si>
  <si>
    <t>Charlie _xD83D__xDC51__xD83D__xDC00_</t>
  </si>
  <si>
    <t>_xD83D__xDE07_</t>
  </si>
  <si>
    <t>dr manhattan</t>
  </si>
  <si>
    <t>Patti Beth</t>
  </si>
  <si>
    <t>v</t>
  </si>
  <si>
    <t>Tom</t>
  </si>
  <si>
    <t>Kowskyyy</t>
  </si>
  <si>
    <t>Pablo Díaz</t>
  </si>
  <si>
    <t>almejasaurius</t>
  </si>
  <si>
    <t>_Dlol400</t>
  </si>
  <si>
    <t>Kimberly</t>
  </si>
  <si>
    <t>_xD83D__xDC8E_</t>
  </si>
  <si>
    <t>Mohamed Condeh</t>
  </si>
  <si>
    <t>soph</t>
  </si>
  <si>
    <t>Traci Law</t>
  </si>
  <si>
    <t>Ian Borge</t>
  </si>
  <si>
    <t>matt</t>
  </si>
  <si>
    <t>abby</t>
  </si>
  <si>
    <t>Alfonso _xD83C__xDF05__xD83C__xDF0A__xD83C__xDFC4_</t>
  </si>
  <si>
    <t>Fido Dido</t>
  </si>
  <si>
    <t>Will ''El Sabio''</t>
  </si>
  <si>
    <t>Amalia47</t>
  </si>
  <si>
    <t>♣️anto♣️</t>
  </si>
  <si>
    <t>STARS Coldsnare</t>
  </si>
  <si>
    <t>RemyManxu_xD83D__xDEA5_ Nobhongoza_xD83D__xDC51_</t>
  </si>
  <si>
    <t>_xD83D__xDC41_‍_xD83D__xDDE8_wh®️</t>
  </si>
  <si>
    <t>Let's Get To Area 51</t>
  </si>
  <si>
    <t>Mancera</t>
  </si>
  <si>
    <t>Dalvy Quetzalli</t>
  </si>
  <si>
    <t>Möwevongheut</t>
  </si>
  <si>
    <t>Preshers</t>
  </si>
  <si>
    <t>Akhi Mufasa _xD83C__xDF0C_</t>
  </si>
  <si>
    <t>Adel Qatami</t>
  </si>
  <si>
    <t>_xD835__xDC0A__xD835__xDC22__xD835__xDC27__xD835__xDC20_ _xD835__xDC09__xD835__xDC2E__xD835__xDC1A__xD835__xDC27__xD83E__xDD75_</t>
  </si>
  <si>
    <t>Ali_tamale99</t>
  </si>
  <si>
    <t>Nik</t>
  </si>
  <si>
    <t>Alan The Alien - Area51Memes</t>
  </si>
  <si>
    <t>_xD835__xDD38__xD835__xDD63__xD835__xDD5A__xD835__xDD52__xD835__xDD5F__xD835__xDD5F__xD835__xDD52_</t>
  </si>
  <si>
    <t>giss</t>
  </si>
  <si>
    <t>steveń</t>
  </si>
  <si>
    <t>ムーン チルド</t>
  </si>
  <si>
    <t>MC V-Dawg</t>
  </si>
  <si>
    <t>Robert Hernandez</t>
  </si>
  <si>
    <t>Anthony Crabtree</t>
  </si>
  <si>
    <t>Bisa _xD83D__xDC9A_</t>
  </si>
  <si>
    <t>_xD83C__xDDEB__xD83C__xDDF7__xD83C__xDDEB__xD83C__xDDF7_</t>
  </si>
  <si>
    <t>Diego</t>
  </si>
  <si>
    <t>Sabor Limon</t>
  </si>
  <si>
    <t>☆ _xD835__xDD04__xD835__xDD2B__xD835__xDD21__xD835__xDD2F__xD835__xDD22__xD835__xDD1E_ ☆</t>
  </si>
  <si>
    <t>bene_xD83D__xDD49_️</t>
  </si>
  <si>
    <t>Swift Knight</t>
  </si>
  <si>
    <t>Ramsey Quinones</t>
  </si>
  <si>
    <t>〽️axime</t>
  </si>
  <si>
    <t>win</t>
  </si>
  <si>
    <t>Kabir - كبير ☰</t>
  </si>
  <si>
    <t>Lachlan Minaj</t>
  </si>
  <si>
    <t>Maxime Lebel</t>
  </si>
  <si>
    <t>C̷o̷n̷t̷e̷n̷t̷s̷ ̷U̷n̷k̷n̷o̷w̷n̷</t>
  </si>
  <si>
    <t>MUNG DAAL</t>
  </si>
  <si>
    <t>Carmen g.aparicio</t>
  </si>
  <si>
    <t>Onlyspoon458@yahoo.com</t>
  </si>
  <si>
    <t>AdrianGrubb</t>
  </si>
  <si>
    <t>Teddy Toro</t>
  </si>
  <si>
    <t>bella_xD83D__xDC25_</t>
  </si>
  <si>
    <t>Jose</t>
  </si>
  <si>
    <t>stop before i hug you</t>
  </si>
  <si>
    <t>I'm not here for a long time, I'm here for….. honestly idk why I'm here, but I'll uhhh figure it out sooner or later</t>
  </si>
  <si>
    <t>Just Bein Me</t>
  </si>
  <si>
    <t>she wanna meet carti</t>
  </si>
  <si>
    <t>Only 19, but my mind is older! Swiftie since You Belong With Me! Haven’t met Taylor yet, but hopeful _xD83D__xDE0A_ Wisconsin Swiftie!!</t>
  </si>
  <si>
    <t>#HappinessBegins now.</t>
  </si>
  <si>
    <t>Nothing to declare</t>
  </si>
  <si>
    <t>let your ambition carry you - travis scott | _xD83C__xDDFB__xD83C__xDDEA__xD83C__xDDF5__xD83C__xDDF9_</t>
  </si>
  <si>
    <t>_xD83D__xDCCD_2 0 5 _xD83D__xDEEB_ 6 2 3 | Just A Youngin’ With A Dream</t>
  </si>
  <si>
    <t>A wild Kroz has appeared!! :0
Universidad de La Salle
Bogotá - Colombia
ESP / ENG / FRA</t>
  </si>
  <si>
    <t>Las chichis de Polnareff. [L]GBT_xD83C__xDFF3_️‍_xD83C__xDF08_Mi gfa está viendo JoJo’s</t>
  </si>
  <si>
    <t>Daniela. No creo en las cenizas, la vida es un incendio y no quiero dejarlo apagar. _xD83D__xDD25_</t>
  </si>
  <si>
    <t>en la mía y sin joder a nadie</t>
  </si>
  <si>
    <t>Estudiante de Audiovisuales // Amante de los memes</t>
  </si>
  <si>
    <t>A podcast about queer and POC representation in the media. Hosts: @FriedPapita &amp; @MytePanda _xD83C__xDDF2__xD83C__xDDFD__xD83D__xDCFA__xD83C__xDF9E__xD83C__xDFF3_️‍_xD83C__xDF08_ https://t.co/7N0vdb63Qq</t>
  </si>
  <si>
    <t>It's true! Keep your friend close and enemies closer. Sometimes you can't tell the difference. #betrayal  #emotionalvampire #regrets #coworkersarenotyourfriends</t>
  </si>
  <si>
    <t>Come at me Bro!!</t>
  </si>
  <si>
    <t>Tom Morris Jr., Co-host/Analyst on A&amp;E Networks hit crime show LIVE PD, has been fighting crime on television and as a law enforcement officer for twenty years.</t>
  </si>
  <si>
    <t>I love classic, 8cyl, beautiful cars...
And pugs!! Also LivePD and k9's. _xD83D__xDC15__xD83D__xDC97_
BEST thing evahhhh in my life ... my amazing daughter. _xD83D__xDC9B__xD83C__xDF3B__xD83D__xDC9B_ Bless._xD83D__xDC9C_</t>
  </si>
  <si>
    <t>I go hard</t>
  </si>
  <si>
    <t>_xD83C__xDDFA__xD83C__xDDF8_
Lel, I have know idea what I'm doing// ΦΙΑ _xD83E__xDD81_</t>
  </si>
  <si>
    <t>believe in yourself.</t>
  </si>
  <si>
    <t>─ ❝ uso desu yo ❞  _xD835__xDD25__xD835__xDD26__xD835__xDD2B__xD835__xDD22_·.༄࿔ •  _xD83C__xDFF9_  hannibal, sherlock, good omens, hypmic and gay shipps wow ─ ’. she, he, they ─ _xD83C__xDF42_</t>
  </si>
  <si>
    <t>Viper | Animation Student | 21 | Artist for @btflglitch | Monsters and random comics _xD83D__xDC9C_</t>
  </si>
  <si>
    <t>Moderating @Playdauntless on Discord and Reddit, 21  She/Her. Trans. Devil's Advocate. Enjoys a good debate! Single. on  a Dark Souls binge</t>
  </si>
  <si>
    <t>“You wanna fly, you got to give up the shit that weighs you down.”                                    - Toni Morrison</t>
  </si>
  <si>
    <t>♍️☮️</t>
  </si>
  <si>
    <t>sc:trilllnyee</t>
  </si>
  <si>
    <t>Music Video Director. I grip it and rip it.</t>
  </si>
  <si>
    <t>☁️_xD83C__xDF2B__xD83E__xDDDA__xD83C__xDFFD_‍♀️_xD83D__xDDA4_</t>
  </si>
  <si>
    <t>Lhs 21'// Mustang sc #18// Var soccer</t>
  </si>
  <si>
    <t>☀️Pensacola, Fl._xD83C__xDDFA__xD83C__xDDF8_ Veteran _xD83C__xDF06_Entrepreneur _xD83D__xDCFD_Instagram: YakMotley _xD83D__xDE0E_ Facebook (230k)-YakMotley ▶️YouTube (115k)-YakMotley</t>
  </si>
  <si>
    <t>Official U.S. Air Force Twitter (Following, RTs &amp; links ≠ endorsement) #AirForce</t>
  </si>
  <si>
    <t>45th President of the United States of America_xD83C__xDDFA__xD83C__xDDF8_</t>
  </si>
  <si>
    <t>Vietnam Vet two tours, MACV SOG. Retired Navy. Supports Constitutional Repubic members. DRAIN THE RADICAL SOCIALIST  SWAMP. #MAGA/#KAG. #TRUMP2020.</t>
  </si>
  <si>
    <t>not sure what im doing</t>
  </si>
  <si>
    <t>Bad Vibes Forever</t>
  </si>
  <si>
    <t>I'm scared of pussy cause pussy looks like it might lick me back bitch ♍️</t>
  </si>
  <si>
    <t>J’arrive sur Twitter, pour rétablir l’équilibre.</t>
  </si>
  <si>
    <t>Espantajo del norte _xD83D__xDC7B_
Marimanta emigrada a tierras hostiles.</t>
  </si>
  <si>
    <t>:)</t>
  </si>
  <si>
    <t>It's PAYDAY! Developed by @OVERKILL_TM. Rob banks on PC, PS4, Xbox One, Nintendo Switch and soon mobile. @PD2Console @PAYDAYCrimeWar for more. #PDCW #PAYDAY2</t>
  </si>
  <si>
    <t>The one and only.</t>
  </si>
  <si>
    <t>Hellow</t>
  </si>
  <si>
    <t>_xD83C__xDDF9__xD83C__xDDF9__xD83C__xDFF3_️‍_xD83C__xDF08_</t>
  </si>
  <si>
    <t>_xD83C__xDDF9__xD83C__xDDF9__xD83C__xDDFB__xD83C__xDDE8_•After Every Obstacle I Get More Powerful...Feed Me•@pumpttevents•An Anti Social Extrovert•The Intelligent One,Who Reasons ♥️</t>
  </si>
  <si>
    <t>Colombia, latin Power _xD83C__xDDE8__xD83C__xDDF4__xD83D__xDE4C__xD83C__xDFFB__xD83D__xDD25_Hot Vibe On Records / Code Red ///// El Sol (OUT NOW)</t>
  </si>
  <si>
    <t>We will all meet up at the Area 51 Alien Center tourist attraction and coordinate our entry. If we naruto run, we can move faster than their bullets.</t>
  </si>
  <si>
    <t>chronic white oak consumer</t>
  </si>
  <si>
    <t>GoodBoy</t>
  </si>
  <si>
    <t>Knell - it’s always in season to fuck a monster or a demon _xD83C__xDDE8__xD83C__xDDE6_ 26 - Pan - NB - ( NSFW 18+)</t>
  </si>
  <si>
    <t>Crying in the mirror hating myself ✌︎('ω'✌︎ ) if you’re down to be friends, Let’s talk about stuff</t>
  </si>
  <si>
    <t>Awesome...fun_xD83D__xDE02__xD83D__xDE01_</t>
  </si>
  <si>
    <t>the big boy</t>
  </si>
  <si>
    <t>Perpetually tired dad, husband, producer, host, and CEO of Rogue Rocket.</t>
  </si>
  <si>
    <t>Do it like a Pro !
Genre:Trapsoul
the evolution will not be televised... #EMG</t>
  </si>
  <si>
    <t>Ciudadano de los Estados Unidos Mexicanos.
Güero de nacimiento no por circunstancia.
Escribo artículos de baja calidad.</t>
  </si>
  <si>
    <t>"The best way to predict your future is to create it" A. #Lincoln - #author #music #programmer #developers #artificialintelligence #Jobs #Handicap</t>
  </si>
  <si>
    <t>Pivoting to video.</t>
  </si>
  <si>
    <t>I'm jonatic me encantan los Jonas Brothers, me gusta 1D, Demi Lovato, the weeknd ❤amo la música y la banda❤</t>
  </si>
  <si>
    <t>#ariesgang♈️                                  volleyball _xD83C__xDFD0_ _xD83D__xDE4B__xD83C__xDFFD_‍♂️                            different mindset _xD83D__xDE4C__xD83C__xDFFD_ _xD83D__xDC80_</t>
  </si>
  <si>
    <t>That's right, I'm back from the dead to fuck shit up for fun and profit.</t>
  </si>
  <si>
    <t>just a broken space toy</t>
  </si>
  <si>
    <t>CHUI DROLE</t>
  </si>
  <si>
    <t>hunow _xD83E__xDD82_</t>
  </si>
  <si>
    <t>Sencillo: Sonrie, disfruta, aprende....y mañana hazlo otra vez! 
#PolloMorningShow 6-9am x 106.5fm     #blogtvpty Viernes 8pm x MallTv
#NoAlaReeleccion</t>
  </si>
  <si>
    <t>life sucks, then you die</t>
  </si>
  <si>
    <t>Zay.</t>
  </si>
  <si>
    <t>Loyalty, Happiness, Positivity</t>
  </si>
  <si>
    <t>c mon nv compte</t>
  </si>
  <si>
    <t>Follow wsh tes sah ? Jsuis drôle askip</t>
  </si>
  <si>
    <t>buffalo sports enthusiast &amp; adult beverage consumer</t>
  </si>
  <si>
    <t>Diseñe miles de inventos revolucionarios que me habrían hecho millonario... pero los guardé en Megaupload. Ahora solo escribo y retuiteo tonterías.</t>
  </si>
  <si>
    <t>Danny Reads His Tweets &amp; Responds As He Can. He Loves &amp; Appreciates All of His Amazing Fans! And We All Know Machete Don't Text...</t>
  </si>
  <si>
    <t>HHS ‘20 _xD83C__xDF93_|Cardette Colonel• sc:kenya_81802</t>
  </si>
  <si>
    <t>These days I'm letting God handle all things above me. The things I can't change , are the reasons you love me. ✨</t>
  </si>
  <si>
    <t>PSJA North '20 | powerlifting_xD83C__xDFCB__xD83C__xDFFC_‍♀️ | Matthew 6:33</t>
  </si>
  <si>
    <t>22 anos, alcoólatra, desempregado, bissexual, Pai do Rodox (cachorro salsicha), fumante _xD83C__xDF41_, morto por dentro e viciado em nuggets sadia.</t>
  </si>
  <si>
    <t>É preciso que você se torne a mudança que deseja ver no mundo. - Gandhi</t>
  </si>
  <si>
    <t>The Marathon Continues...
https://t.co/eGDvzaqXNW</t>
  </si>
  <si>
    <t>Electronics and Electrics-Engineer, Computer Nerd, Semi Professional Maker, Inventor, Photographer, Man of #science.</t>
  </si>
  <si>
    <t>Part time smash player UK
NNID: WingZeroZXT</t>
  </si>
  <si>
    <t>NJ ➡️ TX</t>
  </si>
  <si>
    <t>but a mermaid has no tears, therefore she suffers so much more_xD83E__xDDDC__xD83C__xDFFC_‍♀️✨ _xD83D__xDCF8_ maeofthedead</t>
  </si>
  <si>
    <t>love my wife / daughter/ granddaughter/ beer /our burt me cat and the greatest team in the world wolves!</t>
  </si>
  <si>
    <t>Correctly predict six scores for the chance to win a potential £2million jackpot! Best of all, it's free to play. 18+</t>
  </si>
  <si>
    <t>Football player ⚽⚽️ @wolves @wolvesprt</t>
  </si>
  <si>
    <t>⠀⠀⠀⠀⚠️⚠️ATENÇÃO⚠️⚠️ A ditadura da Felicidade está exterminando sentimentos complexos" ⠀⠀⠀⠀⠀⠀⠀⠀⠀⠀⠀⠀⠀⠀⠀⠀⠀⠀⠀⠀⠀⠀⠀⠀⠀⠀⠀⠀⠀⠀⠀_xD83D__xDCE9_brenobatista@icloud.com</t>
  </si>
  <si>
    <t>@fluminenseFC</t>
  </si>
  <si>
    <t>sem tempo irmão</t>
  </si>
  <si>
    <t>aff, vida tóxica</t>
  </si>
  <si>
    <t>Vidéaste modeste qui deviendras sûrement le prochain Stanley Kubrik</t>
  </si>
  <si>
    <t>ECU ‘23</t>
  </si>
  <si>
    <t>THE CURRENT TESTAMENT.
Ongoing until the day of vengeance.
listen to IT on the _xD83C__xDFB5_☁
NEW CONTENT_xD83D__xDD25_</t>
  </si>
  <si>
    <t>in love _xD83E__xDD87_</t>
  </si>
  <si>
    <t>La ciencia es sexy: Los electrones se excitan, las series se expanden y los plasmas se calientan.</t>
  </si>
  <si>
    <t>LongLiveOchco JD_xD83D__xDC99_ #ClearEyeView 3️⃣WR/DB</t>
  </si>
  <si>
    <t>All I basically do is skate. and pet cats.</t>
  </si>
  <si>
    <t>why hello there</t>
  </si>
  <si>
    <t>The latest international news in one place</t>
  </si>
  <si>
    <t>14 | The JR Smith of Indefinitely Retired Players | Nick Mullens/Joe Flacco/Pete Alonso Stan</t>
  </si>
  <si>
    <t>drink water.</t>
  </si>
  <si>
    <t>Yo I'm AJ~
21yo Puertorrican
With a Psych degree
IG-ethereal.galaxies
[He/him]
I'm actually an old man's misguided ghost</t>
  </si>
  <si>
    <t>•Houston, TX •UMHB ’23</t>
  </si>
  <si>
    <t>~Likewise~ fly high 2/11/19☯️</t>
  </si>
  <si>
    <t>I used to be a goon now I’m a pretty bitch</t>
  </si>
  <si>
    <t>An Apparel Company ran by Marines, focusing on #VetsFirst #2A  yes we toss around our opinion a lot! NON-PC 
https://t.co/orSl53kAse</t>
  </si>
  <si>
    <t>Pop Culture/Comic Collector/Texans Football/ Freethinker</t>
  </si>
  <si>
    <t>Influencer • Petty • American _xD83C__xDDFA__xD83C__xDDF8_</t>
  </si>
  <si>
    <t>he shall speak words against the Most High,
&amp; shall wear out the saints of God. But the judgment shall be set,&amp; they shall take away his dominion
Daniel 7:25-26</t>
  </si>
  <si>
    <t>1. Good things happen to good people 2. The axe soon forgets but the tree will always remember                               3. Shit always comes in full circle</t>
  </si>
  <si>
    <t>In Ðoge We Trust_xD83D__xDC36_Rare Shibe_xD83D__xDC15_Survived ฿oth ฿ears_xD83D__xDC3B__xD83D__xDCB0_Advanced HOÐŁ Technology™_xD83D__xDCAA__xD83D__xDCA9_ AWS &amp; #python_xD83D__xDC0D_Bitcoiner &amp; Dogecoiner  #NotFinancialAdvice_xD83D__xDCB8_DYOR _xD83C__xDF03_PDX&amp;Bend</t>
  </si>
  <si>
    <t>Auto Body Collision Repair _xD83C__xDFA8_ •19•</t>
  </si>
  <si>
    <t>This is the official Twitter feed of the sweetheart of American snackage.</t>
  </si>
  <si>
    <t>Sometimes I play a good guy. Sometimes I play a bad guy. Sometimes I just play. Preferably w/ my wife &amp; son. Wanna personalized msg?https://t.co/6re1LdKFho</t>
  </si>
  <si>
    <t>Hotel Echo Whiskey Whiskey Oscar. History student wading through university</t>
  </si>
  <si>
    <t>[21 - 男子] [Legit Astro Main in 2019 don't @ me] [Bestest and Cutest Catboy around :3 ] [The glam police is always watching...] [Felris Basili - Hyperion]</t>
  </si>
  <si>
    <t>sometimes I’m just too honest || #RoadToTheWhiteCoat</t>
  </si>
  <si>
    <t>The official Twitter of Thizzler, the home for Northern California music. Submit music to thizzlerontheroof@gmail.com // Biz: https://t.co/sn54VmGh37</t>
  </si>
  <si>
    <t>The one and only... MEME GOD</t>
  </si>
  <si>
    <t>A fan of: Nintendo, Just Dance &amp; Eurovision.</t>
  </si>
  <si>
    <t>New album Pray For The Wicked, out now https://t.co/j7s8NVNw2r</t>
  </si>
  <si>
    <t>Entertainer. 35% talent. 65% water.</t>
  </si>
  <si>
    <t>“There are no men like me, only me”         - Jaime Lannister</t>
  </si>
  <si>
    <t>a hairs breadth from knocking this on the head</t>
  </si>
  <si>
    <t>Les rageux diront Photoshop_xD83D__xDE0C_ Insta: @taraaortiz</t>
  </si>
  <si>
    <t>Femme la plus heureuse du monde / Les gens m’ont lassés donc forcément j’mattache plus</t>
  </si>
  <si>
    <t>22 | @Om_Officiel , @FcBarcelona ⚽️</t>
  </si>
  <si>
    <t>Team Farewell ⭐
French Pro player of VainGlory _xD83C__xDFC5__xD83C__xDFC5_
YouTubeur ⏯
Animateur _xD83D__xDCFD_
Wattpad : iStrong.txt</t>
  </si>
  <si>
    <t>J'ai une chaîne Gaming : https://t.co/iF0UOLxegq…</t>
  </si>
  <si>
    <t>im friendly</t>
  </si>
  <si>
    <t>i post dumb shit so if thats what you’re into, follow me</t>
  </si>
  <si>
    <t>M Isaac Photography _xD83D__xDCF8__xD83D__xDD49__xD83C__xDDF9__xD83C__xDDF9_ https://t.co/hBwDPr6dNR</t>
  </si>
  <si>
    <t>out of pocket</t>
  </si>
  <si>
    <t>A filmmaker from Miami.</t>
  </si>
  <si>
    <t>year of the cat fanclub ✨ she/her                  
                                     @rbbucky stan account uwu</t>
  </si>
  <si>
    <t>i itch for the transcendental</t>
  </si>
  <si>
    <t>Breaking news, features, analysis &amp; opinions in the PR, marketing &amp; communications industries.
https://t.co/dZYe97AvmL</t>
  </si>
  <si>
    <t>Steak-umm bless</t>
  </si>
  <si>
    <t>Please sign the petition to get NASA to send a MoonPie to the moon please</t>
  </si>
  <si>
    <t>It’s Not Delivery. It’s DiGiorno. [Read House Rules: https://t.co/vlgrqlfWX3]</t>
  </si>
  <si>
    <t>The official Tweets of Burger King USA.</t>
  </si>
  <si>
    <t>Oh Yeah!</t>
  </si>
  <si>
    <t>God first _xD83D__xDE4F_ -Interests~Kdrama Kpop R&amp;B Pop Food Entertainment Style Fashion</t>
  </si>
  <si>
    <t>Thank u next, ARIANA _xD83D__xDC8B_ follow my Insta_xD83D__xDC78__xD83C__xDFFD_ @fattysssss</t>
  </si>
  <si>
    <t>so i have an page in Facebook named "Yuki's Useless art trash"
btw i also make lewd arts from time to time so for my followers that wasnt expecting that srry</t>
  </si>
  <si>
    <t>New Account. _xD83C__xDDEF__xD83C__xDDF2_ Destined For Greatness _xD83C__xDDEF__xD83C__xDDF2_ Manchester United ❤️⚽️</t>
  </si>
  <si>
    <t>like a message? a sign from god on a church wall? | tua, the society, peaky, mcu and sex education (avi from @thesocietycaps !!) {she/her - 15}</t>
  </si>
  <si>
    <t>i’m with you till the end of the line pal    ♡</t>
  </si>
  <si>
    <t>aveces subo dibujos ;] 
:0 por qué me sigue gente que dibuja hermoso? mi no entender ahhhHh</t>
  </si>
  <si>
    <t>Belmont Abbey '20 ⚾️ all I ask is you give me the clout I deserve</t>
  </si>
  <si>
    <t>morena de grandes ojos || @marahiorca</t>
  </si>
  <si>
    <t>sc- johnniechioino |♍️</t>
  </si>
  <si>
    <t>Typical weaboo scrub!</t>
  </si>
  <si>
    <t>Sometimes, I hate, the life I made. ºCDMX lover. -ºFoodie.º-</t>
  </si>
  <si>
    <t>Bay Area _xD83D__xDCCD_// max _xD83D__xDC69_‍_xD83D__xDC66_</t>
  </si>
  <si>
    <t>Risk it for the biscuit</t>
  </si>
  <si>
    <t>Official account of #Area51 Memes. 
                       My best tweets are in my likes. 
                           Follow me and turn on post notifications.</t>
  </si>
  <si>
    <t>i do what i want</t>
  </si>
  <si>
    <t>7669656e74206d65207375697672652073757220696e737461207a616b617269615f343835</t>
  </si>
  <si>
    <t>Mon snap : zlathaice94 mon psn : NrZ_Zlathaice et ma chaîne YouTube : https://t.co/Ht1xHGOqbp</t>
  </si>
  <si>
    <t>jvois tout à l’envers _xD83D__xDE43_</t>
  </si>
  <si>
    <t>Web de ciencia, historia, tecnología, salud, psicología, innovación, gaming, música y curiosidades. #MuyHistoria #LaLunaenDirecto</t>
  </si>
  <si>
    <t>ask what you want to know</t>
  </si>
  <si>
    <t>Baaaaad Shit. _xD83D__xDE34__xD83D__xDE34__xD83D__xDE34_</t>
  </si>
  <si>
    <t>I'm ғᴀʟʟɪɴɢ so I'm taking my TIᗰE on my ᏒᎥᎠᎬ</t>
  </si>
  <si>
    <t>Showrunner 'Girls In The House' e ‘Klam’. Autor de Bestseller. Criador de Conteúdo. | Contato: rao@raonyphillips.com | Instagram: https://t.co/xvxgGFWU9Y</t>
  </si>
  <si>
    <t>Just another degenerate weeb</t>
  </si>
  <si>
    <t>_xD83D__xDC8D__xD83E__xDD30__xD83C__xDFFC__xD83D__xDC36__xD83C__xDF3B__xD83C__xDF0A__xD83C__xDF79_⏳_xD83D__xDC9B_♏️</t>
  </si>
  <si>
    <t>Uh</t>
  </si>
  <si>
    <t>insta:marcosschacon</t>
  </si>
  <si>
    <t>R6 Player 
                                                                         Lo mejor que tengo @MtzBarb _xD83D__xDC9B_</t>
  </si>
  <si>
    <t>Dañinaa since 1996! .❤️ En ti Señor confio mi vida. ❤️ MedStudent/AmamosAlRealMadrid #HalaMadrid / 22✌️FEM.❤️</t>
  </si>
  <si>
    <t>No hay nada interesante aqui,vuelve mas tarde,o no, seguira sin haber nada tu veras</t>
  </si>
  <si>
    <t>2 Corinthians 6:6 | Fiscal Management</t>
  </si>
  <si>
    <t> _xD83D__xDDA5_ _xD83D__xDCF1_⌚️| Connecting ••• | Learning &amp; Development Supervisor _xD83C__xDF54__xD83C__xDF5F_ | All views expressed are my own</t>
  </si>
  <si>
    <t>Music. Comedy. Exceptional high fives. // I make outrageous. Also, I’m a One-Gal Band. // Here, I explain in the video here→https://t.co/cOYlIZUuAd</t>
  </si>
  <si>
    <t>Sagitario ♐  18 San Justo. #Rap #Trap</t>
  </si>
  <si>
    <t>Visit us online: https://t.co/O7Be1q7QDa.
Like us on Facebook: https://t.co/eQkKUQdE0K.
Follow us on Instagram: https://t.co/uonHdcjouf.</t>
  </si>
  <si>
    <t>Sometimes it's coffee, sometimes it's tea. Mostly, though, I write.</t>
  </si>
  <si>
    <t>| 22 | Always Strive And Prosper | I be sad for no reason</t>
  </si>
  <si>
    <t>Escritora e inconformista chica que os cuenta su vida y sus viajes. Encuéntrame en Wattpad como «nerea61991»</t>
  </si>
  <si>
    <t>maybe it’s me.</t>
  </si>
  <si>
    <t>Football and Track</t>
  </si>
  <si>
    <t>Future Professional Wrestler...
HAHA just kidding....
 could you actually imagine though</t>
  </si>
  <si>
    <t>i left my consciousness in the sixth dimension ͏ ͏ ͏ ͏ ͏ ͏ ͏ ͏ ͏ ͏ ͏ ͏ ͏ ͏ ͏ ͏ ͏ ͏ ͏ ͏ ͏ ͏ ͏ ͏ ͏ #αllιтerαтιoɴ #strangerthings</t>
  </si>
  <si>
    <t>bruh.</t>
  </si>
  <si>
    <t>Video game streamer, coffee drinker, comic book reader, US Army Vet _xD83C__xDDFA__xD83C__xDDF8_. Join the Ghost Squad!</t>
  </si>
  <si>
    <t>Coffee Roasting Company founded by gamers, comic book and anime fans.</t>
  </si>
  <si>
    <t>Engineering UC3M | Everyone needs a little magic, even if they are grown up. #Eurofan _xD83C__xDF39__xD83D__xDDA4_</t>
  </si>
  <si>
    <t>Cristiano, liberal, europeista.</t>
  </si>
  <si>
    <t>De Ablasete pero adoptado por JERÉ. Hola señor/@ stalker, bienve al perfil, busque lo que vea conveniente.</t>
  </si>
  <si>
    <t>1.83 de Bioquimico _xD83D__xDC68__xD83C__xDFFC_‍_xD83D__xDD2C_  Gamer lvl 21 _xD83C__xDFAE_ _xD83C__xDF08_
Bienvenido a la isla de los inadaptados.</t>
  </si>
  <si>
    <t>Dank Memes Create Dank Dreams</t>
  </si>
  <si>
    <t>em / 15 / sheher / stan rocketman</t>
  </si>
  <si>
    <t>Hey! Sorry I’m late. I didn’t want to come _xD83D__xDDA4_</t>
  </si>
  <si>
    <t>❤_xD83D__xDC9B__xD83D__xDC9C_</t>
  </si>
  <si>
    <t>Hector Chori Orizondo - Team Pentágono</t>
  </si>
  <si>
    <t>_xD83D__xDC7B_gridimidha_xD83D__xDC7B_</t>
  </si>
  <si>
    <t>Everything means nothing if i can’t have u ✨</t>
  </si>
  <si>
    <t>25 years old-
Puerto Rican and Greek-</t>
  </si>
  <si>
    <t>OPSU Football RB sc:George6432</t>
  </si>
  <si>
    <t>steve my baby_xD83D__xDE3B_</t>
  </si>
  <si>
    <t>UK army _xD83D__xDC9C_ 02/06/19 _xD83D__xDC9C_</t>
  </si>
  <si>
    <t>YouTube: Jaedan Knight | Twitch: jaedank | IG: jaedank</t>
  </si>
  <si>
    <t>The world awaits.</t>
  </si>
  <si>
    <t>competitive player, trying to to build more followers on twitch hit the link in the bio #supportsmallstreamers @supstreamers IG; Genral_Yayo</t>
  </si>
  <si>
    <t>@NBA2K_2KTV Host/Producer. Storyteller. Marketer. Video Producer. SB Nation once called me the "godfather of Lakers hype videos.” _xD83D__xDD25_ Opinions are my own.</t>
  </si>
  <si>
    <t>Welcome to the Next. Pre-order #NBA2K20 now</t>
  </si>
  <si>
    <t>Scout/Assistant for @GrizzGaming. Tweets are my own opinions and don’t represent the views of GrizzGaming. @NAPX2K Alumni _xD83D__xDE02_ @24KNation</t>
  </si>
  <si>
    <t>'Helping Promote, Develop &amp; Find Undiscovered Talent, is that YOU?'' | 786.490.6632 | ''Just Keep Scoring!'' | Advocate for @NBA2KLeague I'll be in next season</t>
  </si>
  <si>
    <t>Buy cheap MT (https://t.co/qSEh4C48p9 ) Use Discount Code "Finder" to get 5% OFF #2kfreeagent</t>
  </si>
  <si>
    <t>Watch the NBA 2K20 Ratings Reveal livestream on Twitter | July 15th | 8pm ET/5pm PT | Receive Reminder _xD83D__xDC47_ | ESRB: E</t>
  </si>
  <si>
    <t>We must know, we will know.</t>
  </si>
  <si>
    <t>mangekyo sharinganımı görmek ister misin</t>
  </si>
  <si>
    <t>Lol it’s a filter I’m uglier In real life</t>
  </si>
  <si>
    <t>Shadiest twitter you'll find in the northeast And that's my story!
She/her</t>
  </si>
  <si>
    <t>_xD83D__xDC68__xD83C__xDFFB_‍_xD83D__xDD2C__xD83D__xDCDA_</t>
  </si>
  <si>
    <t>_xD83C__xDFF3_️‍_xD83C__xDF08_</t>
  </si>
  <si>
    <t>☆ 21 | F - ENG Major • ok but when can i work on my bachelor on mythology pls</t>
  </si>
  <si>
    <t>spawn trapping in my back garden</t>
  </si>
  <si>
    <t>Twitch Supporter</t>
  </si>
  <si>
    <t>Heelys never should have gone out of style</t>
  </si>
  <si>
    <t>i’m only here for the memes</t>
  </si>
  <si>
    <t>Alexifeu wants to commit deathpacito
h3lp h1m by f0ll0win Alexifeu...
I is ded inside
YouTube: AlexifeuLp
ʷᵉ ʰᵃᵛᵉ ᶜʰᵃⁿᵍᵉᵈ ᵒᵘʳ ᵗᵉʳᵐˢ ᵒᶠ ᵘˢᵉ</t>
  </si>
  <si>
    <t>I'm ff also native</t>
  </si>
  <si>
    <t>Texas Tech University | _xD835__xDCAE__xD835__xDCA2_ _xD83D__xDC7C__xD83C__xDFFC_</t>
  </si>
  <si>
    <t>⠀ ⠀ ⠀ ⠀⠀ ˗ˏˋ we ⠀ can ⠀ be ⠀_xD835__xDCF1_eros ⠀， ⠀ ⠀ ⠀ ⠀ ⠀ ⠀ ⠀ ⠀ ⠀ ⠀ ⠀ ⠀ ⠀@hibiscusarchive. ⠀ ⠀ ⠀ ⠀ ⠀ ⠀ ⠀ ⠀ ⠀ ⠀ ⠀ ⠀ ⠀ ⠀ ⠀ ⠀ ⠀ ⠀ ⠀ ⠀ ⍣ ⠀ ⠀ ⠀ ⠀ ⠀ ⠀ ⠀ ⠀ ⠀ ⠀ ⠀ ⠀ ⠀ ⠀ ⠀ ⠀ ⠀ ⠀</t>
  </si>
  <si>
    <t>Hi!  This is Jake.  Follow me as I Rate T-Shirts on Twitter!</t>
  </si>
  <si>
    <t>Official Twitter of http://t.co/4rwjfdidk3.   Contact @AmazonHelp for customer support.</t>
  </si>
  <si>
    <t>Artist | She/Her | Cat Person | Wolves, felines, and fantasy beasts! | Myria webcomic coming Q1 2020</t>
  </si>
  <si>
    <t>más intensita q maja</t>
  </si>
  <si>
    <t>Cousin of Claus Prefers Orange and White to Red. Big wrestling fan. Wrestling NOT sports entertainment!
VFL</t>
  </si>
  <si>
    <t>ｓｈｓ ‘２０_xD83D__xDC69__xD83C__xDFFE_‍_xD83C__xDF93_ _xD835__xDE22_ _xD835__xDE31__xD835__xDE22__xD835__xDE28__xD835__xDE26_ _xD835__xDE38__xD835__xDE29__xD835__xDE26__xD835__xDE33__xD835__xDE26_ _xD835__xDE2A_ _xD835__xDE31__xD835__xDE30__xD835__xDE34__xD835__xDE35_ _xD835__xDE38__xD835__xDE26__xD835__xDE2A__xD835__xDE33__xD835__xDE25_ _xD835__xDE34__xD835__xDE29__xD835__xDE2A__xD835__xDE35_, _xD835__xDE30__xD835__xDE33_ _xD835__xDE2B__xD835__xDE36__xD835__xDE34__xD835__xDE35_ _xD835__xDE33__xD835__xDE26__xD835__xDE35__xD835__xDE38__xD835__xDE26__xD835__xDE26__xD835__xDE35_ _xD835__xDE34__xD835__xDE35__xD835__xDE36__xD835__xDE27__xD835__xDE27_ _xD835__xDE26__xD835__xDE2F__xD835__xDE2B__xD835__xDE30__xD835__xDE3A_</t>
  </si>
  <si>
    <t>Hello friend! Do you know Jesus Christ? If you died today are you sure you'd go to Heaven? Ask me about eternal salvation through Christ| lewd = block | married</t>
  </si>
  <si>
    <t>Looking for that Blessed Hope, and the glorious appearing of the great God and our Saviour Jesus Christ;
Titus 2:13 KJV</t>
  </si>
  <si>
    <t>The Pigeon Express - TPE Official 
|| The Parallel News Opinion || #TPEoorhh || 
Instagram: thepigeonexpress</t>
  </si>
  <si>
    <t>Ingeniero Elec.
En el aire reverbera el ansia de mi voz.</t>
  </si>
  <si>
    <t>Hey!
This is a @BTS_twt fanacc. _xD83D__xDCAB_</t>
  </si>
  <si>
    <t>Duermo abrazado a una cortina. ¡Ah! y se me cae la baba. Trabajador Social</t>
  </si>
  <si>
    <t>Communication &amp; engagement pro. Strategist. Engaging speaker. Mentor. Past IABC Chairman. Tank &amp; Petunia’s mom. _xD83D__xDC3E_ Hook 'em, TX Longhorns! _xD83E__xDD18_Tweets are my own.</t>
  </si>
  <si>
    <t>biking solo</t>
  </si>
  <si>
    <t>AYUP</t>
  </si>
  <si>
    <t>It's Showtime! PFP by @ceejinary 18 He/Him Priv is @PhantPhant (mutuals only)  NS FC: SW-4468-1158-1993 I will attack @Umii_Chi with hugs _xD83D__xDC96__xD83D__xDC96__xD83D__xDC96__xD83D__xDC96__xD83D__xDC96__xD83D__xDC96_</t>
  </si>
  <si>
    <t>_xD83D__xDCBD_DJKILLADAN ™ _xD83C__xDDFA__xD83C__xDDF8_DJ _xD83D__xDCF8_Instagram: DJKILLADAN _xD83D__xDC7B_Snapchat: Coochella ✍_xD83C__xDFFE_Booking: DJKILLADAN@gmail.com</t>
  </si>
  <si>
    <t>_xD83D__xDC9B_Miss Black &amp; Gold Theta Delta18-19 _xD83D__xDDA4_ ✝️ROM 8:18✝️ _xD83D__xDCF8_SC: bri_burrell98_xD83D__xDCF8_ insta: beingbriburrell</t>
  </si>
  <si>
    <t>B***h I’m a star, but not Patrick</t>
  </si>
  <si>
    <t>Disposable Lighter Repairman</t>
  </si>
  <si>
    <t>Shop Now at https://t.co/3YxK3fndtd BookHaHaDavis@gmail.com</t>
  </si>
  <si>
    <t>RIP Mommy_xD83D__xDC7C__xD83C__xDFFD_/ #LLQC #LLDK #LLKK</t>
  </si>
  <si>
    <t>22 | He/him | Worthless human being | Icon: @lazymimium | @Lockedyaboku</t>
  </si>
  <si>
    <t>Anthony Bennett fan account</t>
  </si>
  <si>
    <t>comics&amp; anime /musique /films /muscu/sport de combat 1m90 &amp; Meta-Humain</t>
  </si>
  <si>
    <t>i make all the edits on here, nothing was filmed by me. looking for a job :) contact: chan.edits@gmail.com</t>
  </si>
  <si>
    <t>Literally a walking meme Class of 2019 boys let's get this frickin bread |  UMD Terp</t>
  </si>
  <si>
    <t>Author/Esoteric Hollywood, co-creator &amp; host/ TV show Hollywood Decoded. MA Philosophy &amp; Lit. (ABT). Academically published. 41k on YouTube. Satire &amp; “jokes”</t>
  </si>
  <si>
    <t>Love Kpop!!
#NCTzen
#BTSArmy
#IGOT7
#Namnation
#Myday
#Monbebe
#Shawol</t>
  </si>
  <si>
    <t>-follow plz -here’s content never said it was good</t>
  </si>
  <si>
    <t>Inspire yourself. Editing and Fighting games. Talk to me bout finance and business.</t>
  </si>
  <si>
    <t>Be yourself... everyone else is taken
                                 follow my INSTAGRAM @ jp_1ofakind91</t>
  </si>
  <si>
    <t>Just minding my business. Something I highly recommend.</t>
  </si>
  <si>
    <t>Half man. Half entertainer. @Twitch partner on @theflagshiptv team. Event hosting, #STEM, #space, &amp; #VRfitness.
 Business:
 baron@badnewsgaming.com</t>
  </si>
  <si>
    <t>You already No #TTE</t>
  </si>
  <si>
    <t>Insta: Suzanh_</t>
  </si>
  <si>
    <t>#JadeUmbrella is a public relations firm specializing in lifestyle, entertainment &amp; events.</t>
  </si>
  <si>
    <t>Surrender to what is; let go of what was. Have faith in what will be. FLY HIGH MATTY. Romans 8:18</t>
  </si>
  <si>
    <t>https://t.co/Dc8SKJvpwe</t>
  </si>
  <si>
    <t>_xD83C__xDF3C_ enjoy the little things _xD83C__xDF38_</t>
  </si>
  <si>
    <t>Ariel Quintanilla-Scarfo _xD83D__xDC70__xD83C__xDFFC__xD83D__xDC9C_</t>
  </si>
  <si>
    <t>Father, Husband, Baltimorean, Progressive, Speech Pathologist, Arkansas Alumnus, Secular. Ravens and O’s. Tottenham till I die, USMNT even after that.  TN_xD83C__xDD70_️</t>
  </si>
  <si>
    <t>casual comedian. passionate nerd.</t>
  </si>
  <si>
    <t>OFFWHITEJEANS</t>
  </si>
  <si>
    <t>18 y/o _xD83D__xDCCD_Leipzig, Germany</t>
  </si>
  <si>
    <t>Love you too</t>
  </si>
  <si>
    <t>Саморазрушающаяся сука. чертила ручками.  гомосак. Грамматика 2/10.  комишки</t>
  </si>
  <si>
    <t>Artist and in college. Live, love, and succeed. Follow my YT for my music. IF U SEE THIS U BETTA FOLLOW ME BECAUSE I KNOW U EITHER LIKED/RT MY SHIT 
Snap:itbec</t>
  </si>
  <si>
    <t>eterna dualidad ♊</t>
  </si>
  <si>
    <t>Hell yeah dude.</t>
  </si>
  <si>
    <t>Sup. people call me  ed if you like. im 21 years old and a artist. i have autism i dont at the momment take commissions and i tend to draw alot of fan art</t>
  </si>
  <si>
    <t>Inquiries: rajaawhitfield@gmail.com (Fav Teams: Lakers, SF Giants, Sharks, 49ers, Duke, Cal, Liverpool, Cruz Azul, Mexico, France, PSG)</t>
  </si>
  <si>
    <t>£</t>
  </si>
  <si>
    <t>I want to speak to your manager.</t>
  </si>
  <si>
    <t>I have no followers!! :D!! if someone does find this, I'm coming for their kneecaps.</t>
  </si>
  <si>
    <t>“Live Fast,Eat Ass”✨</t>
  </si>
  <si>
    <t>Black Wolf of Montego Bay</t>
  </si>
  <si>
    <t>Leicester | Doha</t>
  </si>
  <si>
    <t>Enthusiast of Waifus, Anime/Manga, Video Games, and Memes. #SoraForSmash</t>
  </si>
  <si>
    <t>_xD83C__xDDF2__xD83C__xDDFD_Aficionado del fútbol_xD83C__xDDF2__xD83C__xDDFD_                                           ⬛️_xD83D__xDC99_Inter de Milán_xD83D__xDC99_⬛️        _xD83D__xDD34_⚪️Chivas, Arsenal y Atlético de Madrid⚪️_xD83D__xDD34_</t>
  </si>
  <si>
    <t>Interests:MENA,Maps,News and
combat vids of current ongoing battles
Rt/_xD83D__xDC97_not endorsements.
 ProKurdish,pro PKK.OpIsis,not your average Christian gal _xD83D__xDE4F_O:-)</t>
  </si>
  <si>
    <t>no half naked pictures of me suggestively saying please look at my penis I need attention
I'm not sending DMs to ppl I don't want to talk to you</t>
  </si>
  <si>
    <t>one world one people</t>
  </si>
  <si>
    <t>Video Game Attorney with a focus on Intellectual Property, Cyberlaw, and Creativity. 25+ Years of playing Video Games.</t>
  </si>
  <si>
    <t>I may have changed my layout but mystras is still my #1 bitches | she/her | 19 | INFP |</t>
  </si>
  <si>
    <t>STH #WolvesAyWe</t>
  </si>
  <si>
    <t>◢◤ 〔₳〕IngInfor</t>
  </si>
  <si>
    <t>Mi portada es Ryan Gosling dentro de Ana de Armas. Suena muy sexual pero no es el caso.</t>
  </si>
  <si>
    <t>sad bitch | edeitaa@gmail.com</t>
  </si>
  <si>
    <t>Ain't no frogs inside</t>
  </si>
  <si>
    <t>“You can’t touch music but music can touch you” Basshead_xD83D__xDE08_⚔️ #SharkSquad _xD83E__xDD88_(^^^)_xD83D__xDD25_puro house _xD83C__xDFE0_</t>
  </si>
  <si>
    <t>cigarettes and stick shifts - venmo @ masonhale713</t>
  </si>
  <si>
    <t>Gnimdo _xD83D__xDC98_</t>
  </si>
  <si>
    <t>“ Those lacking in manners are not fit to exist” - Dio brando.</t>
  </si>
  <si>
    <t>my angels can keep me up but my demons keep me alive</t>
  </si>
  <si>
    <t>Comedian from NYC, who grew up in a Jewish neighborhood, was raised by Catholic parents and married a Muslim girl. Comedy and Crypto for life!!! _xD83D__xDE0E__xD83E__xDD23_</t>
  </si>
  <si>
    <t>Enjoying life, fitness above all!</t>
  </si>
  <si>
    <t>Family-owned and operated Ford Dealer for over 69 years!</t>
  </si>
  <si>
    <t>my profile is all basketball _xD83E__xDD37__xD83C__xDFFE_‍♀️sc - kekee_wbu _xD83C__xDFC0_</t>
  </si>
  <si>
    <t>23. MÃE. Fotógrafa. Blogueira por amor. Publicitária. Viajar. Tatuagens.</t>
  </si>
  <si>
    <t>Wish I had no expectations</t>
  </si>
  <si>
    <t>play o-line for Hobbs football _xD83C__xDFC8_ co 20”_xD83C__xDF93__xD83C__xDDFA__xD83C__xDDF8_. 6’2 315</t>
  </si>
  <si>
    <t>That’s a rip</t>
  </si>
  <si>
    <t>Milani Rose _xD83C__xDF39_ YBYSAIA _xD83D__xDC22_ Y.K _xD83E__xDD34__xD83C__xDFFD_ B$2TT ⛩ young proud black father _xD83D__xDCAA__xD83C__xDFFE_</t>
  </si>
  <si>
    <t>Comme nous... _xD83D__xDCAB_</t>
  </si>
  <si>
    <t>UCHIWA _xD83C__xDC04_️  lille _xD83D__xDCCD_</t>
  </si>
  <si>
    <t>_xD83D__xDC09_ 私の巨根を吸う _xD83D__xDC09_</t>
  </si>
  <si>
    <t>Chaîne officielle de Sylvain Pierre Durif, le Grand Monarque, le Christ cosmique, le Messie, Roi de France, Pape Pierre, Merlin l'enchanteur.</t>
  </si>
  <si>
    <t>Russian softpower specnaz</t>
  </si>
  <si>
    <t>Let's never break up
-KMS</t>
  </si>
  <si>
    <t>#ARIANA: stan blackpink</t>
  </si>
  <si>
    <t>Thicc af</t>
  </si>
  <si>
    <t>I am everywhere / And yet I am nowhere, too / I am infinite</t>
  </si>
  <si>
    <t>[17] YouTuber Fortnite 4.1K | Twitch streamer since 14/07/19 _xD83D__xDCFD_ Caster for @S7Builders _xD83C__xDF99_Duo w/ @ZyrVox_6 | @Sunday_Make _xD83E__xDD70__xD83D__xDC8D_</t>
  </si>
  <si>
    <t>Just an average guy trying to make his dream come true! PSN ID: ZombieZKillJoy Twitch: https://t.co/6EAhq3N4u7</t>
  </si>
  <si>
    <t>23 | Film and TV Grad _xD83C__xDF93_ | Fan Account | Weird _xD83D__xDDA4_| I don't do drugs. I am drugs _xD83D__xDC8B_ Mysterious _xD83D__xDD2E_ Spooky stuff _xD83D__xDC7B_       cancer ☼ taurus ↑ pisces ☽</t>
  </si>
  <si>
    <t>below average human.</t>
  </si>
  <si>
    <t>say it with me now.... arthur morgan deserved better</t>
  </si>
  <si>
    <t>Ambassador of the Oxford Comma // #UNTalum #GMG // History Fiend</t>
  </si>
  <si>
    <t>Im the guy you want to know in your life! Im a #digital, #socialmedia, #sports, #didyouknow, #orlando, #productionlife, #onset, #setlife, #chichuahua, #guru!</t>
  </si>
  <si>
    <t>_xD83C__xDDF5__xD83C__xDDED_</t>
  </si>
  <si>
    <t>Live in #Orlando - HUGE #Bulls #Jets fan and a comic nerd Instagram: djessp</t>
  </si>
  <si>
    <t>Host of Are you afraid of the___?  on https://t.co/U28BBGeIsP also check out my podcast on iTunes or google play -Saul’s life</t>
  </si>
  <si>
    <t>#RTB</t>
  </si>
  <si>
    <t>0.0005% alive | i write (try to) | Uni student | Eng/한국어/Fr/Sp/Latin | Female ♀ | Note: Pfp + Header picture are not mine</t>
  </si>
  <si>
    <t>Creator of @ChattTennSports •_xD83C__xDF99_Host of “One on One with Tres Winn” — Listen here: https://t.co/PcbTSeGg9A</t>
  </si>
  <si>
    <t>I play a mammal in a really old fighting game. Director of Smash Bros. at Ryerson, and Tournament Organizer. @3Ls_0Ws is my hero</t>
  </si>
  <si>
    <t>u don’t want this smoke tho</t>
  </si>
  <si>
    <t>We're still the kids we used to be</t>
  </si>
  <si>
    <t>Armchair boxing fan. Film buff and Wolves season ticket holder. @AfraidNever</t>
  </si>
  <si>
    <t>T.B.P , R.B.P.G _xD83D__xDE4F__xD83C__xDFFC__xD83D__xDE07_|Angelina_xD83D__xDC98_</t>
  </si>
  <si>
    <t>#_xD835__xDCD0__xD835__xDCFD__xD835__xDCF8__xD835__xDCF6__xD835__xDCFC_ 
ᴀɴ ᴀᴅᴍɪɴ ꜰᴏʀ #ᴅɪᴠɪɴᴇᴋɪɴᴅʀᴇᴅ 
#ᴅᴀᴡᴄ
 ᴏᴡɴᴇʀ ᴏꜰ @ᴡɪᴛᴄʜʏᴅᴇꜱɪɢɴꜱ
《《ɪ'ᴍ ꜱᴏʀʀʏ ꜰᴏʀ ꜱᴏ ᴍᴜᴄʜ ᴄʜᴀʀʟɪᴇ'ꜱ ᴀɴɢᴇʟꜱ ᴄᴏɴᴛᴇɴᴛ. ʙʟᴀᴍᴇ ᴇʟɪᴢᴀʙᴇᴛʜ ʙᴀɴᴋꜱ.</t>
  </si>
  <si>
    <t>Loading...</t>
  </si>
  <si>
    <t>For Club Play Only//DJ Meek</t>
  </si>
  <si>
    <t>19 | kinda emo kid</t>
  </si>
  <si>
    <t>MUNAR pire joueur, extrêmement nul, jms vu ça</t>
  </si>
  <si>
    <t>Bienvenidos al entierro y al eterno funeral de este payaso.  /</t>
  </si>
  <si>
    <t>Hi
I am an art student who likes to draw weeb shit, and once in a while anime tiddies _xD83D__xDC4D__xD83C__xDFFF_❤
Header made by @ninawolverina</t>
  </si>
  <si>
    <t>ig&amp;snap: shaynawhiite _xD83D__xDC97_</t>
  </si>
  <si>
    <t>Serving Good Food Fast® since 1955. Open 24/7/365</t>
  </si>
  <si>
    <t>I’m an idea</t>
  </si>
  <si>
    <t>15.11.17_xD83D__xDE07_</t>
  </si>
  <si>
    <t>(23)⚽ Liverpool FC _xD83C__xDFD2_ Devils • Paramore - 21/9/13, 21/6/17, 11,14,19/1/18 • Why do I keep falling back on myself? • Next Concert - Nightlives - 31/07/19 •</t>
  </si>
  <si>
    <t>Centéfico amante de la historia o historiador amante de la cencia, con mi llave cerraremos la puerta al fascismo https://t.co/ljiSg7Kx9h</t>
  </si>
  <si>
    <t>FPU 2021</t>
  </si>
  <si>
    <t>Como no sabían que era imposible lo hicieron 
https://t.co/RG4CPa22L8
En una relación conmigo ❤</t>
  </si>
  <si>
    <t>_xD83E__xDD29_</t>
  </si>
  <si>
    <t>FLAME</t>
  </si>
  <si>
    <t>You’re Gucci with Me... #AbolishICE #DEFENDDACA #4Cast _xD83C__xDDE9__xD83C__xDDF4__xD83C__xDDF5__xD83C__xDDF7_</t>
  </si>
  <si>
    <t>me vs me _xD83D__xDEF8_</t>
  </si>
  <si>
    <t>Check out my Youtube Channel!!!</t>
  </si>
  <si>
    <t>ah?</t>
  </si>
  <si>
    <t>snapchat: david2o</t>
  </si>
  <si>
    <t>for beats: drewthealchemist98@gmail.com</t>
  </si>
  <si>
    <t>sluggish, lazy, stupid and unconcerned</t>
  </si>
  <si>
    <t>no ragrets</t>
  </si>
  <si>
    <t>WEAPONIZE YOUR CURIOSITY</t>
  </si>
  <si>
    <t>Furthering research empowering everybody
https://t.co/G1bPFhbvAN</t>
  </si>
  <si>
    <t>don't judge a book by its book</t>
  </si>
  <si>
    <t>siempre con ganas de morir y fumarme un porro</t>
  </si>
  <si>
    <t>the 8 ball said things don't look great</t>
  </si>
  <si>
    <t>_xD83D__xDD25__xD83D__xDC99_...Genius...Yo fav Auntie</t>
  </si>
  <si>
    <t>Future Game Developer _xD83C__xDFAE_</t>
  </si>
  <si>
    <t>|GoT bad writing? | be a dragon | Khaleesi of the Great Ass Sea | #targaryenloyalist #daenerys #emiliaclarkestan</t>
  </si>
  <si>
    <t>i just wanna make you laugh</t>
  </si>
  <si>
    <t>Instagram - https://t.co/TNnkeVUYHB
Youtube - https://t.co/MqoGPz83Fg</t>
  </si>
  <si>
    <t>Just a skeleton in a motorcycle, nothing to see here.</t>
  </si>
  <si>
    <t>yeet</t>
  </si>
  <si>
    <t>Gatos. Ponys. Good vibrations y así ...</t>
  </si>
  <si>
    <t>_xD83D__xDE08_ _xD835__xDD3B__xD835__xDD56__xD835__xDD67__xD835__xDD5A__xD835__xDD5D_ _xD835__xDD68__xD835__xDD5A__xD835__xDD65__xD835__xDD59_ _xD835__xDD52_ ℍ_xD835__xDD52__xD835__xDD5D__xD835__xDD60_ _xD83D__xDE07_</t>
  </si>
  <si>
    <t>Paul George x Dembouz rien d’autres.</t>
  </si>
  <si>
    <t>I really love to sit somewhere in Berlin and eat one of these famous Döner Kebab Sandwiches  |  Avatar by @lazymimium</t>
  </si>
  <si>
    <t>Autobiographies are for glory hunters. I am more of the biography kind of guy. I am not in any #Team . Serial layer</t>
  </si>
  <si>
    <t>_xD83D__xDD1C_ HARD Summer _xD83D__xDD1C_ Alchemy Tour _xD83D__xDD1C_ Ascend Tour // music helps me understand my emotions // if you like to cry &amp; headbang lets be friends ❤️_xD83E__xDDE1__xD83D__xDC9B__xD83D__xDC9A__xD83D__xDC99__xD83D__xDC9C__xD83D__xDC96_</t>
  </si>
  <si>
    <t>_xD835__xDE56__xD835__xDE63__xD835__xDE5C__xD835__xDE5A__xD835__xDE61_, _xD835__xDE6C__xD835__xDE5E__xD835__xDE69__xD835__xDE5D_ _xD835__xDE56_ _xD835__xDE5D__xD835__xDE5E__xD835__xDE63__xD835__xDE69_ _xD835__xDE64__xD835__xDE5B_ _xD835__xDE57__xD835__xDE5E__xD835__xDE69__xD835__xDE58__xD835__xDE5D_</t>
  </si>
  <si>
    <t>Don’t take me too seriously</t>
  </si>
  <si>
    <t>yourself is all that matters.</t>
  </si>
  <si>
    <t>hating on chance the rapper is a 24/7 job. I’m the only one up for the job.</t>
  </si>
  <si>
    <t>_xD83D__xDC7E__xD83D__xDC7E__xD83D__xDC7E_</t>
  </si>
  <si>
    <t>20 | Film Student | Ireland. Lover of books, TV and Film. An avid rambler.</t>
  </si>
  <si>
    <t>Songwriter + YouTuber|  Associated with @bmi</t>
  </si>
  <si>
    <t>_xD83E__xDD1F_</t>
  </si>
  <si>
    <t>Iba a poner algo interesante, pero seguramente acabase desvariando, como aquella vez en la que llegamos a la conclusión de que todo es psicológico
.
.
. 
MIERDA</t>
  </si>
  <si>
    <t>Elena | 20+ | Spain | Biologist</t>
  </si>
  <si>
    <t>_xD83D__xDC7B_: cesar_reyes15 / #CowboysNation / 956✈️517</t>
  </si>
  <si>
    <t>Olhando pro nada pensando em tudo</t>
  </si>
  <si>
    <t>~ Jesus lover ✞
~ I work at the Happiest Place on Earth 
~ Aspiring Day Trader
 </t>
  </si>
  <si>
    <t>21 British/white</t>
  </si>
  <si>
    <t>just a grain of sand on the beach</t>
  </si>
  <si>
    <t>20 • Married • Oklahoma • Netflix • Cats</t>
  </si>
  <si>
    <t>aussie aussie aussie</t>
  </si>
  <si>
    <t>Producer _xD83E__xDD76_                                                   _xD83D__xDC7B_ pipeup_7</t>
  </si>
  <si>
    <t>Gumarelo</t>
  </si>
  <si>
    <t>I’m not cool or funny</t>
  </si>
  <si>
    <t>#SEOKJIN: Gotta do the cooking by the book- bREAK IT DOWN B*TCH</t>
  </si>
  <si>
    <t>UTA , hockey player _/.\_ Fort Worth Texas, PHS graduate'16</t>
  </si>
  <si>
    <t>_xD83C__xDDE7__xD83C__xDDEA_ // if my armor breaks, I’ll fuse it back together</t>
  </si>
  <si>
    <t>bbd</t>
  </si>
  <si>
    <t>here to make you think about death and get sad and stuff / _xD835__xDD6F__xD835__xDD86__xD835__xDD93__xD835__xDD8E__xD835__xDD8A__xD835__xDD91_</t>
  </si>
  <si>
    <t>Making Culture Pop.</t>
  </si>
  <si>
    <t>An Internet Dude, A Photographer, Nature named me Tallest.</t>
  </si>
  <si>
    <t>idk</t>
  </si>
  <si>
    <t>I lost my self in this infinite oblivion of yours _xD83C__xDF0A_</t>
  </si>
  <si>
    <t>açúcar ,
tempero 
e ansiolíticos</t>
  </si>
  <si>
    <t>meme account @Natsumi15264597 #TeamBTS #AnimeLover #Awich #kzm</t>
  </si>
  <si>
    <t>i make videos on youtube &amp; i have over 26,000+ subscribers you should maybe check out my channel if you havent done that yet _xD83D__xDE18_ #BILSKIGANG _xD83E__xDD18__xD83C__xDFFD_</t>
  </si>
  <si>
    <t>life's to short make it sweet.</t>
  </si>
  <si>
    <t>your little ray of sunshine ☀️ ig: palaciosmayra_|_xD83C__xDDF2__xD83C__xDDFD_| JG_xD83D__xDC99_</t>
  </si>
  <si>
    <t>6ft</t>
  </si>
  <si>
    <t>Snap :@yngpole _xD83D__xDDA4_ rip gee</t>
  </si>
  <si>
    <t>Me encanta hablar mierda ❌ Amo el café y a mi esposa ❌ Vivo cada día como si mañana fuera morir ❌ Gamer/Nurse/Officer/Dad/Husband/AnimeFreak/Cabezón❌</t>
  </si>
  <si>
    <t>unknown pleasures.</t>
  </si>
  <si>
    <t>Just in Twitter, just in Twitter...
Credits to the photographer of my cape, I don't remember their name</t>
  </si>
  <si>
    <t>Keana Danielle _xD83D__xDDA4_                                                   20⚡️</t>
  </si>
  <si>
    <t>It’s not that serious._xD83D__xDC7B_: gamerguy_2004, EHS 22 _xD83C__xDF93_</t>
  </si>
  <si>
    <t>me gusta analizar peliculas, series y cartoons, hago videos en youtube, 19 años y solo como un atomo, bisexual y busco grandeza en todo arte</t>
  </si>
  <si>
    <t>Ilustración (E!</t>
  </si>
  <si>
    <t>sometimes I make beats and stuff lol</t>
  </si>
  <si>
    <t>definitely not what you heard</t>
  </si>
  <si>
    <t>boof</t>
  </si>
  <si>
    <t>21 _xD83E__xDD42_ | scorpio ♏️ | slytherin _xD83D__xDC0D_</t>
  </si>
  <si>
    <t>I love hyenas and my friends. Hope you have a great day.</t>
  </si>
  <si>
    <t>King of DIY ...not to mention mischievous artist
Paddo9 instagram</t>
  </si>
  <si>
    <t>_xD83C__xDDEE__xD83C__xDDF3__xD83E__xDDE1_</t>
  </si>
  <si>
    <t>All you need is faith, trust and a little pixie dust ✨</t>
  </si>
  <si>
    <t>Gay Bartender that also plays Xbox. 
Watch Me Stream at https://t.co/2CIroaD6oM
A dark sense of humor in bad lighting.</t>
  </si>
  <si>
    <t>Follow us on Instagram and add us on Snapchat: mountaindew. #dothedew</t>
  </si>
  <si>
    <t>_xD83D__xDC99__xD83D__xDC99__xD83D__xDC99__xD83D__xDC99_Sudan, #BLACKANDPROUD✊_xD83C__xDFFE_</t>
  </si>
  <si>
    <t>χάος_xD83C__xDFB6_ Le rezo a Bad Gyal ❤️_xD83D__xDC9B__xD83D__xDC9C_</t>
  </si>
  <si>
    <t>Eat more ART.</t>
  </si>
  <si>
    <t>my “other” account</t>
  </si>
  <si>
    <t>⠀⠀⠀⠀⠀⠀⠀ ⠀⠀⠀⠀⠀⠀⠀⠀ ⠀⠀⠀⠀⠀⠀⠀⠀ ⠀⠀⠀⠀⠀⠀⠀⠀ ⠀⠀⠀⠀⠀⠀⠀⠀ ⠀⠀⠀⠀⠀⠀⠀ ⠀⠀⠀⠀⠀⠀⠀⠀ ⠀⠀⠀⠀⠀⠀⠀⠀ ⠀⠀⠀⠀⠀⠀⠀⠀ ⠀⠀⠀⠀⠀⠀⠀⠀ ⠀⠀⠀⠀⠀⠀⠀⠀ ⠀⠀⠀⠀⠀⠀⠀ ⠀⠀⠀⠀⠀ ⠀⠀⠀⠀⠀⠀⠀⠀ ⠀⠀⠀⠀⠀⠀⠀⠀ ⠀⠀⠀⠀⠀⠀⠀⠀ ⠀⠀⠀⠀⠀⠀⠀⠀ ⠀⠀⠀⠀⠀⠀⠀⠀</t>
  </si>
  <si>
    <t>Life is too short - let the people you love know it #loveyourliver #donatelife Havana, Cuba - Operation Pedro Pan Arrival, 1962</t>
  </si>
  <si>
    <t>No sacrifice No victory. What do we say to the god of death? NOT TODAY. Attends Hogwarts. Travels with Jack Sparrow in the summer</t>
  </si>
  <si>
    <t>16 
Broken</t>
  </si>
  <si>
    <t>Chanbaek como mi puto epitafio.</t>
  </si>
  <si>
    <t>...</t>
  </si>
  <si>
    <t>Adventures, Nerd, Moviegoer, Gamer _xD83C__xDFAE__xD83C__xDFAC_</t>
  </si>
  <si>
    <t>(੭ˊ͈ ꒵ˋ͈)੭̸*✧⁺˚</t>
  </si>
  <si>
    <t>welcome to my life.</t>
  </si>
  <si>
    <t>It's called Pork Roll not Taylor Ham. Pro wrestling is still real to me. I witnessed Gregg Jeffries hit for The Cycle.</t>
  </si>
  <si>
    <t>Actuaría | '96 | not quite my dembow.</t>
  </si>
  <si>
    <t>IDENTITY THEFT IS NOT A JOKE JIM</t>
  </si>
  <si>
    <t>juro que mi instagram es más decente</t>
  </si>
  <si>
    <t>Patrón_xD83C__xDF39_</t>
  </si>
  <si>
    <t>don't kill my vibe✨ UGR</t>
  </si>
  <si>
    <t>#4 in Champaign l Robin’s bottom 5</t>
  </si>
  <si>
    <t>Official Area 51 aliens Twitter page _xD83D__xDC7D_ Follow and you will be spared once we escape Area 51 _xD83D__xDD1C_ We post Area 51 memes _xD83D__xDD25_</t>
  </si>
  <si>
    <t>Bada Bing
Living the life
Drum ganga</t>
  </si>
  <si>
    <t>SHU ‘23|stepinac AAA class champions||https://t.co/V3smTGlG5Q</t>
  </si>
  <si>
    <t>Sᥲrᥲ↺Nᥱrᥙ ; ❪ ᴍᴀɪɴ ʀᴏʟᴘʟᴀʏᴇʀ ; sᴇʀɪᴇs + ғɪʟᴍs ᴘᴀʀᴀᴅɪsᴇ ❫ ; ❰@theotherprxmise ✰ ; @dazaidjit _xD83E__xDD55_❱ ❏ mᥲყbᥱ ყoᥙ'rᥱ rιght, mᥲყbᥱ thιs ιs ᥲᥣᥣ thᥲt ι ᥴᥲᥒ bᥱ.</t>
  </si>
  <si>
    <t>Scew it.</t>
  </si>
  <si>
    <t>klay thompson if you see this please wear your headband more often you look really cute with it _xD83E__xDD7A__xD83D__xDC99__xD83D__xDC9B_</t>
  </si>
  <si>
    <t>a hoe for ot7bangtan _xD83E__xDD2A__xD83E__xDD11__xD83D__xDE0E__xD83E__xDD20__xD83D__xDE2B__xD83D__xDE24__xD83E__xDD27_ // a happy gummy smiley yoongles + lil meow meow enthusiast // citifield 181006 metlife 190518 // taekook &amp; yoonmin</t>
  </si>
  <si>
    <t>Jesus - The Water Of Life... Drink It In. He Is The Rock! #JESUS #GODWINS #Christian #MAGA #KAG</t>
  </si>
  <si>
    <t>Uma pequena anta</t>
  </si>
  <si>
    <t>like Jesus I rose from the dead, only to fade into obscurity. I probably dislike you, in fact I can guarantee it.</t>
  </si>
  <si>
    <t>The twitter account for https://t.co/KdCPLL8WP5 ! Got a story? Get in touch https://t.co/5WY5BUPejx https://t.co/UPNFpUNlFd</t>
  </si>
  <si>
    <t>don’t even think about it.</t>
  </si>
  <si>
    <t>send memes</t>
  </si>
  <si>
    <t>Casually dying electrical engineer student</t>
  </si>
  <si>
    <t>_xD83D__xDC93_</t>
  </si>
  <si>
    <t>Hilarious Charlie and It's Always Sunny In Philadelphia quotes tweeted daily! Unofficial fan operated account.</t>
  </si>
  <si>
    <t>11H Pisces inner-planetary stellium babe</t>
  </si>
  <si>
    <t>unseen. killing time. spooky action @ a distance. moonbounce. perspicacious paroxysms. exquisite corpse. slow down. look up. excelsior. ☝️_xD83C__xDF15_</t>
  </si>
  <si>
    <t>yo xan get your boy dog</t>
  </si>
  <si>
    <t>Sin esperar nada de nadie se vive mejor ||</t>
  </si>
  <si>
    <t>Solo es un nickname, tranquilo(a).</t>
  </si>
  <si>
    <t>Hay amor despues de el amor??</t>
  </si>
  <si>
    <t>Peace is the only battle worth waging.</t>
  </si>
  <si>
    <t>#MUFC</t>
  </si>
  <si>
    <t>insta: @szphy</t>
  </si>
  <si>
    <t>Actor/Photographer/Writer/Historian. Also found lurking in dark corners of abandoned places.</t>
  </si>
  <si>
    <t>Scots mum, English dad raised in Leith &amp; living in Alaska, the coldest Hibby in the world. Like so many others, blocked by Galloway &amp; lord Jambo.  RTs R RTs</t>
  </si>
  <si>
    <t>just here for _xD83C__xDF55_
ll-//</t>
  </si>
  <si>
    <t>_xD83C__xDDF2__xD83C__xDDFD_ IPN-ISC • Desarrollador WEB • DJ • Viajero • Gamer, amante de la música y el mar • TranceFamily • Valar Morghulis</t>
  </si>
  <si>
    <t>Solo estoy.</t>
  </si>
  <si>
    <t>'Si estás leyendo esto que sepas que eres bien recibido y tienes todo mi apoyo, leyenda.''</t>
  </si>
  <si>
    <t>I don't owe you a goddamn thing _xD83D__xDDA4_</t>
  </si>
  <si>
    <t>ahree</t>
  </si>
  <si>
    <t>Tell me how this feels. Now get in there and do some damage. Pure 婦女子(Fujoshi). don't get in the way of my ships. #Aristemo</t>
  </si>
  <si>
    <t>_xD83D__xDC51_Ndlunkulu |Queen|Langa Nxumalo|Rough Diamond_xD83D__xDC8E_|Generally chilled Babe☕
#Ngunination 
#GlassCeilings</t>
  </si>
  <si>
    <t>breathing in this air ive breathed before✨✨✨</t>
  </si>
  <si>
    <t>Just trying to get support going lol</t>
  </si>
  <si>
    <t>Lvl. 21. Amante de los videojuegos y el anime, pero más de mis amistades.</t>
  </si>
  <si>
    <t>Constructora en desarrollo...</t>
  </si>
  <si>
    <t>Die Möwe, die dir auf dem Kopf schiss.</t>
  </si>
  <si>
    <t>Fraktionsvorsitzender der ACM-Partei             
Area 51 Überlebender des 20. Septembers</t>
  </si>
  <si>
    <t>je monologue</t>
  </si>
  <si>
    <t>Merchant Mariner @Cal_Maritime @NauticalInst @OneBahri E-Sports Entrepreneur &amp; Founding Director @Project_Arabia CP @WarriorSA3 ALLTL @OffworldInd ≠ endorsement</t>
  </si>
  <si>
    <t>RRHH Y RRLL_xD83D__xDCDA_ • Bad Gyal, pizza y memes✨ 1007⚡️</t>
  </si>
  <si>
    <t>Idk why im here....</t>
  </si>
  <si>
    <t>Road work ahead... Uh yeah I sure hope it does. _xD83D__xDC7B_: nik_fantocone    EHS ‘17</t>
  </si>
  <si>
    <t>Area 51 Memes _xD83D__xDD25_- Come Save Me From Area 51 Plz_xD83D__xDC7D_</t>
  </si>
  <si>
    <t>ig ~ @ariannalewisx</t>
  </si>
  <si>
    <t>a provocateur</t>
  </si>
  <si>
    <t>ATTG. #FREEANT</t>
  </si>
  <si>
    <t>Names Selinda and I’m obsessed with Sailor Moon and Cats. Just your average 25 year old lady. _xD83D__xDC81__xD83C__xDFFD_‍♀️✨</t>
  </si>
  <si>
    <t>H.W.A Member/Blood Wave Gang President Follow Our Twitter- @bloodwaveofhwa
https://t.co/dXdopy4k2d
https://t.co/OGauiZH47L</t>
  </si>
  <si>
    <t>Do or do not, there is no try.- Yoda</t>
  </si>
  <si>
    <t>_xD83D__xDC7B_: isa01032
♓ Pisciana ♓
_xD83C__xDFE1_ Choele Choel _xD83C__xDFE1_
_xD83C__xDF08_</t>
  </si>
  <si>
    <t>Solvente... Cómo el Thinner.</t>
  </si>
  <si>
    <t>Genio despistado. Cuando no miras soy un limón que hace la croqueta. #TOE. Don't Panic and Carry a Towel</t>
  </si>
  <si>
    <t>Snap-X_drea27 insta-dr6ea</t>
  </si>
  <si>
    <t>Coding_xD83E__xDD2F_ • 04'</t>
  </si>
  <si>
    <t>I draw, nothing special here</t>
  </si>
  <si>
    <t>138 _xD83D__xDC8D_</t>
  </si>
  <si>
    <t>broken up with my self love forever</t>
  </si>
  <si>
    <t>Cerebral.</t>
  </si>
  <si>
    <t>Yamborghini High Graduate. Turn my notifications on _xD83E__xDD7A_</t>
  </si>
  <si>
    <t>Opinions are my own. #Snalez</t>
  </si>
  <si>
    <t>_xD835__xDC40__xD835__xDCB6__xD835__xDCC0__xD835__xDCBE__xD835__xDCC3__xD835__xDC54__xD835__xDCC8_ _xD835__xDC5C__xD835__xDCBB_ _xD835__xDCB6_ _xD835__xDC35__xD835__xDC52__xD835__xDCB6__xD835__xDCCA__xD835__xDCC9__xD835__xDCBE__xD835__xDCBB__xD835__xDCCA__xD835__xDCC1_ _xD835__xDC9F__xD835__xDCBE__xD835__xDCC8__xD835__xDCB6__xD835__xDCC8__xD835__xDCC9__xD835__xDC52__xD835__xDCC7_</t>
  </si>
  <si>
    <t>nubivagant</t>
  </si>
  <si>
    <t>《running》☆
.... _xD83D__xDC7D_...
_xD83D__xDD3A_ ///arte
 Be free✨
 -"Sin música la vida seria un error". Nietzsche</t>
  </si>
  <si>
    <t>had to make new account, I'm onlyspoon458,but its closed for a bit bc I ticked off people so...</t>
  </si>
  <si>
    <t>fear is optional | BGSU ‘21 |</t>
  </si>
  <si>
    <t>The Official Mascot for California State University, Dominguez Hills. Follow me on Instagram @csudhteddytoro. #ChargeOn _xD83E__xDD18__xD83C__xDFFE_#GoToros
They/Them</t>
  </si>
  <si>
    <t>19| t’ill death do us apart ❣️</t>
  </si>
  <si>
    <t>TCU Alum. USAF Vet. Texas Forever.</t>
  </si>
  <si>
    <t xml:space="preserve">neptune </t>
  </si>
  <si>
    <t>Canada</t>
  </si>
  <si>
    <t>Wisconsin, USA</t>
  </si>
  <si>
    <t>Birmingham, AL</t>
  </si>
  <si>
    <t>Chez Moi :3</t>
  </si>
  <si>
    <t>Greendale Community College</t>
  </si>
  <si>
    <t>Argentina</t>
  </si>
  <si>
    <t>Barcelona</t>
  </si>
  <si>
    <t>DFW &amp; LA</t>
  </si>
  <si>
    <t>East Coast, USA</t>
  </si>
  <si>
    <t>Central Massachusetts</t>
  </si>
  <si>
    <t>Pharr, TX</t>
  </si>
  <si>
    <t>_xD835__xDD25__xD835__xDD26__xD835__xDD2B__xD835__xDD22_ _xD835__xDD25_ ✧</t>
  </si>
  <si>
    <t>Manchester, England</t>
  </si>
  <si>
    <t>Ottawa, Ontario</t>
  </si>
  <si>
    <t>England, United Kingdom</t>
  </si>
  <si>
    <t>San Angelo,TX/San Antonio,TX</t>
  </si>
  <si>
    <t>Atascocita, TX</t>
  </si>
  <si>
    <t>Florida</t>
  </si>
  <si>
    <t>soccer field</t>
  </si>
  <si>
    <t>Pensacola, Fl.</t>
  </si>
  <si>
    <t>Air, Space and Cyberspace</t>
  </si>
  <si>
    <t>Washington, DC</t>
  </si>
  <si>
    <t>Somewhere Out There, USA</t>
  </si>
  <si>
    <t>Ontario, Canada</t>
  </si>
  <si>
    <t xml:space="preserve">Winter Park, FL </t>
  </si>
  <si>
    <t>Benejúzar, España</t>
  </si>
  <si>
    <t>Var</t>
  </si>
  <si>
    <t>Titan, Le Jardin</t>
  </si>
  <si>
    <t>La Almunia - Madrid</t>
  </si>
  <si>
    <t>Safe House</t>
  </si>
  <si>
    <t>Buenos Aires, Argentina</t>
  </si>
  <si>
    <t>Trinidad and Tobago</t>
  </si>
  <si>
    <t xml:space="preserve">Somebody gyal </t>
  </si>
  <si>
    <t xml:space="preserve">Quilla </t>
  </si>
  <si>
    <t>Area 51 bitch</t>
  </si>
  <si>
    <t>Houston, TX</t>
  </si>
  <si>
    <t>they/them</t>
  </si>
  <si>
    <t xml:space="preserve">Somewhere far </t>
  </si>
  <si>
    <t>Nairobi, Kenya</t>
  </si>
  <si>
    <t>League City, TX</t>
  </si>
  <si>
    <t>California, USA</t>
  </si>
  <si>
    <t>CA - AZ</t>
  </si>
  <si>
    <t>México</t>
  </si>
  <si>
    <t>Everywhere</t>
  </si>
  <si>
    <t>San Bruno, CA</t>
  </si>
  <si>
    <t>valle de santiago guanajuato</t>
  </si>
  <si>
    <t>Mega Mall</t>
  </si>
  <si>
    <t>Braunau am Inn, Österreich</t>
  </si>
  <si>
    <t>Texas, USA</t>
  </si>
  <si>
    <t>Somain, France</t>
  </si>
  <si>
    <t>Panama</t>
  </si>
  <si>
    <t>Modesto, CA</t>
  </si>
  <si>
    <t>Ohio</t>
  </si>
  <si>
    <t>Quelque part dans ce monde _xD83C__xDF0D_</t>
  </si>
  <si>
    <t>Gowanda, NY</t>
  </si>
  <si>
    <t>Distrito Federal, México</t>
  </si>
  <si>
    <t>Harlingen, TX</t>
  </si>
  <si>
    <t>Roraima, Brasil</t>
  </si>
  <si>
    <t>Macapá, Amapá</t>
  </si>
  <si>
    <t>Surrey, British Columbia</t>
  </si>
  <si>
    <t>Lighthouse, Hyllis, Sytem4</t>
  </si>
  <si>
    <t>Dallas, TX</t>
  </si>
  <si>
    <t>SheWillBeLoved.</t>
  </si>
  <si>
    <t xml:space="preserve">Dudley </t>
  </si>
  <si>
    <t>UK</t>
  </si>
  <si>
    <t>Wolverhampton, England</t>
  </si>
  <si>
    <t>Recife-PE</t>
  </si>
  <si>
    <t>sg</t>
  </si>
  <si>
    <t>Recife, Brasil</t>
  </si>
  <si>
    <t>Matthews, NC</t>
  </si>
  <si>
    <t>Broward</t>
  </si>
  <si>
    <t>En la oscuridad eterna</t>
  </si>
  <si>
    <t>España</t>
  </si>
  <si>
    <t>Earth</t>
  </si>
  <si>
    <t>The Metro 8️⃣0️⃣3️⃣</t>
  </si>
  <si>
    <t>Kentucky, USA</t>
  </si>
  <si>
    <t>NJ</t>
  </si>
  <si>
    <t xml:space="preserve">alyssa’s heart </t>
  </si>
  <si>
    <t>Ghost Realm</t>
  </si>
  <si>
    <t>UNITED STATES of AMERICA</t>
  </si>
  <si>
    <t>1313 S Harbor Blvd Anaheim,Ca</t>
  </si>
  <si>
    <t>Denver, CO</t>
  </si>
  <si>
    <t>Bend, OR</t>
  </si>
  <si>
    <t>San Antonio, TX</t>
  </si>
  <si>
    <t>Collegedale, TN</t>
  </si>
  <si>
    <t>Probably my bed lbr</t>
  </si>
  <si>
    <t>Lost in the World</t>
  </si>
  <si>
    <t>The Bay Area, CA</t>
  </si>
  <si>
    <t>Underneath the Epcot Center</t>
  </si>
  <si>
    <t>LA/NYC</t>
  </si>
  <si>
    <t>Paris, France</t>
  </si>
  <si>
    <t xml:space="preserve">Strasbourg </t>
  </si>
  <si>
    <t>Dijon, France</t>
  </si>
  <si>
    <t>TX</t>
  </si>
  <si>
    <t>Neon Garden</t>
  </si>
  <si>
    <t>_xD835__xDD2A__xD835__xDD2C_ _xD83D__xDC99_</t>
  </si>
  <si>
    <t>New York</t>
  </si>
  <si>
    <t>Pennsylvania</t>
  </si>
  <si>
    <t>Chattanooga, TN</t>
  </si>
  <si>
    <t>she/her, 15</t>
  </si>
  <si>
    <t>;] el corazón de todos bb ♥</t>
  </si>
  <si>
    <t>Ciudad de México</t>
  </si>
  <si>
    <t>Diamondhead, MS</t>
  </si>
  <si>
    <t>_xD83D__xDEF8_ UFO _xD83D__xDEF8_</t>
  </si>
  <si>
    <t>Nashville, TN</t>
  </si>
  <si>
    <t>Quelque Part</t>
  </si>
  <si>
    <t>Raftel, Nouveau Monde</t>
  </si>
  <si>
    <t>Spain</t>
  </si>
  <si>
    <t>Maracaibo</t>
  </si>
  <si>
    <t>She/her</t>
  </si>
  <si>
    <t>Rio de Janeiro</t>
  </si>
  <si>
    <t>VT</t>
  </si>
  <si>
    <t>Detroit, MI</t>
  </si>
  <si>
    <t>_xD83D__xDD25_BKS_xD83D__xDD25_</t>
  </si>
  <si>
    <t>Arlington, TX</t>
  </si>
  <si>
    <t>Hampton Roads, Virginia</t>
  </si>
  <si>
    <t>Lahore</t>
  </si>
  <si>
    <t>Chicago, IL</t>
  </si>
  <si>
    <t>sitting in a cloud.</t>
  </si>
  <si>
    <t>ezreal/vayne locked in</t>
  </si>
  <si>
    <t>California</t>
  </si>
  <si>
    <t>Tewksbury, MA</t>
  </si>
  <si>
    <t>Sevilla, España</t>
  </si>
  <si>
    <t>Madrid</t>
  </si>
  <si>
    <t>La Línea de la Concepción, Esp</t>
  </si>
  <si>
    <t>Jerez de la fra.</t>
  </si>
  <si>
    <t>Murcia, España</t>
  </si>
  <si>
    <t>Fortuna,CA</t>
  </si>
  <si>
    <t>_xD83C__xDDFA__xD83C__xDDF8_</t>
  </si>
  <si>
    <t>Islas Canarias, España</t>
  </si>
  <si>
    <t>Alcázar de San Juan, España</t>
  </si>
  <si>
    <t>Lisieux, France</t>
  </si>
  <si>
    <t>Nuevo León</t>
  </si>
  <si>
    <t>New York, NY</t>
  </si>
  <si>
    <t>Birmingham, United Kingdom</t>
  </si>
  <si>
    <t>Sevilla</t>
  </si>
  <si>
    <t>Staten Island, NY</t>
  </si>
  <si>
    <t>STAPLES Center or 2K Studios</t>
  </si>
  <si>
    <t>Mississippi, USA</t>
  </si>
  <si>
    <t>2K17 - 2K19</t>
  </si>
  <si>
    <t>long live 23</t>
  </si>
  <si>
    <t>Medellín, Colombia</t>
  </si>
  <si>
    <t>Hell</t>
  </si>
  <si>
    <t>Amherst, NY</t>
  </si>
  <si>
    <t>Acho</t>
  </si>
  <si>
    <t>Puerto Rico</t>
  </si>
  <si>
    <t>Tennessee, USA</t>
  </si>
  <si>
    <t>Haha nice try</t>
  </si>
  <si>
    <t>Birmingham, England</t>
  </si>
  <si>
    <t>Berlin, Deutschland</t>
  </si>
  <si>
    <t>Mars</t>
  </si>
  <si>
    <t>ABQ|LBK</t>
  </si>
  <si>
    <t>⠀┇_xD835__xDE5D__xD835__xDE5A_/_xD835__xDE5D__xD835__xDE5E__xD835__xDE62_.</t>
  </si>
  <si>
    <t>South Florida</t>
  </si>
  <si>
    <t>Seattle, Washington</t>
  </si>
  <si>
    <t>camila's hug</t>
  </si>
  <si>
    <t>Knoxville</t>
  </si>
  <si>
    <t>Appalachia</t>
  </si>
  <si>
    <t>Land of Lincoln, USA</t>
  </si>
  <si>
    <t>online</t>
  </si>
  <si>
    <t>Deutschland</t>
  </si>
  <si>
    <t>Alicante, España</t>
  </si>
  <si>
    <t>Dallas &amp; Austin, Texas, y’all</t>
  </si>
  <si>
    <t>miami, fl</t>
  </si>
  <si>
    <t>Smash Ultimate DLC Hype Train</t>
  </si>
  <si>
    <t>Wayne State, Detroit</t>
  </si>
  <si>
    <t>Wherever Jesus is</t>
  </si>
  <si>
    <t>5hinee ex9 bigb4ng bp nct i7</t>
  </si>
  <si>
    <t>Ellenwood,ga</t>
  </si>
  <si>
    <t>Fella Fella</t>
  </si>
  <si>
    <t>Boolin’_xD83D__xDE0E_</t>
  </si>
  <si>
    <t>275/300</t>
  </si>
  <si>
    <t>snap: harleyrady</t>
  </si>
  <si>
    <t>Tu sais deja</t>
  </si>
  <si>
    <t>Murica</t>
  </si>
  <si>
    <t>PDX</t>
  </si>
  <si>
    <t>Texas, Earth, Solar System</t>
  </si>
  <si>
    <t>Neuquén, Argentina</t>
  </si>
  <si>
    <t>Sc: Itsjoehoe69</t>
  </si>
  <si>
    <t>Screwston _xD83E__xDD18__xD83C__xDFFC_</t>
  </si>
  <si>
    <t>Barranquilla, Colombia</t>
  </si>
  <si>
    <t>Belfast, Northern Ireland</t>
  </si>
  <si>
    <t>Baltimore, MD</t>
  </si>
  <si>
    <t>Florida, USA</t>
  </si>
  <si>
    <t>New Hampshire, USA</t>
  </si>
  <si>
    <t>Живу сдесь</t>
  </si>
  <si>
    <t>Gulfport, Mississippi</t>
  </si>
  <si>
    <t>San Francisco, CA</t>
  </si>
  <si>
    <t>_xD83C__xDFF4_‍☠️</t>
  </si>
  <si>
    <t>Worldwide</t>
  </si>
  <si>
    <t>Califournia</t>
  </si>
  <si>
    <t>Qatar</t>
  </si>
  <si>
    <t>The Depths of Hell</t>
  </si>
  <si>
    <t>north</t>
  </si>
  <si>
    <t>Somewhere in the middle</t>
  </si>
  <si>
    <t>Las Palmas de Gran Canaria, Es</t>
  </si>
  <si>
    <t>Ecuador</t>
  </si>
  <si>
    <t>CDMX</t>
  </si>
  <si>
    <t>Kvotheville</t>
  </si>
  <si>
    <t>Utopia</t>
  </si>
  <si>
    <t>he/him, they/them</t>
  </si>
  <si>
    <t>she/her</t>
  </si>
  <si>
    <t>Quartz Hill, CA</t>
  </si>
  <si>
    <t>where ever the wind takes me</t>
  </si>
  <si>
    <t>Bronx, NY</t>
  </si>
  <si>
    <t>Fayetteville, NC</t>
  </si>
  <si>
    <t>Norton Disney, England</t>
  </si>
  <si>
    <t>São Paulo,Brasil</t>
  </si>
  <si>
    <t xml:space="preserve">Hell </t>
  </si>
  <si>
    <t>Hobbs, NM</t>
  </si>
  <si>
    <t>Maumee, OH</t>
  </si>
  <si>
    <t xml:space="preserve"> France</t>
  </si>
  <si>
    <t>Senegal</t>
  </si>
  <si>
    <t>Kremlin</t>
  </si>
  <si>
    <t>Pale Blue Dot</t>
  </si>
  <si>
    <t>Châteauneuf-du-Faou, France</t>
  </si>
  <si>
    <t>Ontario, Canada _xD83C__xDDE8__xD83C__xDDE6_</t>
  </si>
  <si>
    <t>London, England</t>
  </si>
  <si>
    <t xml:space="preserve">she/her </t>
  </si>
  <si>
    <t>Orlando</t>
  </si>
  <si>
    <t>Orlando, FL</t>
  </si>
  <si>
    <t>Orlando!</t>
  </si>
  <si>
    <t>getting down in O-town</t>
  </si>
  <si>
    <t>Colorado Springs, CO</t>
  </si>
  <si>
    <t>Cambridge, England</t>
  </si>
  <si>
    <t>Wolverhampton</t>
  </si>
  <si>
    <t>Vibin w lina</t>
  </si>
  <si>
    <t>#_xD835__xDCD0__xD835__xDCFD__xD835__xDCF8__xD835__xDCF6__xD835__xDCFC_  ᴍᴀɪɴ ᴀᴄᴄᴏᴜɴᴛ</t>
  </si>
  <si>
    <t>Normal, IL</t>
  </si>
  <si>
    <t>| Odesza |</t>
  </si>
  <si>
    <t xml:space="preserve">Fangirl trash </t>
  </si>
  <si>
    <t>Vallonia. IN</t>
  </si>
  <si>
    <t>France</t>
  </si>
  <si>
    <t>Beyond time</t>
  </si>
  <si>
    <t>NY/NJ _xD83C__xDDF5__xD83C__xDDF7_</t>
  </si>
  <si>
    <t>Aberdare, Wales _xD83C__xDFF4__xDB40__xDC67__xDB40__xDC62__xDB40__xDC77__xDB40__xDC6C__xDB40__xDC73__xDB40__xDC7F_</t>
  </si>
  <si>
    <t>La Ribera del Pisuerga (Fachadolid)</t>
  </si>
  <si>
    <t>Connecticut, USA</t>
  </si>
  <si>
    <t>Galicia</t>
  </si>
  <si>
    <t>LF$</t>
  </si>
  <si>
    <t>North Hollywood, Los Angeles</t>
  </si>
  <si>
    <t>Ni idea</t>
  </si>
  <si>
    <t>Hollister, CA</t>
  </si>
  <si>
    <t>Lacey, WA</t>
  </si>
  <si>
    <t>San Jose, CA</t>
  </si>
  <si>
    <t xml:space="preserve">Threshold </t>
  </si>
  <si>
    <t>Томск, Россия</t>
  </si>
  <si>
    <t>Russia</t>
  </si>
  <si>
    <t>Valhalla, Norway</t>
  </si>
  <si>
    <t>Eleftheria's culito</t>
  </si>
  <si>
    <t>Los Lunas</t>
  </si>
  <si>
    <t>Berlin</t>
  </si>
  <si>
    <t>Nairobi</t>
  </si>
  <si>
    <t>Yorba Linda, CA</t>
  </si>
  <si>
    <t>_xD835__xDE78__xD835__xDE97_ _xD835__xDE96__xD835__xDEA2_ _xD835__xDE8B__xD835__xDE8E__xD835__xDE8D_</t>
  </si>
  <si>
    <t>Guatemala</t>
  </si>
  <si>
    <t>Lil Mexico</t>
  </si>
  <si>
    <t>New York, USA</t>
  </si>
  <si>
    <t>Everywhere, USA</t>
  </si>
  <si>
    <t>Calle Magrathea, n°42</t>
  </si>
  <si>
    <t>Asteroide 14967</t>
  </si>
  <si>
    <t>Michigan State University</t>
  </si>
  <si>
    <t>manda "pipipipopopo" na dm _xD83E__xDD19_</t>
  </si>
  <si>
    <t>Norwalk, CA</t>
  </si>
  <si>
    <t>Carterton, England</t>
  </si>
  <si>
    <t>away</t>
  </si>
  <si>
    <t>Pauls Valley, OK</t>
  </si>
  <si>
    <t>Melbourne, Victoria</t>
  </si>
  <si>
    <t>Kingsville, TX</t>
  </si>
  <si>
    <t>Hastings, NE</t>
  </si>
  <si>
    <t>Fort Worth TX</t>
  </si>
  <si>
    <t>België</t>
  </si>
  <si>
    <t>Oregon</t>
  </si>
  <si>
    <t>My Crib</t>
  </si>
  <si>
    <t>Illinois, USA</t>
  </si>
  <si>
    <t xml:space="preserve">Windy City </t>
  </si>
  <si>
    <t>Friuli-Venezia Giulia, Italia</t>
  </si>
  <si>
    <t>Miami</t>
  </si>
  <si>
    <t>in my dreams.</t>
  </si>
  <si>
    <t xml:space="preserve">Somewhere </t>
  </si>
  <si>
    <t>Colton, CA</t>
  </si>
  <si>
    <t>Ronda</t>
  </si>
  <si>
    <t>Pennsylvania, USA</t>
  </si>
  <si>
    <t xml:space="preserve">Accra,Ghana </t>
  </si>
  <si>
    <t>Boof</t>
  </si>
  <si>
    <t>bikini bottom</t>
  </si>
  <si>
    <t>Ohio, USA</t>
  </si>
  <si>
    <t>Massachusetts, USA</t>
  </si>
  <si>
    <t>Northern Minnesota</t>
  </si>
  <si>
    <t>DEW HQ</t>
  </si>
  <si>
    <t>Zamora, España</t>
  </si>
  <si>
    <t>En la Mierda</t>
  </si>
  <si>
    <t>the sun</t>
  </si>
  <si>
    <t>Dagoretti</t>
  </si>
  <si>
    <t>Sunny Calif (Miami-dreamin)</t>
  </si>
  <si>
    <t>North Carolina, USA</t>
  </si>
  <si>
    <t>Valencia, España</t>
  </si>
  <si>
    <t>Kpopland❣</t>
  </si>
  <si>
    <t xml:space="preserve">en los tacos </t>
  </si>
  <si>
    <t>California, Lynwood</t>
  </si>
  <si>
    <t>Boston, MA</t>
  </si>
  <si>
    <t>Dexter Lake Club</t>
  </si>
  <si>
    <t>Puebla, México</t>
  </si>
  <si>
    <t>Jurupa Valley, CA</t>
  </si>
  <si>
    <t>Valdepeñas, España</t>
  </si>
  <si>
    <t>Valladolid, Yucatán</t>
  </si>
  <si>
    <t>Mirage, CSGO</t>
  </si>
  <si>
    <t>_xD83C__xDFF3_️‍_xD83C__xDF08_ ; ʟɢᴛ❪ʙ❫ | ©ᴇsᴋʀɪᴍᴋᴏ ɪɢ</t>
  </si>
  <si>
    <t>_xD83C__xDDFA__xD83C__xDDF8__xD83D__xDC99_ suju | gsw _xD83D__xDC9B__xD83C__xDDEC__xD83C__xDDFE_</t>
  </si>
  <si>
    <t>19, charleston sc</t>
  </si>
  <si>
    <t>No céu, pq eu sou um anjo</t>
  </si>
  <si>
    <t>Hawarden, Wales</t>
  </si>
  <si>
    <t>Flintshire, North Wales</t>
  </si>
  <si>
    <t>India</t>
  </si>
  <si>
    <t>Philadelphia</t>
  </si>
  <si>
    <t>♓︎♓︎♉︎</t>
  </si>
  <si>
    <t>toronto, earth, milky way...</t>
  </si>
  <si>
    <t>Mallorca</t>
  </si>
  <si>
    <t>small town girl</t>
  </si>
  <si>
    <t>Philly/NYC</t>
  </si>
  <si>
    <t>Alaska, USA</t>
  </si>
  <si>
    <t>La Rioja, Argentina</t>
  </si>
  <si>
    <t>En Ningún Lugar y En Todos</t>
  </si>
  <si>
    <t>Morón, Argentina</t>
  </si>
  <si>
    <t>Raccon City</t>
  </si>
  <si>
    <t>joycon boy forever</t>
  </si>
  <si>
    <t>La Línea</t>
  </si>
  <si>
    <t>D.F.</t>
  </si>
  <si>
    <t>Hinter dem Mond</t>
  </si>
  <si>
    <t>Planet, Vegeta</t>
  </si>
  <si>
    <t>Planet Earth</t>
  </si>
  <si>
    <t>Málaga, Spain</t>
  </si>
  <si>
    <t>Fontana, CA</t>
  </si>
  <si>
    <t>Area51</t>
  </si>
  <si>
    <t>Whoville</t>
  </si>
  <si>
    <t>the bando</t>
  </si>
  <si>
    <t>Pearland, Texas</t>
  </si>
  <si>
    <t>Río Negro, Argentina</t>
  </si>
  <si>
    <t>Montilla</t>
  </si>
  <si>
    <t>Tulsa, OK</t>
  </si>
  <si>
    <t>Kufstein, Österreich</t>
  </si>
  <si>
    <t>Réhon, Lorraine</t>
  </si>
  <si>
    <t>nb</t>
  </si>
  <si>
    <t>Dallass</t>
  </si>
  <si>
    <t>Thayer, MO</t>
  </si>
  <si>
    <t>Bowling Green, OH</t>
  </si>
  <si>
    <t>Carson, CA</t>
  </si>
  <si>
    <t>Your place _xD83D__xDE0C_</t>
  </si>
  <si>
    <t>Texas</t>
  </si>
  <si>
    <t>https://t.co/6czx2t6IlF</t>
  </si>
  <si>
    <t>https://t.co/Ch8XbUFvPo</t>
  </si>
  <si>
    <t>https://t.co/mMam6KzPPM</t>
  </si>
  <si>
    <t>https://t.co/0rnp3h2WmC</t>
  </si>
  <si>
    <t>https://t.co/49kPDx4kZP</t>
  </si>
  <si>
    <t>https://t.co/eweqp7ase2</t>
  </si>
  <si>
    <t>https://t.co/v6XVxFyVfb</t>
  </si>
  <si>
    <t>https://t.co/VrliADRnWm</t>
  </si>
  <si>
    <t>https://t.co/rF5GiQC1M2</t>
  </si>
  <si>
    <t>https://t.co/6xeXzEeB30</t>
  </si>
  <si>
    <t>http://t.co/On4TlaswW9</t>
  </si>
  <si>
    <t>https://t.co/gryWfeY6hU</t>
  </si>
  <si>
    <t>http://t.co/RSyffiBLEx</t>
  </si>
  <si>
    <t>https://t.co/OMxB0x7xC5</t>
  </si>
  <si>
    <t>https://t.co/aZXsnwN5fz</t>
  </si>
  <si>
    <t>https://t.co/wGXkkleQZ7</t>
  </si>
  <si>
    <t>https://t.co/1Hz6xDFV97</t>
  </si>
  <si>
    <t>https://t.co/PmCu0QAVeK</t>
  </si>
  <si>
    <t>https://t.co/M65zsNWXWe</t>
  </si>
  <si>
    <t>https://t.co/189eNrsbIw</t>
  </si>
  <si>
    <t>https://t.co/3xw4LKxmc7</t>
  </si>
  <si>
    <t>https://t.co/q6Z1rPQoof</t>
  </si>
  <si>
    <t>https://t.co/xQdWg6v8XC</t>
  </si>
  <si>
    <t>https://t.co/vuF8WyoS5e</t>
  </si>
  <si>
    <t>https://t.co/F3fLcf5sH7</t>
  </si>
  <si>
    <t>https://t.co/ljyS4a8kPH</t>
  </si>
  <si>
    <t>https://t.co/6kH7YWMy0b</t>
  </si>
  <si>
    <t>https://t.co/9PbFKnGaAl</t>
  </si>
  <si>
    <t>https://t.co/gwCdKctDWo</t>
  </si>
  <si>
    <t>https://t.co/CcZqu9SRP6</t>
  </si>
  <si>
    <t>https://t.co/06Le7fTj0a</t>
  </si>
  <si>
    <t>https://t.co/QPeLppRpsL</t>
  </si>
  <si>
    <t>https://t.co/9D9CaVOuHa</t>
  </si>
  <si>
    <t>https://t.co/6AaYwotKqi</t>
  </si>
  <si>
    <t>https://t.co/0J5d6jh8mN</t>
  </si>
  <si>
    <t>https://t.co/mQy9b1FCZN</t>
  </si>
  <si>
    <t>https://t.co/GUff07nsp1</t>
  </si>
  <si>
    <t>https://t.co/QvsHNoSLDZ</t>
  </si>
  <si>
    <t>https://t.co/e1JDt2Yd0z</t>
  </si>
  <si>
    <t>https://t.co/m3MMEyovSL</t>
  </si>
  <si>
    <t>https://t.co/eNdtTkSp3e</t>
  </si>
  <si>
    <t>http://t.co/4T4ZFqDMzy</t>
  </si>
  <si>
    <t>https://t.co/1hXpfKK26u</t>
  </si>
  <si>
    <t>http://t.co/M8itnNJpgn</t>
  </si>
  <si>
    <t>https://t.co/lA7tlnZxNy</t>
  </si>
  <si>
    <t>https://t.co/QMJbduPzax</t>
  </si>
  <si>
    <t>https://t.co/rsmQ0DbO1o</t>
  </si>
  <si>
    <t>https://t.co/87zC5UU84W</t>
  </si>
  <si>
    <t>https://t.co/FpmhmMoLnl</t>
  </si>
  <si>
    <t>https://t.co/NwynrEQ7Oj</t>
  </si>
  <si>
    <t>https://t.co/ASPDJmKq6a</t>
  </si>
  <si>
    <t>https://t.co/zL7ILQdTi3</t>
  </si>
  <si>
    <t>http://t.co/gZXwoKfXIh</t>
  </si>
  <si>
    <t>https://t.co/RsTT2nQ20v</t>
  </si>
  <si>
    <t>https://t.co/meoP2YncWZ</t>
  </si>
  <si>
    <t>https://t.co/vQA47u9mWW</t>
  </si>
  <si>
    <t>https://t.co/dfb1AcLrFh</t>
  </si>
  <si>
    <t>https://t.co/75GLCXWc81</t>
  </si>
  <si>
    <t>https://t.co/ulnnIQXVF3</t>
  </si>
  <si>
    <t>https://t.co/fuEQ72xdbO</t>
  </si>
  <si>
    <t>https://t.co/RYNTueD3v2</t>
  </si>
  <si>
    <t>https://t.co/cnroexIS6C</t>
  </si>
  <si>
    <t>https://t.co/OiAUrl6kIh</t>
  </si>
  <si>
    <t>https://t.co/YKkL39ES7f</t>
  </si>
  <si>
    <t>https://t.co/SFB9mToot6</t>
  </si>
  <si>
    <t>https://t.co/phOpyuEUkH</t>
  </si>
  <si>
    <t>https://t.co/UfA15N8IP8</t>
  </si>
  <si>
    <t>http://t.co/cbb5l39ADA</t>
  </si>
  <si>
    <t>http://t.co/0cJ6LVwgAW</t>
  </si>
  <si>
    <t>https://t.co/kFwMZzw1LM</t>
  </si>
  <si>
    <t>https://t.co/uqn0tJEzLO</t>
  </si>
  <si>
    <t>https://t.co/sJaglS2pv0</t>
  </si>
  <si>
    <t>https://t.co/9nagz4H0r1</t>
  </si>
  <si>
    <t>https://t.co/5CV8iqUh1P</t>
  </si>
  <si>
    <t>https://t.co/lPF3PBAzZt</t>
  </si>
  <si>
    <t>https://t.co/AhCDo8BFNV</t>
  </si>
  <si>
    <t>https://t.co/rQiME3yA05</t>
  </si>
  <si>
    <t>https://t.co/hnfsTPxAfN</t>
  </si>
  <si>
    <t>https://t.co/CrcBCit0vQ</t>
  </si>
  <si>
    <t>https://t.co/bRBJKQfVFP</t>
  </si>
  <si>
    <t>https://t.co/8VjzQ3Ss2E</t>
  </si>
  <si>
    <t>https://t.co/goIGf3ViqI</t>
  </si>
  <si>
    <t>https://t.co/WcxO1wPsRJ</t>
  </si>
  <si>
    <t>https://t.co/RmTXK3j52d</t>
  </si>
  <si>
    <t>https://t.co/ATM6CReSLV</t>
  </si>
  <si>
    <t>https://t.co/BZyMTkfUK1</t>
  </si>
  <si>
    <t>https://t.co/330hKBqFAJ</t>
  </si>
  <si>
    <t>https://t.co/b1HnWAgBgb</t>
  </si>
  <si>
    <t>https://t.co/YO8h21sXCL</t>
  </si>
  <si>
    <t>https://t.co/jlawELZzoN</t>
  </si>
  <si>
    <t>https://t.co/VAXoZpm756</t>
  </si>
  <si>
    <t>https://t.co/MByBkNXD5j</t>
  </si>
  <si>
    <t>http://t.co/Z2A4m7UeSv</t>
  </si>
  <si>
    <t>https://t.co/W15gJxEwqy</t>
  </si>
  <si>
    <t>https://t.co/lRvWzYaWoS</t>
  </si>
  <si>
    <t>https://t.co/zke0xAXN4z</t>
  </si>
  <si>
    <t>https://t.co/oHsiSHrW54</t>
  </si>
  <si>
    <t>https://t.co/sB3tfsJSqz</t>
  </si>
  <si>
    <t>https://t.co/ZIZsWmbuXl</t>
  </si>
  <si>
    <t>https://t.co/fnW9Vn5Xnc</t>
  </si>
  <si>
    <t>https://t.co/EEe55quZM9</t>
  </si>
  <si>
    <t>https://t.co/e5j1sbgcRY</t>
  </si>
  <si>
    <t>https://t.co/OXBF8XdW4l</t>
  </si>
  <si>
    <t>https://t.co/qZAXr0taHb</t>
  </si>
  <si>
    <t>https://t.co/lzx1RMhwFW</t>
  </si>
  <si>
    <t>https://t.co/uTt5vE7WOq</t>
  </si>
  <si>
    <t>https://t.co/ToBt0aEnHn</t>
  </si>
  <si>
    <t>https://t.co/nxY817db2z</t>
  </si>
  <si>
    <t>https://t.co/kRX5RagDvU</t>
  </si>
  <si>
    <t>https://t.co/J5NqfNAQtk</t>
  </si>
  <si>
    <t>https://t.co/4h8C7X9m5i</t>
  </si>
  <si>
    <t>https://t.co/ONf0EwC4r9</t>
  </si>
  <si>
    <t>https://t.co/bOU85QOmsY</t>
  </si>
  <si>
    <t>https://t.co/5zTUuZjyVL</t>
  </si>
  <si>
    <t>https://t.co/5oFyutxOkH</t>
  </si>
  <si>
    <t>https://t.co/EhwgYf4Yjb</t>
  </si>
  <si>
    <t>https://t.co/TsAutGVQCW</t>
  </si>
  <si>
    <t>https://t.co/477iRaIkmh</t>
  </si>
  <si>
    <t>https://t.co/s7Htfs1TzI</t>
  </si>
  <si>
    <t>https://t.co/8TJnpEvAcR</t>
  </si>
  <si>
    <t>https://t.co/iLjqtxZ0X2</t>
  </si>
  <si>
    <t>https://t.co/AUQK3JI515</t>
  </si>
  <si>
    <t>https://t.co/4bsYy9MdSA</t>
  </si>
  <si>
    <t>https://t.co/1Hh2DCjf2N</t>
  </si>
  <si>
    <t>https://t.co/Aed3pGY75c</t>
  </si>
  <si>
    <t>https://t.co/fVIfcDEDPj</t>
  </si>
  <si>
    <t>https://t.co/VKTgUy0qtk</t>
  </si>
  <si>
    <t>https://t.co/eYEfi4J8JC</t>
  </si>
  <si>
    <t>https://t.co/jbvVigUHSa</t>
  </si>
  <si>
    <t>https://t.co/SJgmqEtON3</t>
  </si>
  <si>
    <t>https://t.co/lBXyhrZeCO</t>
  </si>
  <si>
    <t>https://t.co/1cCVMO7NqK</t>
  </si>
  <si>
    <t>https://t.co/W2SjPEGHf2</t>
  </si>
  <si>
    <t>https://t.co/dtb1zChgTL</t>
  </si>
  <si>
    <t>https://t.co/hyeD4rgE3Y</t>
  </si>
  <si>
    <t>https://t.co/sIHKphmvtl</t>
  </si>
  <si>
    <t>https://t.co/ylvkIfTYJf</t>
  </si>
  <si>
    <t>https://t.co/lakNsKZmhB</t>
  </si>
  <si>
    <t>https://t.co/amodIOWcYc</t>
  </si>
  <si>
    <t>https://t.co/STBv2jN7nq</t>
  </si>
  <si>
    <t>https://t.co/i86Qs4M1KA</t>
  </si>
  <si>
    <t>https://t.co/xutCbijlmo</t>
  </si>
  <si>
    <t>https://t.co/Ow91J8YKQK</t>
  </si>
  <si>
    <t>https://t.co/mUO5eb5vrK</t>
  </si>
  <si>
    <t>https://t.co/YnSVZulfP3</t>
  </si>
  <si>
    <t>https://t.co/JKXzZHxdZW</t>
  </si>
  <si>
    <t>https://t.co/SRXHY56zDd</t>
  </si>
  <si>
    <t>https://t.co/Sqsfksxa59</t>
  </si>
  <si>
    <t>https://t.co/5x8O8yfbOV</t>
  </si>
  <si>
    <t>https://t.co/YkUDJ5gYC3</t>
  </si>
  <si>
    <t>https://t.co/cYsTJJoFhj</t>
  </si>
  <si>
    <t>https://t.co/JABJGlgchJ</t>
  </si>
  <si>
    <t>https://t.co/ca5FCps2Vz</t>
  </si>
  <si>
    <t>https://t.co/6ZcAYaeRP8</t>
  </si>
  <si>
    <t>https://t.co/GgiqBvxBXh</t>
  </si>
  <si>
    <t>https://t.co/wrUKZK3Rk5</t>
  </si>
  <si>
    <t>https://t.co/SIDfIPSXhq</t>
  </si>
  <si>
    <t>https://t.co/IlA7MI9y7Q</t>
  </si>
  <si>
    <t>https://t.co/At9ueSVh8p</t>
  </si>
  <si>
    <t>https://t.co/rIF8UHO9RR</t>
  </si>
  <si>
    <t>https://t.co/RggI9BLD2T</t>
  </si>
  <si>
    <t>https://t.co/HGiniEMf4S</t>
  </si>
  <si>
    <t>https://t.co/jPEji9tZYr</t>
  </si>
  <si>
    <t>https://t.co/NrKFIyLzOh</t>
  </si>
  <si>
    <t>https://t.co/wGG8sOHxro</t>
  </si>
  <si>
    <t>https://t.co/mEFGh1ILlR</t>
  </si>
  <si>
    <t>https://t.co/ESjdaancYp</t>
  </si>
  <si>
    <t>https://t.co/VyxHOLWRvK</t>
  </si>
  <si>
    <t>https://t.co/mO1ELWLtgC</t>
  </si>
  <si>
    <t>https://t.co/nRcpCeKjNE</t>
  </si>
  <si>
    <t>https://t.co/3I5KSkKl9V</t>
  </si>
  <si>
    <t>http://t.co/70JiDcrcLk</t>
  </si>
  <si>
    <t>https://t.co/xv6mL2HbIS</t>
  </si>
  <si>
    <t>https://t.co/mesj9szZjo</t>
  </si>
  <si>
    <t>https://t.co/0e6C66OVm3</t>
  </si>
  <si>
    <t>https://t.co/Cn64mt52xG</t>
  </si>
  <si>
    <t>https://t.co/ueDGLUPkhW</t>
  </si>
  <si>
    <t>https://t.co/X9mWIea44o</t>
  </si>
  <si>
    <t>https://t.co/vvKx0mBxfY</t>
  </si>
  <si>
    <t>https://t.co/LJB6K3GIUA</t>
  </si>
  <si>
    <t>https://t.co/D4Nte49Nz8</t>
  </si>
  <si>
    <t>https://t.co/e05kf0RBWa</t>
  </si>
  <si>
    <t>https://t.co/8YL0Cxf1wm</t>
  </si>
  <si>
    <t>https://t.co/7hR73MQ8OJ</t>
  </si>
  <si>
    <t>https://t.co/Vz9uBIA4du</t>
  </si>
  <si>
    <t>https://t.co/7BJ8jJ7Tpn</t>
  </si>
  <si>
    <t>https://t.co/JLn7uD6PfJ</t>
  </si>
  <si>
    <t>https://t.co/GN2wPON1xU</t>
  </si>
  <si>
    <t>https://t.co/X02mWCivfN</t>
  </si>
  <si>
    <t>https://t.co/yPmpnfdNM1</t>
  </si>
  <si>
    <t>https://t.co/chThjX8Bu2</t>
  </si>
  <si>
    <t>https://t.co/v3dSc31uU0</t>
  </si>
  <si>
    <t>https://t.co/qVaR7stsVr</t>
  </si>
  <si>
    <t>https://t.co/Pqk0u046bE</t>
  </si>
  <si>
    <t>https://t.co/Dd2pKz7atl</t>
  </si>
  <si>
    <t>https://t.co/WB2pBkVlqi</t>
  </si>
  <si>
    <t>http://t.co/YV9nTigAuJ</t>
  </si>
  <si>
    <t>https://t.co/TW7Nqyh8pd</t>
  </si>
  <si>
    <t>https://t.co/Qv0VW9dWJe</t>
  </si>
  <si>
    <t>https://t.co/adCXPukCmw</t>
  </si>
  <si>
    <t>https://t.co/uTQBTMgY1t</t>
  </si>
  <si>
    <t>https://t.co/gysSazUa45</t>
  </si>
  <si>
    <t>https://t.co/nmdgPAc6Dh</t>
  </si>
  <si>
    <t>https://pbs.twimg.com/profile_banners/888181943522799616/1563084253</t>
  </si>
  <si>
    <t>https://pbs.twimg.com/profile_banners/1090070047932829697/1548728815</t>
  </si>
  <si>
    <t>https://pbs.twimg.com/profile_banners/3040465513/1529167505</t>
  </si>
  <si>
    <t>https://pbs.twimg.com/profile_banners/805334549433556992/1563117770</t>
  </si>
  <si>
    <t>https://pbs.twimg.com/profile_banners/763224208482537472/1557630279</t>
  </si>
  <si>
    <t>https://pbs.twimg.com/profile_banners/104288093/1563209597</t>
  </si>
  <si>
    <t>https://pbs.twimg.com/profile_banners/1143546804753051648/1562167888</t>
  </si>
  <si>
    <t>https://pbs.twimg.com/profile_banners/882957095666155520/1557763571</t>
  </si>
  <si>
    <t>https://pbs.twimg.com/profile_banners/839194609175642117/1523370496</t>
  </si>
  <si>
    <t>https://pbs.twimg.com/profile_banners/489865898/1558302230</t>
  </si>
  <si>
    <t>https://pbs.twimg.com/profile_banners/816059058457219072/1533007514</t>
  </si>
  <si>
    <t>https://pbs.twimg.com/profile_banners/1355820848/1561696155</t>
  </si>
  <si>
    <t>https://pbs.twimg.com/profile_banners/1143335271087427584/1561756902</t>
  </si>
  <si>
    <t>https://pbs.twimg.com/profile_banners/466653915/1553097809</t>
  </si>
  <si>
    <t>https://pbs.twimg.com/profile_banners/859070637876289536/1542484519</t>
  </si>
  <si>
    <t>https://pbs.twimg.com/profile_banners/2468407368/1562568974</t>
  </si>
  <si>
    <t>https://pbs.twimg.com/profile_banners/612659996/1501538446</t>
  </si>
  <si>
    <t>https://pbs.twimg.com/profile_banners/243517358/1522944583</t>
  </si>
  <si>
    <t>https://pbs.twimg.com/profile_banners/2799159131/1496707283</t>
  </si>
  <si>
    <t>https://pbs.twimg.com/profile_banners/908041652295540736/1519519154</t>
  </si>
  <si>
    <t>https://pbs.twimg.com/profile_banners/2560205678/1562694588</t>
  </si>
  <si>
    <t>https://pbs.twimg.com/profile_banners/1125590916415262723/1563127494</t>
  </si>
  <si>
    <t>https://pbs.twimg.com/profile_banners/840686037055754240/1545993721</t>
  </si>
  <si>
    <t>https://pbs.twimg.com/profile_banners/940552926/1561988093</t>
  </si>
  <si>
    <t>https://pbs.twimg.com/profile_banners/2550167335/1561325300</t>
  </si>
  <si>
    <t>https://pbs.twimg.com/profile_banners/2537136873/1562081955</t>
  </si>
  <si>
    <t>https://pbs.twimg.com/profile_banners/870746972/1406514229</t>
  </si>
  <si>
    <t>https://pbs.twimg.com/profile_banners/258211853/1558509142</t>
  </si>
  <si>
    <t>https://pbs.twimg.com/profile_banners/2757553574/1553808869</t>
  </si>
  <si>
    <t>https://pbs.twimg.com/profile_banners/48789091/1476143311</t>
  </si>
  <si>
    <t>https://pbs.twimg.com/profile_banners/1117552441569026048/1557951803</t>
  </si>
  <si>
    <t>https://pbs.twimg.com/profile_banners/1092601513497804800/1562593678</t>
  </si>
  <si>
    <t>https://pbs.twimg.com/profile_banners/890091195065667584/1561656184</t>
  </si>
  <si>
    <t>https://pbs.twimg.com/profile_banners/529296546/1559833473</t>
  </si>
  <si>
    <t>https://pbs.twimg.com/profile_banners/19611483/1562252591</t>
  </si>
  <si>
    <t>https://pbs.twimg.com/profile_banners/25073877/1560920145</t>
  </si>
  <si>
    <t>https://pbs.twimg.com/profile_banners/930485885774082048/1554334390</t>
  </si>
  <si>
    <t>https://pbs.twimg.com/profile_banners/21266767/1460228597</t>
  </si>
  <si>
    <t>https://pbs.twimg.com/profile_banners/1088520347413032961/1560183328</t>
  </si>
  <si>
    <t>https://pbs.twimg.com/profile_banners/986089697125552128/1562476949</t>
  </si>
  <si>
    <t>https://pbs.twimg.com/profile_banners/2470090956/1559332813</t>
  </si>
  <si>
    <t>https://pbs.twimg.com/profile_banners/1123515920431951872/1556702442</t>
  </si>
  <si>
    <t>https://pbs.twimg.com/profile_banners/939608827913293825/1516738910</t>
  </si>
  <si>
    <t>https://pbs.twimg.com/profile_banners/1001095147503972353/1561589767</t>
  </si>
  <si>
    <t>https://pbs.twimg.com/profile_banners/1074448466/1561485532</t>
  </si>
  <si>
    <t>https://pbs.twimg.com/profile_banners/3181173903/1519887124</t>
  </si>
  <si>
    <t>https://pbs.twimg.com/profile_banners/837178929945460737/1562298184</t>
  </si>
  <si>
    <t>https://pbs.twimg.com/profile_banners/714206415858978817/1532450729</t>
  </si>
  <si>
    <t>https://pbs.twimg.com/profile_banners/1055403592746758144/1561087712</t>
  </si>
  <si>
    <t>https://pbs.twimg.com/profile_banners/351180537/1557508958</t>
  </si>
  <si>
    <t>https://pbs.twimg.com/profile_banners/1149894448115081216/1562991499</t>
  </si>
  <si>
    <t>https://pbs.twimg.com/profile_banners/498090339/1501368553</t>
  </si>
  <si>
    <t>https://pbs.twimg.com/profile_banners/575740927/1562094775</t>
  </si>
  <si>
    <t>https://pbs.twimg.com/profile_banners/941496774442840064/1563155185</t>
  </si>
  <si>
    <t>https://pbs.twimg.com/profile_banners/1034618872413020161/1551752703</t>
  </si>
  <si>
    <t>https://pbs.twimg.com/profile_banners/854012141694730240/1553405650</t>
  </si>
  <si>
    <t>https://pbs.twimg.com/profile_banners/988522711684124678/1527777382</t>
  </si>
  <si>
    <t>https://pbs.twimg.com/profile_banners/544714462/1494984331</t>
  </si>
  <si>
    <t>https://pbs.twimg.com/profile_banners/6351572/1506838694</t>
  </si>
  <si>
    <t>https://pbs.twimg.com/profile_banners/362835150/1551166203</t>
  </si>
  <si>
    <t>https://pbs.twimg.com/profile_banners/3774616752/1556161697</t>
  </si>
  <si>
    <t>https://pbs.twimg.com/profile_banners/4838520568/1521977517</t>
  </si>
  <si>
    <t>https://pbs.twimg.com/profile_banners/10228272/1562959185</t>
  </si>
  <si>
    <t>https://pbs.twimg.com/profile_banners/490869446/1551488295</t>
  </si>
  <si>
    <t>https://pbs.twimg.com/profile_banners/1128495127733899264/1557890116</t>
  </si>
  <si>
    <t>https://pbs.twimg.com/profile_banners/1029564307212836864/1536433858</t>
  </si>
  <si>
    <t>https://pbs.twimg.com/profile_banners/993708726186999808/1525753745</t>
  </si>
  <si>
    <t>https://pbs.twimg.com/profile_banners/1085733740469465088/1562525898</t>
  </si>
  <si>
    <t>https://pbs.twimg.com/profile_banners/714167897665441792/1560537473</t>
  </si>
  <si>
    <t>https://pbs.twimg.com/profile_banners/1080236690269188096/1555280630</t>
  </si>
  <si>
    <t>https://pbs.twimg.com/profile_banners/4527545254/1563010803</t>
  </si>
  <si>
    <t>https://pbs.twimg.com/profile_banners/271996194/1410305506</t>
  </si>
  <si>
    <t>https://pbs.twimg.com/profile_banners/3235721480/1552395749</t>
  </si>
  <si>
    <t>https://pbs.twimg.com/profile_banners/1592424223/1531942338</t>
  </si>
  <si>
    <t>https://pbs.twimg.com/profile_banners/3381250239/1522036130</t>
  </si>
  <si>
    <t>https://pbs.twimg.com/profile_banners/1150525985374310401/1563142697</t>
  </si>
  <si>
    <t>https://pbs.twimg.com/profile_banners/1150220335171723264/1563110780</t>
  </si>
  <si>
    <t>https://pbs.twimg.com/profile_banners/70569174/1517192011</t>
  </si>
  <si>
    <t>https://pbs.twimg.com/profile_banners/809114442520731652/1481743417</t>
  </si>
  <si>
    <t>https://pbs.twimg.com/profile_banners/290356971/1558247197</t>
  </si>
  <si>
    <t>https://pbs.twimg.com/profile_banners/233266490/1465836327</t>
  </si>
  <si>
    <t>https://pbs.twimg.com/profile_banners/2795011056/1563082358</t>
  </si>
  <si>
    <t>https://pbs.twimg.com/profile_banners/909668143/1557337643</t>
  </si>
  <si>
    <t>https://pbs.twimg.com/profile_banners/1048715618411851776/1562785645</t>
  </si>
  <si>
    <t>https://pbs.twimg.com/profile_banners/476489492/1559280331</t>
  </si>
  <si>
    <t>https://pbs.twimg.com/profile_banners/3091914247/1522282104</t>
  </si>
  <si>
    <t>https://pbs.twimg.com/profile_banners/2421528487/1563040281</t>
  </si>
  <si>
    <t>https://pbs.twimg.com/profile_banners/4110536189/1499313064</t>
  </si>
  <si>
    <t>https://pbs.twimg.com/profile_banners/44430495/1557692362</t>
  </si>
  <si>
    <t>https://pbs.twimg.com/profile_banners/324167185/1424406748</t>
  </si>
  <si>
    <t>https://pbs.twimg.com/profile_banners/887159390/1558468990</t>
  </si>
  <si>
    <t>https://pbs.twimg.com/profile_banners/103850011/1563199630</t>
  </si>
  <si>
    <t>https://pbs.twimg.com/profile_banners/943101694732316672/1536085017</t>
  </si>
  <si>
    <t>https://pbs.twimg.com/profile_banners/52457686/1518043261</t>
  </si>
  <si>
    <t>https://pbs.twimg.com/profile_banners/972942247976210432/1555607067</t>
  </si>
  <si>
    <t>https://pbs.twimg.com/profile_banners/913845130007805952/1552167151</t>
  </si>
  <si>
    <t>https://pbs.twimg.com/profile_banners/1144437100818960385/1561691574</t>
  </si>
  <si>
    <t>https://pbs.twimg.com/profile_banners/2225613657/1545847776</t>
  </si>
  <si>
    <t>https://pbs.twimg.com/profile_banners/3187811221/1478393337</t>
  </si>
  <si>
    <t>https://pbs.twimg.com/profile_banners/1936697280/1562987102</t>
  </si>
  <si>
    <t>https://pbs.twimg.com/profile_banners/434527376/1535395725</t>
  </si>
  <si>
    <t>https://pbs.twimg.com/profile_banners/1405315748/1555166730</t>
  </si>
  <si>
    <t>https://pbs.twimg.com/profile_banners/232864893/1437044319</t>
  </si>
  <si>
    <t>https://pbs.twimg.com/profile_banners/903598984953987072/1562769591</t>
  </si>
  <si>
    <t>https://pbs.twimg.com/profile_banners/769973676238397440/1486682330</t>
  </si>
  <si>
    <t>https://pbs.twimg.com/profile_banners/874468138867359744/1553348509</t>
  </si>
  <si>
    <t>https://pbs.twimg.com/profile_banners/1088482863841005568/1548349781</t>
  </si>
  <si>
    <t>https://pbs.twimg.com/profile_banners/2368902140/1547631799</t>
  </si>
  <si>
    <t>https://pbs.twimg.com/profile_banners/1017627526229843969/1562578637</t>
  </si>
  <si>
    <t>https://pbs.twimg.com/profile_banners/342947283/1525969413</t>
  </si>
  <si>
    <t>https://pbs.twimg.com/profile_banners/1077014413243232262/1560475654</t>
  </si>
  <si>
    <t>https://pbs.twimg.com/profile_banners/3370996042/1563163159</t>
  </si>
  <si>
    <t>https://pbs.twimg.com/profile_banners/385134637/1510557541</t>
  </si>
  <si>
    <t>https://pbs.twimg.com/profile_banners/1331975682/1516138146</t>
  </si>
  <si>
    <t>https://pbs.twimg.com/profile_banners/2846218588/1559771092</t>
  </si>
  <si>
    <t>https://pbs.twimg.com/profile_banners/3099959731/1559613741</t>
  </si>
  <si>
    <t>https://pbs.twimg.com/profile_banners/119864875/1559758411</t>
  </si>
  <si>
    <t>https://pbs.twimg.com/profile_banners/946875499317420032/1557285818</t>
  </si>
  <si>
    <t>https://pbs.twimg.com/profile_banners/324537084/1495086619</t>
  </si>
  <si>
    <t>https://pbs.twimg.com/profile_banners/1012175010654507009/1560962791</t>
  </si>
  <si>
    <t>https://pbs.twimg.com/profile_banners/16936018/1556812089</t>
  </si>
  <si>
    <t>https://pbs.twimg.com/profile_banners/35112839/1509194167</t>
  </si>
  <si>
    <t>https://pbs.twimg.com/profile_banners/803311699805794305/1497282251</t>
  </si>
  <si>
    <t>https://pbs.twimg.com/profile_banners/1150673169281441794/1563176950</t>
  </si>
  <si>
    <t>https://pbs.twimg.com/profile_banners/1607335778/1544950477</t>
  </si>
  <si>
    <t>https://pbs.twimg.com/profile_banners/77292827/1515554286</t>
  </si>
  <si>
    <t>https://pbs.twimg.com/profile_banners/1150024826440048646/1563025167</t>
  </si>
  <si>
    <t>https://pbs.twimg.com/profile_banners/1000026978613948416/1561967941</t>
  </si>
  <si>
    <t>https://pbs.twimg.com/profile_banners/3303136970/1558901729</t>
  </si>
  <si>
    <t>https://pbs.twimg.com/profile_banners/16213013/1521656110</t>
  </si>
  <si>
    <t>https://pbs.twimg.com/profile_banners/27970832/1450036657</t>
  </si>
  <si>
    <t>https://pbs.twimg.com/profile_banners/1093311892775411712/1551653579</t>
  </si>
  <si>
    <t>https://pbs.twimg.com/profile_banners/1034546325830987777/1550275589</t>
  </si>
  <si>
    <t>https://pbs.twimg.com/profile_banners/636322283/1557148482</t>
  </si>
  <si>
    <t>https://pbs.twimg.com/profile_banners/918585582254780419/1562881805</t>
  </si>
  <si>
    <t>https://pbs.twimg.com/profile_banners/801814697628602370/1561390465</t>
  </si>
  <si>
    <t>https://pbs.twimg.com/profile_banners/2310734033/1557851496</t>
  </si>
  <si>
    <t>https://pbs.twimg.com/profile_banners/467226392/1542760605</t>
  </si>
  <si>
    <t>https://pbs.twimg.com/profile_banners/1018326379069394946/1554391988</t>
  </si>
  <si>
    <t>https://pbs.twimg.com/profile_banners/369699393/1537938335</t>
  </si>
  <si>
    <t>https://pbs.twimg.com/profile_banners/952748827236118528/1562651167</t>
  </si>
  <si>
    <t>https://pbs.twimg.com/profile_banners/1476395058/1488485089</t>
  </si>
  <si>
    <t>https://pbs.twimg.com/profile_banners/1071948735675097089/1563139661</t>
  </si>
  <si>
    <t>https://pbs.twimg.com/profile_banners/711660340858200064/1538014648</t>
  </si>
  <si>
    <t>https://pbs.twimg.com/profile_banners/15580384/1537536565</t>
  </si>
  <si>
    <t>https://pbs.twimg.com/profile_banners/73204975/1546538886</t>
  </si>
  <si>
    <t>https://pbs.twimg.com/profile_banners/86993064/1515010206</t>
  </si>
  <si>
    <t>https://pbs.twimg.com/profile_banners/22151553/1513004955</t>
  </si>
  <si>
    <t>https://pbs.twimg.com/profile_banners/167421802/1562677293</t>
  </si>
  <si>
    <t>https://pbs.twimg.com/profile_banners/1620507866/1555948161</t>
  </si>
  <si>
    <t>https://pbs.twimg.com/profile_banners/975836804535463936/1521493426</t>
  </si>
  <si>
    <t>https://pbs.twimg.com/profile_banners/1097241393955770376/1550438158</t>
  </si>
  <si>
    <t>https://pbs.twimg.com/profile_banners/874189064571822080/1555466975</t>
  </si>
  <si>
    <t>https://pbs.twimg.com/profile_banners/1133775667974291461/1559164042</t>
  </si>
  <si>
    <t>https://pbs.twimg.com/profile_banners/817118517023612928/1560198454</t>
  </si>
  <si>
    <t>https://pbs.twimg.com/profile_banners/1071663392493002752/1562815690</t>
  </si>
  <si>
    <t>https://pbs.twimg.com/profile_banners/917579157508206592/1546658398</t>
  </si>
  <si>
    <t>https://pbs.twimg.com/profile_banners/3042118532/1462040883</t>
  </si>
  <si>
    <t>https://pbs.twimg.com/profile_banners/706969921947762690/1562961381</t>
  </si>
  <si>
    <t>https://pbs.twimg.com/profile_banners/858314775981195264/1561938408</t>
  </si>
  <si>
    <t>https://pbs.twimg.com/profile_banners/742502292100767744/1467258139</t>
  </si>
  <si>
    <t>https://pbs.twimg.com/profile_banners/846413030820864001/1546971798</t>
  </si>
  <si>
    <t>https://pbs.twimg.com/profile_banners/3171461317/1559769057</t>
  </si>
  <si>
    <t>https://pbs.twimg.com/profile_banners/1378202834/1562347293</t>
  </si>
  <si>
    <t>https://pbs.twimg.com/profile_banners/1149944386010177537/1563003382</t>
  </si>
  <si>
    <t>https://pbs.twimg.com/profile_banners/814349520/1563212599</t>
  </si>
  <si>
    <t>https://pbs.twimg.com/profile_banners/1040993422646104064/1561636145</t>
  </si>
  <si>
    <t>https://pbs.twimg.com/profile_banners/1100755519340531712/1553753018</t>
  </si>
  <si>
    <t>https://pbs.twimg.com/profile_banners/2941525510/1562744160</t>
  </si>
  <si>
    <t>https://pbs.twimg.com/profile_banners/15648827/1561101590</t>
  </si>
  <si>
    <t>https://pbs.twimg.com/profile_banners/113215102/1350936141</t>
  </si>
  <si>
    <t>https://pbs.twimg.com/profile_banners/1727347466/1562467798</t>
  </si>
  <si>
    <t>https://pbs.twimg.com/profile_banners/1054444160814604289/1562465025</t>
  </si>
  <si>
    <t>https://pbs.twimg.com/profile_banners/53199396/1526286425</t>
  </si>
  <si>
    <t>https://pbs.twimg.com/profile_banners/983997315643068416/1523439159</t>
  </si>
  <si>
    <t>https://pbs.twimg.com/profile_banners/459736845/1562220460</t>
  </si>
  <si>
    <t>https://pbs.twimg.com/profile_banners/2281738632/1562533317</t>
  </si>
  <si>
    <t>https://pbs.twimg.com/profile_banners/731344170/1550674103</t>
  </si>
  <si>
    <t>https://pbs.twimg.com/profile_banners/775102785230700544/1560189803</t>
  </si>
  <si>
    <t>https://pbs.twimg.com/profile_banners/612978094/1517290593</t>
  </si>
  <si>
    <t>https://pbs.twimg.com/profile_banners/737773213/1560804904</t>
  </si>
  <si>
    <t>https://pbs.twimg.com/profile_banners/1039512717453754371/1536675527</t>
  </si>
  <si>
    <t>https://pbs.twimg.com/profile_banners/1082453012566691840/1559707407</t>
  </si>
  <si>
    <t>https://pbs.twimg.com/profile_banners/15474763/1548468871</t>
  </si>
  <si>
    <t>https://pbs.twimg.com/profile_banners/87403396/1436518243</t>
  </si>
  <si>
    <t>https://pbs.twimg.com/profile_banners/2650094658/1528149356</t>
  </si>
  <si>
    <t>https://pbs.twimg.com/profile_banners/23517712/1560947400</t>
  </si>
  <si>
    <t>https://pbs.twimg.com/profile_banners/2930212370/1560764633</t>
  </si>
  <si>
    <t>https://pbs.twimg.com/profile_banners/2940222473/1462758186</t>
  </si>
  <si>
    <t>https://pbs.twimg.com/profile_banners/3044679514/1454236853</t>
  </si>
  <si>
    <t>https://pbs.twimg.com/profile_banners/758310554050162688/1560175958</t>
  </si>
  <si>
    <t>https://pbs.twimg.com/profile_banners/132291348/1537852488</t>
  </si>
  <si>
    <t>https://pbs.twimg.com/profile_banners/3226975644/1537362178</t>
  </si>
  <si>
    <t>https://pbs.twimg.com/profile_banners/4132545194/1474758341</t>
  </si>
  <si>
    <t>https://pbs.twimg.com/profile_banners/889671991422316545/1562544045</t>
  </si>
  <si>
    <t>https://pbs.twimg.com/profile_banners/1121250764/1551861961</t>
  </si>
  <si>
    <t>https://pbs.twimg.com/profile_banners/3226546747/1543450601</t>
  </si>
  <si>
    <t>https://pbs.twimg.com/profile_banners/1105529386474893314/1553095803</t>
  </si>
  <si>
    <t>https://pbs.twimg.com/profile_banners/704458689/1532599492</t>
  </si>
  <si>
    <t>https://pbs.twimg.com/profile_banners/3434449612/1562549655</t>
  </si>
  <si>
    <t>https://pbs.twimg.com/profile_banners/1148925914815877120/1562769604</t>
  </si>
  <si>
    <t>https://pbs.twimg.com/profile_banners/935623248/1508395258</t>
  </si>
  <si>
    <t>https://pbs.twimg.com/profile_banners/1074908089/1559641604</t>
  </si>
  <si>
    <t>https://pbs.twimg.com/profile_banners/572010560/1538361430</t>
  </si>
  <si>
    <t>https://pbs.twimg.com/profile_banners/886661943477628930/1546001980</t>
  </si>
  <si>
    <t>https://pbs.twimg.com/profile_banners/926428316067880960/1559489126</t>
  </si>
  <si>
    <t>https://pbs.twimg.com/profile_banners/4807565848/1555575509</t>
  </si>
  <si>
    <t>https://pbs.twimg.com/profile_banners/952719110600769536/1562524106</t>
  </si>
  <si>
    <t>https://pbs.twimg.com/profile_banners/705052003098075136/1535149711</t>
  </si>
  <si>
    <t>https://pbs.twimg.com/profile_banners/2658972860/1556894060</t>
  </si>
  <si>
    <t>https://pbs.twimg.com/profile_banners/3154058882/1562034060</t>
  </si>
  <si>
    <t>https://pbs.twimg.com/profile_banners/2546468958/1524349060</t>
  </si>
  <si>
    <t>https://pbs.twimg.com/profile_banners/245618854/1555452240</t>
  </si>
  <si>
    <t>https://pbs.twimg.com/profile_banners/859421020360515584/1493736980</t>
  </si>
  <si>
    <t>https://pbs.twimg.com/profile_banners/2975276331/1557268959</t>
  </si>
  <si>
    <t>https://pbs.twimg.com/profile_banners/1031082719483064321/1562005014</t>
  </si>
  <si>
    <t>https://pbs.twimg.com/profile_banners/119412224/1544384280</t>
  </si>
  <si>
    <t>https://pbs.twimg.com/profile_banners/811737381166583808/1552594964</t>
  </si>
  <si>
    <t>https://pbs.twimg.com/profile_banners/23780831/1558137926</t>
  </si>
  <si>
    <t>https://pbs.twimg.com/profile_banners/43989162/1561985729</t>
  </si>
  <si>
    <t>https://pbs.twimg.com/profile_banners/880994198069145600/1551893292</t>
  </si>
  <si>
    <t>https://pbs.twimg.com/profile_banners/869187216748294144/1554257380</t>
  </si>
  <si>
    <t>https://pbs.twimg.com/profile_banners/2350864333/1485951786</t>
  </si>
  <si>
    <t>https://pbs.twimg.com/profile_banners/15573174/1562947150</t>
  </si>
  <si>
    <t>https://pbs.twimg.com/profile_banners/880620140/1558204753</t>
  </si>
  <si>
    <t>https://pbs.twimg.com/profile_banners/829432379978678274/1562255618</t>
  </si>
  <si>
    <t>https://pbs.twimg.com/profile_banners/878326609597431810/1534947324</t>
  </si>
  <si>
    <t>https://pbs.twimg.com/profile_banners/1024423343234134017/1562641806</t>
  </si>
  <si>
    <t>https://pbs.twimg.com/profile_banners/789642035670224896/1558651197</t>
  </si>
  <si>
    <t>https://pbs.twimg.com/profile_banners/1044567540830212096/1540644525</t>
  </si>
  <si>
    <t>https://pbs.twimg.com/profile_banners/1702203943/1530904083</t>
  </si>
  <si>
    <t>https://pbs.twimg.com/profile_banners/634896044/1558985360</t>
  </si>
  <si>
    <t>https://pbs.twimg.com/profile_banners/1137217945153785856/1559970787</t>
  </si>
  <si>
    <t>https://pbs.twimg.com/profile_banners/718830750322290692/1545404988</t>
  </si>
  <si>
    <t>https://pbs.twimg.com/profile_banners/2470094833/1562172879</t>
  </si>
  <si>
    <t>https://pbs.twimg.com/profile_banners/1014139975586254849/1563046157</t>
  </si>
  <si>
    <t>https://pbs.twimg.com/profile_banners/847334397451751425/1490857603</t>
  </si>
  <si>
    <t>https://pbs.twimg.com/profile_banners/2513233344/1554931321</t>
  </si>
  <si>
    <t>https://pbs.twimg.com/profile_banners/2867895447/1563145628</t>
  </si>
  <si>
    <t>https://pbs.twimg.com/profile_banners/20793816/1561439432</t>
  </si>
  <si>
    <t>https://pbs.twimg.com/profile_banners/1103029294358556677/1562870010</t>
  </si>
  <si>
    <t>https://pbs.twimg.com/profile_banners/768569997144813569/1553786747</t>
  </si>
  <si>
    <t>https://pbs.twimg.com/profile_banners/349425008/1563066155</t>
  </si>
  <si>
    <t>https://pbs.twimg.com/profile_banners/4093915887/1562989408</t>
  </si>
  <si>
    <t>https://pbs.twimg.com/profile_banners/816883261/1491597045</t>
  </si>
  <si>
    <t>https://pbs.twimg.com/profile_banners/1050393267450318848/1556040367</t>
  </si>
  <si>
    <t>https://pbs.twimg.com/profile_banners/134891802/1537988964</t>
  </si>
  <si>
    <t>https://pbs.twimg.com/profile_banners/194671030/1547260766</t>
  </si>
  <si>
    <t>https://pbs.twimg.com/profile_banners/1045943081118269440/1546535656</t>
  </si>
  <si>
    <t>https://pbs.twimg.com/profile_banners/310551142/1515029236</t>
  </si>
  <si>
    <t>https://pbs.twimg.com/profile_banners/995872084126560257/1554243005</t>
  </si>
  <si>
    <t>https://pbs.twimg.com/profile_banners/878179856/1463300739</t>
  </si>
  <si>
    <t>https://pbs.twimg.com/profile_banners/20570057/1525405259</t>
  </si>
  <si>
    <t>https://pbs.twimg.com/profile_banners/754557868737564672/1558766188</t>
  </si>
  <si>
    <t>https://pbs.twimg.com/profile_banners/1022202320090738694/1542753125</t>
  </si>
  <si>
    <t>https://pbs.twimg.com/profile_banners/934698551153750016/1551657703</t>
  </si>
  <si>
    <t>https://pbs.twimg.com/profile_banners/2593567652/1560891551</t>
  </si>
  <si>
    <t>https://pbs.twimg.com/profile_banners/341079540/1562716551</t>
  </si>
  <si>
    <t>https://pbs.twimg.com/profile_banners/915287096994263041/1562500256</t>
  </si>
  <si>
    <t>https://pbs.twimg.com/profile_banners/62417621/1505107556</t>
  </si>
  <si>
    <t>https://pbs.twimg.com/profile_banners/226340338/1562056845</t>
  </si>
  <si>
    <t>https://pbs.twimg.com/profile_banners/303476660/1510299783</t>
  </si>
  <si>
    <t>https://pbs.twimg.com/profile_banners/376833302/1527356298</t>
  </si>
  <si>
    <t>https://pbs.twimg.com/profile_banners/781688190478512128/1562973693</t>
  </si>
  <si>
    <t>https://pbs.twimg.com/profile_banners/1029434485845184520/1534322704</t>
  </si>
  <si>
    <t>https://pbs.twimg.com/profile_banners/920852919569743872/1545467208</t>
  </si>
  <si>
    <t>https://pbs.twimg.com/profile_banners/1122973403428868102/1556573490</t>
  </si>
  <si>
    <t>https://pbs.twimg.com/profile_banners/25083002/1559326001</t>
  </si>
  <si>
    <t>https://pbs.twimg.com/profile_banners/1321472660/1549299148</t>
  </si>
  <si>
    <t>https://pbs.twimg.com/profile_banners/1144242453995765761/1563216137</t>
  </si>
  <si>
    <t>https://pbs.twimg.com/profile_banners/905800516222857217/1554166000</t>
  </si>
  <si>
    <t>https://pbs.twimg.com/profile_banners/1150190051843813376/1563089450</t>
  </si>
  <si>
    <t>https://pbs.twimg.com/profile_banners/1075093409394761729/1554063934</t>
  </si>
  <si>
    <t>https://pbs.twimg.com/profile_banners/2649892512/1551112400</t>
  </si>
  <si>
    <t>https://pbs.twimg.com/profile_banners/794236295589625856/1556074308</t>
  </si>
  <si>
    <t>https://pbs.twimg.com/profile_banners/1671120685/1537422477</t>
  </si>
  <si>
    <t>https://pbs.twimg.com/profile_banners/1150817306156642306/1563215307</t>
  </si>
  <si>
    <t>https://pbs.twimg.com/profile_banners/228964642/1558546121</t>
  </si>
  <si>
    <t>https://pbs.twimg.com/profile_banners/816468152/1549160458</t>
  </si>
  <si>
    <t>https://pbs.twimg.com/profile_banners/767505109102256128/1556162369</t>
  </si>
  <si>
    <t>https://pbs.twimg.com/profile_banners/595613957/1549656737</t>
  </si>
  <si>
    <t>https://pbs.twimg.com/profile_banners/516095596/1539818321</t>
  </si>
  <si>
    <t>https://pbs.twimg.com/profile_banners/1059650366/1411672367</t>
  </si>
  <si>
    <t>https://pbs.twimg.com/profile_banners/98753635/1561754225</t>
  </si>
  <si>
    <t>https://pbs.twimg.com/profile_banners/756207249962303489/1562801764</t>
  </si>
  <si>
    <t>https://pbs.twimg.com/profile_banners/1141077063966834689/1560889967</t>
  </si>
  <si>
    <t>https://pbs.twimg.com/profile_banners/761029289760350209/1561938689</t>
  </si>
  <si>
    <t>https://pbs.twimg.com/profile_banners/963779907447873537/1543506426</t>
  </si>
  <si>
    <t>https://pbs.twimg.com/profile_banners/957312777802145794/1517078403</t>
  </si>
  <si>
    <t>https://pbs.twimg.com/profile_banners/1693223280/1555775286</t>
  </si>
  <si>
    <t>https://pbs.twimg.com/profile_banners/2758521688/1555605794</t>
  </si>
  <si>
    <t>https://pbs.twimg.com/profile_banners/2270755302/1546386917</t>
  </si>
  <si>
    <t>https://pbs.twimg.com/profile_banners/368630180/1374038890</t>
  </si>
  <si>
    <t>https://pbs.twimg.com/profile_banners/455561009/1558558141</t>
  </si>
  <si>
    <t>https://pbs.twimg.com/profile_banners/1011757868/1430943840</t>
  </si>
  <si>
    <t>https://pbs.twimg.com/profile_banners/274116703/1505344527</t>
  </si>
  <si>
    <t>https://pbs.twimg.com/profile_banners/1084149845705801728/1556334391</t>
  </si>
  <si>
    <t>https://pbs.twimg.com/profile_banners/231140437/1560848190</t>
  </si>
  <si>
    <t>https://pbs.twimg.com/profile_banners/237822109/1558556878</t>
  </si>
  <si>
    <t>https://pbs.twimg.com/profile_banners/615131861/1559424277</t>
  </si>
  <si>
    <t>https://pbs.twimg.com/profile_banners/819315042717995008/1559270432</t>
  </si>
  <si>
    <t>https://pbs.twimg.com/profile_banners/1053332005687971840/1561235965</t>
  </si>
  <si>
    <t>https://pbs.twimg.com/profile_banners/3630197059/1562212157</t>
  </si>
  <si>
    <t>https://pbs.twimg.com/profile_banners/263917895/1402103322</t>
  </si>
  <si>
    <t>https://pbs.twimg.com/profile_banners/865358170146746369/1558792258</t>
  </si>
  <si>
    <t>https://pbs.twimg.com/profile_banners/1133710514192879617/1561395179</t>
  </si>
  <si>
    <t>https://pbs.twimg.com/profile_banners/2847999643/1500164442</t>
  </si>
  <si>
    <t>https://pbs.twimg.com/profile_banners/2812731780/1468184248</t>
  </si>
  <si>
    <t>https://pbs.twimg.com/profile_banners/811769104621137920/1563071276</t>
  </si>
  <si>
    <t>https://pbs.twimg.com/profile_banners/752576942570926080/1499407075</t>
  </si>
  <si>
    <t>https://pbs.twimg.com/profile_banners/3327594335/1563097557</t>
  </si>
  <si>
    <t>https://pbs.twimg.com/profile_banners/272214184/1544786281</t>
  </si>
  <si>
    <t>https://pbs.twimg.com/profile_banners/30587414/1512692578</t>
  </si>
  <si>
    <t>https://pbs.twimg.com/profile_banners/426391751/1560935008</t>
  </si>
  <si>
    <t>https://pbs.twimg.com/profile_banners/1052669103566143495/1551845850</t>
  </si>
  <si>
    <t>https://pbs.twimg.com/profile_banners/281873803/1464732054</t>
  </si>
  <si>
    <t>https://pbs.twimg.com/profile_banners/1709702294/1563033636</t>
  </si>
  <si>
    <t>https://pbs.twimg.com/profile_banners/412039782/1562989761</t>
  </si>
  <si>
    <t>https://pbs.twimg.com/profile_banners/1016357433420144640/1563140103</t>
  </si>
  <si>
    <t>https://pbs.twimg.com/profile_banners/1012003525/1561612436</t>
  </si>
  <si>
    <t>https://pbs.twimg.com/profile_banners/3307966938/1556038437</t>
  </si>
  <si>
    <t>https://pbs.twimg.com/profile_banners/1028349396436611072/1561759904</t>
  </si>
  <si>
    <t>https://pbs.twimg.com/profile_banners/83304368/1468492832</t>
  </si>
  <si>
    <t>https://pbs.twimg.com/profile_banners/263959588/1436380181</t>
  </si>
  <si>
    <t>https://pbs.twimg.com/profile_banners/1559528564/1560615798</t>
  </si>
  <si>
    <t>https://pbs.twimg.com/profile_banners/4689593822/1562340941</t>
  </si>
  <si>
    <t>https://pbs.twimg.com/profile_banners/142827347/1552058239</t>
  </si>
  <si>
    <t>https://pbs.twimg.com/profile_banners/1113832592082644992/1561511227</t>
  </si>
  <si>
    <t>https://pbs.twimg.com/profile_banners/929035074804137985/1535204834</t>
  </si>
  <si>
    <t>https://pbs.twimg.com/profile_banners/968339415503462401/1550848801</t>
  </si>
  <si>
    <t>https://pbs.twimg.com/profile_banners/326379573/1558684623</t>
  </si>
  <si>
    <t>https://pbs.twimg.com/profile_banners/1032701346393350145/1561408057</t>
  </si>
  <si>
    <t>https://pbs.twimg.com/profile_banners/939231086554550272/1563061741</t>
  </si>
  <si>
    <t>https://pbs.twimg.com/profile_banners/810961946572980225/1562602159</t>
  </si>
  <si>
    <t>https://pbs.twimg.com/profile_banners/1142993582/1360063758</t>
  </si>
  <si>
    <t>https://pbs.twimg.com/profile_banners/3034419317/1558450360</t>
  </si>
  <si>
    <t>https://pbs.twimg.com/profile_banners/1135642519616872449/1562354614</t>
  </si>
  <si>
    <t>https://pbs.twimg.com/profile_banners/2220302534/1562927719</t>
  </si>
  <si>
    <t>https://pbs.twimg.com/profile_banners/334621034/1559913635</t>
  </si>
  <si>
    <t>https://pbs.twimg.com/profile_banners/776852788160659456/1474660663</t>
  </si>
  <si>
    <t>https://pbs.twimg.com/profile_banners/1138179454138748940/1563054997</t>
  </si>
  <si>
    <t>https://pbs.twimg.com/profile_banners/2888999272/1561404602</t>
  </si>
  <si>
    <t>https://pbs.twimg.com/profile_banners/623880015/1560487595</t>
  </si>
  <si>
    <t>https://pbs.twimg.com/profile_banners/991840757228212224/1561064081</t>
  </si>
  <si>
    <t>https://pbs.twimg.com/profile_banners/1150834416022937608/1563215873</t>
  </si>
  <si>
    <t>https://pbs.twimg.com/profile_banners/880930515452272642/1560196656</t>
  </si>
  <si>
    <t>https://pbs.twimg.com/profile_banners/712106592758571008/1552756559</t>
  </si>
  <si>
    <t>https://pbs.twimg.com/profile_banners/1686813248/1562133429</t>
  </si>
  <si>
    <t>https://pbs.twimg.com/profile_banners/45696657/1536790788</t>
  </si>
  <si>
    <t>https://pbs.twimg.com/profile_banners/26155616/1434133736</t>
  </si>
  <si>
    <t>https://pbs.twimg.com/profile_banners/1132664911/1552760319</t>
  </si>
  <si>
    <t>https://pbs.twimg.com/profile_banners/50673648/1348349673</t>
  </si>
  <si>
    <t>https://pbs.twimg.com/profile_banners/268683775/1348601011</t>
  </si>
  <si>
    <t>https://pbs.twimg.com/profile_banners/164834594/1538969513</t>
  </si>
  <si>
    <t>https://pbs.twimg.com/profile_banners/14746021/1557146082</t>
  </si>
  <si>
    <t>https://pbs.twimg.com/profile_banners/116929350/1526952353</t>
  </si>
  <si>
    <t>https://pbs.twimg.com/profile_banners/1593404600/1560284251</t>
  </si>
  <si>
    <t>https://pbs.twimg.com/profile_banners/1150496817815011329/1563216127</t>
  </si>
  <si>
    <t>https://pbs.twimg.com/profile_banners/1659161400/1562349551</t>
  </si>
  <si>
    <t>https://pbs.twimg.com/profile_banners/274102791/1557931379</t>
  </si>
  <si>
    <t>https://pbs.twimg.com/profile_banners/860685067433136129/1547025399</t>
  </si>
  <si>
    <t>https://pbs.twimg.com/profile_banners/1090481337717293056/1562123326</t>
  </si>
  <si>
    <t>https://pbs.twimg.com/profile_banners/1948199882/1553634631</t>
  </si>
  <si>
    <t>https://pbs.twimg.com/profile_banners/417511913/1528866454</t>
  </si>
  <si>
    <t>https://pbs.twimg.com/profile_banners/3675494836/1550599350</t>
  </si>
  <si>
    <t>https://pbs.twimg.com/profile_banners/405107940/1552268515</t>
  </si>
  <si>
    <t>https://pbs.twimg.com/profile_banners/4842010025/1559759146</t>
  </si>
  <si>
    <t>https://pbs.twimg.com/profile_banners/626084275/1438003790</t>
  </si>
  <si>
    <t>https://pbs.twimg.com/profile_banners/841889359611731977/1541380976</t>
  </si>
  <si>
    <t>https://pbs.twimg.com/profile_banners/1709146806/1556169880</t>
  </si>
  <si>
    <t>https://pbs.twimg.com/profile_banners/22933669/1560878285</t>
  </si>
  <si>
    <t>https://pbs.twimg.com/profile_banners/2243027123/1512073344</t>
  </si>
  <si>
    <t>https://pbs.twimg.com/profile_banners/2356699023/1559429162</t>
  </si>
  <si>
    <t>https://pbs.twimg.com/profile_banners/2822997809/1520272347</t>
  </si>
  <si>
    <t>https://pbs.twimg.com/profile_banners/1496158470/1548716653</t>
  </si>
  <si>
    <t>https://pbs.twimg.com/profile_banners/1032832762993102848/1535081865</t>
  </si>
  <si>
    <t>https://pbs.twimg.com/profile_banners/509191399/1427055849</t>
  </si>
  <si>
    <t>https://pbs.twimg.com/profile_banners/286218596/1560203891</t>
  </si>
  <si>
    <t>https://pbs.twimg.com/profile_banners/837127732484050944/1561694614</t>
  </si>
  <si>
    <t>https://pbs.twimg.com/profile_banners/402404252/1560810738</t>
  </si>
  <si>
    <t>https://pbs.twimg.com/profile_banners/770404830456131584/1553762956</t>
  </si>
  <si>
    <t>https://pbs.twimg.com/profile_banners/2265359928/1562221847</t>
  </si>
  <si>
    <t>https://pbs.twimg.com/profile_banners/718640035352805376/1460172895</t>
  </si>
  <si>
    <t>https://pbs.twimg.com/profile_banners/3111041269/1445957438</t>
  </si>
  <si>
    <t>https://pbs.twimg.com/profile_banners/850009801/1453475539</t>
  </si>
  <si>
    <t>https://pbs.twimg.com/profile_banners/1068793076225843201/1557707105</t>
  </si>
  <si>
    <t>https://pbs.twimg.com/profile_banners/15106024/1555480925</t>
  </si>
  <si>
    <t>https://pbs.twimg.com/profile_banners/1107323413503373313/1553082057</t>
  </si>
  <si>
    <t>https://pbs.twimg.com/profile_banners/350571715/1492753429</t>
  </si>
  <si>
    <t>https://pbs.twimg.com/profile_banners/1089744303524667393/1558841712</t>
  </si>
  <si>
    <t>https://pbs.twimg.com/profile_banners/3525667347/1560214939</t>
  </si>
  <si>
    <t>https://pbs.twimg.com/profile_banners/342773159/1551411153</t>
  </si>
  <si>
    <t>https://pbs.twimg.com/profile_banners/941415864242450432/1513287022</t>
  </si>
  <si>
    <t>https://pbs.twimg.com/profile_banners/1122697950864510979/1561470896</t>
  </si>
  <si>
    <t>https://pbs.twimg.com/profile_banners/1039613439562395648/1556573808</t>
  </si>
  <si>
    <t>https://pbs.twimg.com/profile_banners/1008828032398721025/1542391449</t>
  </si>
  <si>
    <t>https://pbs.twimg.com/profile_banners/1118951245/1556087829</t>
  </si>
  <si>
    <t>https://pbs.twimg.com/profile_banners/943657944473841664/1561488208</t>
  </si>
  <si>
    <t>https://pbs.twimg.com/profile_banners/2198235358/1508456167</t>
  </si>
  <si>
    <t>https://pbs.twimg.com/profile_banners/1226737297/1475469434</t>
  </si>
  <si>
    <t>https://pbs.twimg.com/profile_banners/716880854/1562561866</t>
  </si>
  <si>
    <t>https://pbs.twimg.com/profile_banners/4792080912/1561761274</t>
  </si>
  <si>
    <t>https://pbs.twimg.com/profile_banners/548404201/1549117980</t>
  </si>
  <si>
    <t>https://pbs.twimg.com/profile_banners/289310827/1543473763</t>
  </si>
  <si>
    <t>https://pbs.twimg.com/profile_banners/3134017489/1557782749</t>
  </si>
  <si>
    <t>https://pbs.twimg.com/profile_banners/974586834591408129/1561300418</t>
  </si>
  <si>
    <t>https://pbs.twimg.com/profile_banners/599672672/1502395788</t>
  </si>
  <si>
    <t>https://pbs.twimg.com/profile_banners/2992200538/1453772622</t>
  </si>
  <si>
    <t>https://pbs.twimg.com/profile_banners/880117407519567874/1498758191</t>
  </si>
  <si>
    <t>https://pbs.twimg.com/profile_banners/2979814854/1562948275</t>
  </si>
  <si>
    <t>https://pbs.twimg.com/profile_banners/1673790055/1547198363</t>
  </si>
  <si>
    <t>https://pbs.twimg.com/profile_banners/1041785755637637120/1548648700</t>
  </si>
  <si>
    <t>https://pbs.twimg.com/profile_banners/3275066832/1557174817</t>
  </si>
  <si>
    <t>https://pbs.twimg.com/profile_banners/1084254558505844737/1547342770</t>
  </si>
  <si>
    <t>https://pbs.twimg.com/profile_banners/4133865178/1505883170</t>
  </si>
  <si>
    <t>https://pbs.twimg.com/profile_banners/3035340038/1561622645</t>
  </si>
  <si>
    <t>https://pbs.twimg.com/profile_banners/355809206/1556721325</t>
  </si>
  <si>
    <t>https://pbs.twimg.com/profile_banners/887057113/1506924444</t>
  </si>
  <si>
    <t>https://pbs.twimg.com/profile_banners/1643051660/1460037989</t>
  </si>
  <si>
    <t>https://pbs.twimg.com/profile_banners/780806635/1559174452</t>
  </si>
  <si>
    <t>https://pbs.twimg.com/profile_banners/1062000334128721920/1557424197</t>
  </si>
  <si>
    <t>https://pbs.twimg.com/profile_banners/3233294202/1545083923</t>
  </si>
  <si>
    <t>https://pbs.twimg.com/profile_banners/1149037312052998146/1562787532</t>
  </si>
  <si>
    <t>https://pbs.twimg.com/profile_banners/124869583/1542043512</t>
  </si>
  <si>
    <t>https://pbs.twimg.com/profile_banners/949306988911038470/1555304098</t>
  </si>
  <si>
    <t>https://pbs.twimg.com/profile_banners/1095529629568389122/1563004759</t>
  </si>
  <si>
    <t>https://pbs.twimg.com/profile_banners/739827296299667458/1561569956</t>
  </si>
  <si>
    <t>https://pbs.twimg.com/profile_banners/193935486/1548970437</t>
  </si>
  <si>
    <t>https://pbs.twimg.com/profile_banners/4700585185/1469504558</t>
  </si>
  <si>
    <t>https://pbs.twimg.com/profile_banners/1144834130695184384/1563142888</t>
  </si>
  <si>
    <t>https://pbs.twimg.com/profile_banners/1097214536/1405493770</t>
  </si>
  <si>
    <t>https://pbs.twimg.com/profile_banners/1114915710222966786/1559894183</t>
  </si>
  <si>
    <t>https://pbs.twimg.com/profile_banners/1104318773488746496/1558112704</t>
  </si>
  <si>
    <t>https://pbs.twimg.com/profile_banners/762725580/1485412694</t>
  </si>
  <si>
    <t>https://pbs.twimg.com/profile_banners/333528624/1525729075</t>
  </si>
  <si>
    <t>https://pbs.twimg.com/profile_banners/3186749531/1533092166</t>
  </si>
  <si>
    <t>https://pbs.twimg.com/profile_banners/2345859578/1558722910</t>
  </si>
  <si>
    <t>https://pbs.twimg.com/profile_banners/13049362/1552417871</t>
  </si>
  <si>
    <t>https://pbs.twimg.com/profile_banners/1109624976/1541402642</t>
  </si>
  <si>
    <t>https://pbs.twimg.com/profile_banners/702578008394219520/1487891576</t>
  </si>
  <si>
    <t>https://pbs.twimg.com/profile_banners/2905589281/1479025012</t>
  </si>
  <si>
    <t>https://pbs.twimg.com/profile_banners/737344388146159616/1563184563</t>
  </si>
  <si>
    <t>https://pbs.twimg.com/profile_banners/124920766/1562532553</t>
  </si>
  <si>
    <t>https://pbs.twimg.com/profile_banners/1142860494442655746/1563090936</t>
  </si>
  <si>
    <t>https://pbs.twimg.com/profile_banners/966896829664149504/1562120770</t>
  </si>
  <si>
    <t>https://pbs.twimg.com/profile_banners/1908840080/1534127490</t>
  </si>
  <si>
    <t>https://pbs.twimg.com/profile_banners/1057132672173203456/1562444386</t>
  </si>
  <si>
    <t>https://pbs.twimg.com/profile_banners/192757012/1562668415</t>
  </si>
  <si>
    <t>https://pbs.twimg.com/profile_banners/1146731358/1562208037</t>
  </si>
  <si>
    <t>https://pbs.twimg.com/profile_banners/2214167701/1552618933</t>
  </si>
  <si>
    <t>https://pbs.twimg.com/profile_banners/993221645350391811/1563159932</t>
  </si>
  <si>
    <t>https://pbs.twimg.com/profile_banners/895466849072279552/1544070194</t>
  </si>
  <si>
    <t>https://pbs.twimg.com/profile_banners/1119030330575474688/1561698609</t>
  </si>
  <si>
    <t>https://pbs.twimg.com/profile_banners/1063118525257134080/1561732540</t>
  </si>
  <si>
    <t>https://pbs.twimg.com/profile_banners/1125901471331930112/1557273063</t>
  </si>
  <si>
    <t>https://pbs.twimg.com/profile_banners/1139081376551047168/1560414469</t>
  </si>
  <si>
    <t>https://pbs.twimg.com/profile_banners/1109677163639394304/1553402865</t>
  </si>
  <si>
    <t>https://pbs.twimg.com/profile_banners/2380221748/1539466076</t>
  </si>
  <si>
    <t>https://pbs.twimg.com/profile_banners/758025663257387009/1547303883</t>
  </si>
  <si>
    <t>https://pbs.twimg.com/profile_banners/189083358/1561752072</t>
  </si>
  <si>
    <t>https://pbs.twimg.com/profile_banners/2866012128/1519982146</t>
  </si>
  <si>
    <t>https://pbs.twimg.com/profile_banners/2502605660/1562690828</t>
  </si>
  <si>
    <t>https://pbs.twimg.com/profile_banners/1001454241767182338/1562305328</t>
  </si>
  <si>
    <t>https://pbs.twimg.com/profile_banners/606672145/1350856167</t>
  </si>
  <si>
    <t>https://pbs.twimg.com/profile_banners/754668869516726272/1540855683</t>
  </si>
  <si>
    <t>https://pbs.twimg.com/profile_banners/101116956/1559904716</t>
  </si>
  <si>
    <t>https://pbs.twimg.com/profile_banners/1046633799789006849/1559992524</t>
  </si>
  <si>
    <t>https://pbs.twimg.com/profile_banners/18313840/1554729640</t>
  </si>
  <si>
    <t>https://pbs.twimg.com/profile_banners/737851736036118528/1561083891</t>
  </si>
  <si>
    <t>https://pbs.twimg.com/profile_banners/772739940375461888/1550944777</t>
  </si>
  <si>
    <t>https://pbs.twimg.com/profile_banners/447184154/1556898832</t>
  </si>
  <si>
    <t>https://pbs.twimg.com/profile_banners/759993342218338304/1563046384</t>
  </si>
  <si>
    <t>https://pbs.twimg.com/profile_banners/3012008891/1556736689</t>
  </si>
  <si>
    <t>https://pbs.twimg.com/profile_banners/1120048153686880261/1555887529</t>
  </si>
  <si>
    <t>https://pbs.twimg.com/profile_banners/1936142222/1562875359</t>
  </si>
  <si>
    <t>https://pbs.twimg.com/profile_banners/39634413/1446560746</t>
  </si>
  <si>
    <t>https://pbs.twimg.com/profile_banners/885338528678281217/1500067814</t>
  </si>
  <si>
    <t>https://pbs.twimg.com/profile_banners/2281171372/1559665372</t>
  </si>
  <si>
    <t>https://pbs.twimg.com/profile_banners/2412869256/1485615102</t>
  </si>
  <si>
    <t>https://pbs.twimg.com/profile_banners/987131524519624704/1563049316</t>
  </si>
  <si>
    <t>https://pbs.twimg.com/profile_banners/1549126704/1553353070</t>
  </si>
  <si>
    <t>https://pbs.twimg.com/profile_banners/4012612515/1532651790</t>
  </si>
  <si>
    <t>https://pbs.twimg.com/profile_banners/949069636087119872/1562718081</t>
  </si>
  <si>
    <t>https://pbs.twimg.com/profile_banners/20791881/1556624825</t>
  </si>
  <si>
    <t>https://pbs.twimg.com/profile_banners/123115457/1562189630</t>
  </si>
  <si>
    <t>https://pbs.twimg.com/profile_banners/877357570683420672/1554434002</t>
  </si>
  <si>
    <t>https://pbs.twimg.com/profile_banners/421159435/1543389285</t>
  </si>
  <si>
    <t>https://pbs.twimg.com/profile_banners/1577341202/1563198202</t>
  </si>
  <si>
    <t>https://pbs.twimg.com/profile_banners/3910651882/1543010322</t>
  </si>
  <si>
    <t>https://pbs.twimg.com/profile_banners/2218387996/1529023873</t>
  </si>
  <si>
    <t>https://pbs.twimg.com/profile_banners/198153014/1561139642</t>
  </si>
  <si>
    <t>https://pbs.twimg.com/profile_banners/1016280702566981632/1556501146</t>
  </si>
  <si>
    <t>https://pbs.twimg.com/profile_banners/1150176765077102592/1563058739</t>
  </si>
  <si>
    <t>https://pbs.twimg.com/profile_banners/865580178847682560/1563215979</t>
  </si>
  <si>
    <t>https://pbs.twimg.com/profile_banners/468796679/1543435663</t>
  </si>
  <si>
    <t>https://pbs.twimg.com/profile_banners/1027480538242854912/1562442482</t>
  </si>
  <si>
    <t>https://pbs.twimg.com/profile_banners/1093620495583453185/1549574992</t>
  </si>
  <si>
    <t>https://pbs.twimg.com/profile_banners/1077611309473193984/1563044032</t>
  </si>
  <si>
    <t>https://pbs.twimg.com/profile_banners/1700610066/1562560391</t>
  </si>
  <si>
    <t>https://pbs.twimg.com/profile_banners/1109887798658490370/1561177187</t>
  </si>
  <si>
    <t>https://pbs.twimg.com/profile_banners/1099365925587951617/1555968193</t>
  </si>
  <si>
    <t>https://pbs.twimg.com/profile_banners/1137758845835653125/1561796203</t>
  </si>
  <si>
    <t>https://pbs.twimg.com/profile_banners/763796425/1534162678</t>
  </si>
  <si>
    <t>https://pbs.twimg.com/profile_banners/518995939/1557770164</t>
  </si>
  <si>
    <t>https://pbs.twimg.com/profile_banners/847697581383663616/1559210335</t>
  </si>
  <si>
    <t>https://pbs.twimg.com/profile_banners/3012562888/1556702502</t>
  </si>
  <si>
    <t>https://pbs.twimg.com/profile_banners/390361521/1514650917</t>
  </si>
  <si>
    <t>https://pbs.twimg.com/profile_banners/758378260694786048/1558078600</t>
  </si>
  <si>
    <t>https://pbs.twimg.com/profile_banners/1061379077087653888/1555412052</t>
  </si>
  <si>
    <t>https://pbs.twimg.com/profile_banners/823247053585268738/1504387159</t>
  </si>
  <si>
    <t>https://pbs.twimg.com/profile_banners/17663157/1353190838</t>
  </si>
  <si>
    <t>https://pbs.twimg.com/profile_banners/822875911108313089/1559916662</t>
  </si>
  <si>
    <t>https://pbs.twimg.com/profile_banners/2196844488/1465080189</t>
  </si>
  <si>
    <t>https://pbs.twimg.com/profile_banners/841421483419303936/1559305965</t>
  </si>
  <si>
    <t>https://pbs.twimg.com/profile_banners/763393522145918976/1550769702</t>
  </si>
  <si>
    <t>https://pbs.twimg.com/profile_banners/2492055085/1552317878</t>
  </si>
  <si>
    <t>https://pbs.twimg.com/profile_banners/3438090262/1555956922</t>
  </si>
  <si>
    <t>https://pbs.twimg.com/profile_banners/105653707/1562007296</t>
  </si>
  <si>
    <t>https://pbs.twimg.com/profile_banners/24409305/1464890906</t>
  </si>
  <si>
    <t>https://pbs.twimg.com/profile_banners/900762076557316098/1554096795</t>
  </si>
  <si>
    <t>https://pbs.twimg.com/profile_banners/378701946/1438669621</t>
  </si>
  <si>
    <t>https://pbs.twimg.com/profile_banners/98703183/1557778113</t>
  </si>
  <si>
    <t>https://pbs.twimg.com/profile_banners/704199659728871424/1555945877</t>
  </si>
  <si>
    <t>https://pbs.twimg.com/profile_banners/1146013468321099776/1562066906</t>
  </si>
  <si>
    <t>https://pbs.twimg.com/profile_banners/1124462555198623745/1562947275</t>
  </si>
  <si>
    <t>https://pbs.twimg.com/profile_banners/778199371120840704/1562078108</t>
  </si>
  <si>
    <t>https://pbs.twimg.com/profile_banners/1396239132/1561582046</t>
  </si>
  <si>
    <t>https://pbs.twimg.com/profile_banners/1089313556/1557308776</t>
  </si>
  <si>
    <t>https://pbs.twimg.com/profile_banners/3098870726/1506142488</t>
  </si>
  <si>
    <t>https://pbs.twimg.com/profile_banners/1150812097581858816/1563210885</t>
  </si>
  <si>
    <t>https://pbs.twimg.com/profile_banners/1374841136/1492801572</t>
  </si>
  <si>
    <t>https://pbs.twimg.com/profile_banners/950963456/1424566651</t>
  </si>
  <si>
    <t>https://pbs.twimg.com/profile_banners/2935611592/1491342962</t>
  </si>
  <si>
    <t>https://pbs.twimg.com/profile_banners/3000245482/1518092657</t>
  </si>
  <si>
    <t>https://pbs.twimg.com/profile_banners/3437861758/1557941900</t>
  </si>
  <si>
    <t>https://pbs.twimg.com/profile_banners/820875342172725248/1520842769</t>
  </si>
  <si>
    <t>https://pbs.twimg.com/profile_banners/974035220/1560534786</t>
  </si>
  <si>
    <t>https://pbs.twimg.com/profile_banners/846138095279910912/1490570489</t>
  </si>
  <si>
    <t>https://pbs.twimg.com/profile_banners/890602593432547329/1563039218</t>
  </si>
  <si>
    <t>https://pbs.twimg.com/profile_banners/1130866115360559104/1560283655</t>
  </si>
  <si>
    <t>https://pbs.twimg.com/profile_banners/923751586718875648/1559234133</t>
  </si>
  <si>
    <t>https://pbs.twimg.com/profile_banners/784951922851655680/1559975066</t>
  </si>
  <si>
    <t>https://pbs.twimg.com/profile_banners/1080377401522167808/1561457479</t>
  </si>
  <si>
    <t>https://pbs.twimg.com/profile_banners/949407168494755843/1560561707</t>
  </si>
  <si>
    <t>https://pbs.twimg.com/profile_banners/4730325437/1452169896</t>
  </si>
  <si>
    <t>https://pbs.twimg.com/profile_banners/999832895551295488/1562436180</t>
  </si>
  <si>
    <t>https://pbs.twimg.com/profile_banners/1531458444/1548263824</t>
  </si>
  <si>
    <t>https://pbs.twimg.com/profile_banners/742085796002418688/1562668956</t>
  </si>
  <si>
    <t>https://pbs.twimg.com/profile_banners/143113903/1560459304</t>
  </si>
  <si>
    <t>https://pbs.twimg.com/profile_banners/105821076/1459975913</t>
  </si>
  <si>
    <t>https://pbs.twimg.com/profile_banners/1141388735596171264/1560990641</t>
  </si>
  <si>
    <t>https://pbs.twimg.com/profile_banners/825459247114760192/1507228493</t>
  </si>
  <si>
    <t>https://pbs.twimg.com/profile_banners/1124440560872361984/1556922868</t>
  </si>
  <si>
    <t>https://pbs.twimg.com/profile_banners/3313700762/1496546900</t>
  </si>
  <si>
    <t>https://pbs.twimg.com/profile_banners/917481710/1561237776</t>
  </si>
  <si>
    <t>https://pbs.twimg.com/profile_banners/895235500465893376/1556927159</t>
  </si>
  <si>
    <t>https://pbs.twimg.com/profile_banners/704172642123689984/1560311209</t>
  </si>
  <si>
    <t>https://pbs.twimg.com/profile_banners/404519440/1561273743</t>
  </si>
  <si>
    <t>https://pbs.twimg.com/profile_banners/3128827777/1427945848</t>
  </si>
  <si>
    <t>https://pbs.twimg.com/profile_banners/847959919131217920/1562538188</t>
  </si>
  <si>
    <t>https://pbs.twimg.com/profile_banners/2415668666/1561917795</t>
  </si>
  <si>
    <t>https://pbs.twimg.com/profile_banners/724134154582020096/1554838056</t>
  </si>
  <si>
    <t>https://pbs.twimg.com/profile_banners/622958360/1562291664</t>
  </si>
  <si>
    <t>https://pbs.twimg.com/profile_banners/893149964842319872/1530051423</t>
  </si>
  <si>
    <t>https://pbs.twimg.com/profile_banners/755538432919646208/1562985866</t>
  </si>
  <si>
    <t>https://pbs.twimg.com/profile_banners/30228564/1557455594</t>
  </si>
  <si>
    <t>http://abs.twimg.com/images/themes/theme1/bg.png</t>
  </si>
  <si>
    <t>http://abs.twimg.com/images/themes/theme9/bg.gif</t>
  </si>
  <si>
    <t>http://abs.twimg.com/images/themes/theme14/bg.gif</t>
  </si>
  <si>
    <t>http://abs.twimg.com/images/themes/theme7/bg.gif</t>
  </si>
  <si>
    <t>http://abs.twimg.com/images/themes/theme10/bg.gif</t>
  </si>
  <si>
    <t>http://abs.twimg.com/images/themes/theme19/bg.gif</t>
  </si>
  <si>
    <t>http://abs.twimg.com/images/themes/theme2/bg.gif</t>
  </si>
  <si>
    <t>http://abs.twimg.com/images/themes/theme15/bg.png</t>
  </si>
  <si>
    <t>http://abs.twimg.com/images/themes/theme11/bg.gif</t>
  </si>
  <si>
    <t>http://abs.twimg.com/images/themes/theme16/bg.gif</t>
  </si>
  <si>
    <t>http://abs.twimg.com/images/themes/theme18/bg.gif</t>
  </si>
  <si>
    <t>http://abs.twimg.com/images/themes/theme8/bg.gif</t>
  </si>
  <si>
    <t>http://abs.twimg.com/images/themes/theme3/bg.gif</t>
  </si>
  <si>
    <t>http://abs.twimg.com/images/themes/theme13/bg.gif</t>
  </si>
  <si>
    <t>http://abs.twimg.com/images/themes/theme4/bg.gif</t>
  </si>
  <si>
    <t>http://abs.twimg.com/images/themes/theme5/bg.gif</t>
  </si>
  <si>
    <t>http://abs.twimg.com/images/themes/theme17/bg.gif</t>
  </si>
  <si>
    <t>http://pbs.twimg.com/profile_images/1150483035198042113/JEKOTUXt_normal.jpg</t>
  </si>
  <si>
    <t>http://pbs.twimg.com/profile_images/1090073770448936962/diI4BU51_normal.jpg</t>
  </si>
  <si>
    <t>http://pbs.twimg.com/profile_images/1116118132400246784/89W_2sS-_normal.jpg</t>
  </si>
  <si>
    <t>http://pbs.twimg.com/profile_images/1150274303876726787/qA5_7WRA_normal.jpg</t>
  </si>
  <si>
    <t>http://pbs.twimg.com/profile_images/1145744286136143879/xH8Eh1ca_normal.png</t>
  </si>
  <si>
    <t>http://pbs.twimg.com/profile_images/1127301437992636416/oVnrMsB-_normal.jpg</t>
  </si>
  <si>
    <t>http://pbs.twimg.com/profile_images/1150218960840929281/q_DYGgF9_normal.jpg</t>
  </si>
  <si>
    <t>http://pbs.twimg.com/profile_images/1150501783531401216/WTED_STf_normal.jpg</t>
  </si>
  <si>
    <t>http://pbs.twimg.com/profile_images/1130228536432893955/w_m3VU9__normal.jpg</t>
  </si>
  <si>
    <t>http://pbs.twimg.com/profile_images/1141207089357971456/VrQg4pKN_normal.jpg</t>
  </si>
  <si>
    <t>http://pbs.twimg.com/profile_images/1145907807629148160/laSYWsK9_normal.png</t>
  </si>
  <si>
    <t>http://pbs.twimg.com/profile_images/1150632619828219904/fu2Yp4IN_normal.jpg</t>
  </si>
  <si>
    <t>http://pbs.twimg.com/profile_images/1108397005343256576/-irlDr6q_normal.png</t>
  </si>
  <si>
    <t>http://pbs.twimg.com/profile_images/1149879696554975233/cgkER7pL_normal.jpg</t>
  </si>
  <si>
    <t>http://pbs.twimg.com/profile_images/892142650098200576/RtmeT4zK_normal.jpg</t>
  </si>
  <si>
    <t>http://pbs.twimg.com/profile_images/1138198931106652166/Vq3lvq7K_normal.jpg</t>
  </si>
  <si>
    <t>http://pbs.twimg.com/profile_images/908146034181758977/hH8-_kY4_normal.jpg</t>
  </si>
  <si>
    <t>http://pbs.twimg.com/profile_images/1125988462149214208/QHF1jxh4_normal.jpg</t>
  </si>
  <si>
    <t>http://pbs.twimg.com/profile_images/1150466342031679490/NLVjZCgs_normal.jpg</t>
  </si>
  <si>
    <t>http://pbs.twimg.com/profile_images/1006177031200169989/eGWocarb_normal.jpg</t>
  </si>
  <si>
    <t>http://pbs.twimg.com/profile_images/765390654243385344/CFxcqG44_normal.jpg</t>
  </si>
  <si>
    <t>http://pbs.twimg.com/profile_images/1143154236034826240/AFtmmBpt_normal.png</t>
  </si>
  <si>
    <t>http://pbs.twimg.com/profile_images/1145347544043720705/FRuePVU9_normal.jpg</t>
  </si>
  <si>
    <t>http://pbs.twimg.com/profile_images/979064289876238340/qcp--E4o_normal.jpg</t>
  </si>
  <si>
    <t>http://pbs.twimg.com/profile_images/1149697139364302848/sn4RmtAs_normal.jpg</t>
  </si>
  <si>
    <t>http://pbs.twimg.com/profile_images/1093866038121431040/OsIcLf2r_normal.jpg</t>
  </si>
  <si>
    <t>http://pbs.twimg.com/profile_images/1150830668974370816/FUSHxEoy_normal.jpg</t>
  </si>
  <si>
    <t>http://pbs.twimg.com/profile_images/1148226047994990593/nPzno_cc_normal.jpg</t>
  </si>
  <si>
    <t>http://pbs.twimg.com/profile_images/875377950861950976/WDv6YJ5d_normal.jpg</t>
  </si>
  <si>
    <t>http://pbs.twimg.com/profile_images/874276197357596672/kUuht00m_normal.jpg</t>
  </si>
  <si>
    <t>http://pbs.twimg.com/profile_images/1145384076267925506/QMNcrHTQ_normal.jpg</t>
  </si>
  <si>
    <t>http://pbs.twimg.com/profile_images/1149686199000285185/vPQeMxdo_normal.jpg</t>
  </si>
  <si>
    <t>http://pbs.twimg.com/profile_images/1145336432606793728/HRuUSDSC_normal.jpg</t>
  </si>
  <si>
    <t>http://pbs.twimg.com/profile_images/1145243714631229446/Qm0DJZtI_normal.jpg</t>
  </si>
  <si>
    <t>http://pbs.twimg.com/profile_images/1150525799059152896/C57rFU6g_normal.jpg</t>
  </si>
  <si>
    <t>http://pbs.twimg.com/profile_images/1145792801961140226/EikL_T1Y_normal.jpg</t>
  </si>
  <si>
    <t>http://pbs.twimg.com/profile_images/623547040111398912/kQ5qc4gG_normal.jpg</t>
  </si>
  <si>
    <t>http://pbs.twimg.com/profile_images/1146984377152430080/sXSQkbre_normal.jpg</t>
  </si>
  <si>
    <t>http://pbs.twimg.com/profile_images/1116146848325165056/KKStYtzs_normal.jpg</t>
  </si>
  <si>
    <t>http://pbs.twimg.com/profile_images/1149895646624792576/2CJ6fTIc_normal.jpg</t>
  </si>
  <si>
    <t>http://pbs.twimg.com/profile_images/1139299528962650113/lr35Oa8a_normal.jpg</t>
  </si>
  <si>
    <t>http://pbs.twimg.com/profile_images/1139876389753106432/GOe1C20O_normal.jpg</t>
  </si>
  <si>
    <t>http://pbs.twimg.com/profile_images/1119702368764006400/fKRv4hVI_normal.jpg</t>
  </si>
  <si>
    <t>http://pbs.twimg.com/profile_images/1133578549137424384/7VC1UEzU_normal.jpg</t>
  </si>
  <si>
    <t>http://pbs.twimg.com/profile_images/1148901192589828099/rK7F6r41_normal.jpg</t>
  </si>
  <si>
    <t>http://pbs.twimg.com/profile_images/1121098597544542208/xIdy2JCl_normal.jpg</t>
  </si>
  <si>
    <t>http://pbs.twimg.com/profile_images/1013667744343121920/3jGlbSs6_normal.jpg</t>
  </si>
  <si>
    <t>http://pbs.twimg.com/profile_images/989588293330264064/JkBGw4Wr_normal.jpg</t>
  </si>
  <si>
    <t>http://pbs.twimg.com/profile_images/1124182302001491968/bR3qAfM6_normal.jpg</t>
  </si>
  <si>
    <t>http://pbs.twimg.com/profile_images/1121249235653939201/RIbmWSgU_normal.jpg</t>
  </si>
  <si>
    <t>http://pbs.twimg.com/profile_images/1148327441527689217/1QpS06D6_normal.png</t>
  </si>
  <si>
    <t>http://pbs.twimg.com/profile_images/1116513440674107393/iTSZu2Si_normal.jpg</t>
  </si>
  <si>
    <t>http://pbs.twimg.com/profile_images/1128495558283485184/xMeLg06A_normal.jpg</t>
  </si>
  <si>
    <t>http://pbs.twimg.com/profile_images/1127093180627922945/5h6PB-QD_normal.jpg</t>
  </si>
  <si>
    <t>http://pbs.twimg.com/profile_images/993709248549830656/Ks65pz2q_normal.jpg</t>
  </si>
  <si>
    <t>http://pbs.twimg.com/profile_images/1147943244090806272/1Qil7OAb_normal.jpg</t>
  </si>
  <si>
    <t>http://pbs.twimg.com/profile_images/1139602780413419525/apYK33lh_normal.jpg</t>
  </si>
  <si>
    <t>http://pbs.twimg.com/profile_images/1149805852926316544/14zhQ0SI_normal.jpg</t>
  </si>
  <si>
    <t>http://pbs.twimg.com/profile_images/759004410441641984/77iGnIei_normal.jpg</t>
  </si>
  <si>
    <t>http://pbs.twimg.com/profile_images/1105454017759465472/DiVOoSjG_normal.jpg</t>
  </si>
  <si>
    <t>http://pbs.twimg.com/profile_images/1019666124550623232/21mZ9GXP_normal.jpg</t>
  </si>
  <si>
    <t>http://pbs.twimg.com/profile_images/1008867803062063104/N28bvx9t_normal.jpg</t>
  </si>
  <si>
    <t>http://pbs.twimg.com/profile_images/1150722391502479367/Rw9NizbL_normal.jpg</t>
  </si>
  <si>
    <t>http://pbs.twimg.com/profile_images/1150221054868119557/IDbwJo0n_normal.jpg</t>
  </si>
  <si>
    <t>http://pbs.twimg.com/profile_images/1149137652895145984/5Jo2dKKE_normal.jpg</t>
  </si>
  <si>
    <t>http://pbs.twimg.com/profile_images/1147174729637400577/wM-iOk-l_normal.jpg</t>
  </si>
  <si>
    <t>http://pbs.twimg.com/profile_images/742397576704450560/gEkBVdZ-_normal.jpg</t>
  </si>
  <si>
    <t>http://pbs.twimg.com/profile_images/1150284642647511052/0rKsVkdt_normal.jpg</t>
  </si>
  <si>
    <t>http://pbs.twimg.com/profile_images/1126181810268807169/mc8shGRR_normal.jpg</t>
  </si>
  <si>
    <t>http://pbs.twimg.com/profile_images/1141920907415498752/mUVP6pXW_normal.jpg</t>
  </si>
  <si>
    <t>http://pbs.twimg.com/profile_images/1107728802124308480/o8Q_-Ykz_normal.jpg</t>
  </si>
  <si>
    <t>http://pbs.twimg.com/profile_images/1075539236336607235/gI-uuHtF_normal.jpg</t>
  </si>
  <si>
    <t>http://pbs.twimg.com/profile_images/1147351909985996800/9aqy-WrU_normal.jpg</t>
  </si>
  <si>
    <t>http://pbs.twimg.com/profile_images/1062870273693810689/IhMb5G8j_normal.jpg</t>
  </si>
  <si>
    <t>http://pbs.twimg.com/profile_images/527956322377928704/pfAstd05_normal.png</t>
  </si>
  <si>
    <t>http://pbs.twimg.com/profile_images/1062295513213689856/cA0KK3F7_normal.jpg</t>
  </si>
  <si>
    <t>http://pbs.twimg.com/profile_images/943102590019166209/C-KKdul4_normal.jpg</t>
  </si>
  <si>
    <t>http://pbs.twimg.com/profile_images/1147234569634111491/zGxoO-Cr_normal.jpg</t>
  </si>
  <si>
    <t>http://pbs.twimg.com/profile_images/1144362185600241666/-R3CBKl2_normal.jpg</t>
  </si>
  <si>
    <t>http://pbs.twimg.com/profile_images/1134541294095740928/-frxDXnG_normal.jpg</t>
  </si>
  <si>
    <t>http://pbs.twimg.com/profile_images/1144437357120229376/9zVMrKfK_normal.jpg</t>
  </si>
  <si>
    <t>http://pbs.twimg.com/profile_images/1146132507613700103/8QKFGev2_normal.jpg</t>
  </si>
  <si>
    <t>http://pbs.twimg.com/profile_images/1149873125854720000/mSslQWYq_normal.jpg</t>
  </si>
  <si>
    <t>http://pbs.twimg.com/profile_images/1125694546107613184/QVcFqg10_normal.jpg</t>
  </si>
  <si>
    <t>http://pbs.twimg.com/profile_images/1117076239955767296/5tQbIfYh_normal.jpg</t>
  </si>
  <si>
    <t>http://pbs.twimg.com/profile_images/1147797917304000512/FHq4r3cS_normal.jpg</t>
  </si>
  <si>
    <t>http://pbs.twimg.com/profile_images/1145503249954480128/TPny7jf3_normal.jpg</t>
  </si>
  <si>
    <t>http://pbs.twimg.com/profile_images/1112217107578671104/95Ovncqe_normal.jpg</t>
  </si>
  <si>
    <t>http://pbs.twimg.com/profile_images/1115005765700464641/mFRYbQsd_normal.jpg</t>
  </si>
  <si>
    <t>http://pbs.twimg.com/profile_images/1136853379789967362/dvbJMfvP_normal.jpg</t>
  </si>
  <si>
    <t>http://pbs.twimg.com/profile_images/1147062864424906754/FbwbdOrl_normal.jpg</t>
  </si>
  <si>
    <t>http://pbs.twimg.com/profile_images/1048438497290465280/GrqNWFqC_normal.jpg</t>
  </si>
  <si>
    <t>http://pbs.twimg.com/profile_images/1150838984353955841/bqvzlsG0_normal.jpg</t>
  </si>
  <si>
    <t>http://pbs.twimg.com/profile_images/1150792345652256768/43V7qqCD_normal.jpg</t>
  </si>
  <si>
    <t>http://pbs.twimg.com/profile_images/1125264130108162048/CfqmtG1J_normal.jpg</t>
  </si>
  <si>
    <t>http://pbs.twimg.com/profile_images/1087359118359244806/hM50-Xsl_normal.jpg</t>
  </si>
  <si>
    <t>http://pbs.twimg.com/profile_images/1097304496546418689/gz2Iibsc_normal.jpg</t>
  </si>
  <si>
    <t>http://pbs.twimg.com/profile_images/979172353170026496/TjY9Aaan_normal.jpg</t>
  </si>
  <si>
    <t>http://pbs.twimg.com/profile_images/1143600984322535424/nHN1g8gL_normal.jpg</t>
  </si>
  <si>
    <t>http://pbs.twimg.com/profile_images/1121292410384830469/IZi8Yqwz_normal.jpg</t>
  </si>
  <si>
    <t>http://pbs.twimg.com/profile_images/1150090444216381440/g4dBEIMA_normal.jpg</t>
  </si>
  <si>
    <t>http://pbs.twimg.com/profile_images/875768748585607168/30YQQOem_normal.jpg</t>
  </si>
  <si>
    <t>http://pbs.twimg.com/profile_images/1061138208329654273/7Flrpf1z_normal.jpg</t>
  </si>
  <si>
    <t>http://pbs.twimg.com/profile_images/1048796518420025344/ascjsBdl_normal.jpg</t>
  </si>
  <si>
    <t>http://pbs.twimg.com/profile_images/1150673394171559936/DIheJQTI_normal.jpg</t>
  </si>
  <si>
    <t>http://pbs.twimg.com/profile_images/1074737052652994560/7uQ6VX4Z_normal.jpg</t>
  </si>
  <si>
    <t>http://pbs.twimg.com/profile_images/950929803221221377/rPnABt68_normal.jpg</t>
  </si>
  <si>
    <t>http://pbs.twimg.com/profile_images/1150026453104431105/vOpPAWeW_normal.jpg</t>
  </si>
  <si>
    <t>http://pbs.twimg.com/profile_images/1145602688484282368/UdKrI5Hf_normal.jpg</t>
  </si>
  <si>
    <t>http://pbs.twimg.com/profile_images/1149189128719704064/_XD4IHiD_normal.jpg</t>
  </si>
  <si>
    <t>http://pbs.twimg.com/profile_images/976522723445936128/RDTP0iCK_normal.jpg</t>
  </si>
  <si>
    <t>http://pbs.twimg.com/profile_images/868148464252747779/e5X34Kor_normal.jpg</t>
  </si>
  <si>
    <t>http://pbs.twimg.com/profile_images/1149461382603182080/1cAF5esZ_normal.jpg</t>
  </si>
  <si>
    <t>http://pbs.twimg.com/profile_images/1150363287655198720/T3kEvwVi_normal.jpg</t>
  </si>
  <si>
    <t>http://pbs.twimg.com/profile_images/1143180434697797632/Oq97DgrE_normal.png</t>
  </si>
  <si>
    <t>http://pbs.twimg.com/profile_images/1128306907612053505/7KV1KRoH_normal.png</t>
  </si>
  <si>
    <t>http://pbs.twimg.com/profile_images/1134665269798998016/uwFYS7D-_normal.jpg</t>
  </si>
  <si>
    <t>http://pbs.twimg.com/profile_images/1065427738939539456/lg2ajqSu_normal.jpg</t>
  </si>
  <si>
    <t>http://pbs.twimg.com/profile_images/1113826840907591680/KDFBGzk1_normal.jpg</t>
  </si>
  <si>
    <t>http://pbs.twimg.com/profile_images/1150600305001656320/13YVLp9I_normal.jpg</t>
  </si>
  <si>
    <t>http://pbs.twimg.com/profile_images/1017909773688365062/iDEg0P79_normal.jpg</t>
  </si>
  <si>
    <t>http://pbs.twimg.com/profile_images/1150517242972577792/baioWMcs_normal.jpg</t>
  </si>
  <si>
    <t>http://pbs.twimg.com/profile_images/1087508199610220545/3r7-cBOp_normal.jpg</t>
  </si>
  <si>
    <t>http://pbs.twimg.com/profile_images/730555120555941891/HUTvCXbl_normal.jpg</t>
  </si>
  <si>
    <t>http://pbs.twimg.com/profile_images/1148577854822785024/34At4E8I_normal.png</t>
  </si>
  <si>
    <t>http://pbs.twimg.com/profile_images/1117882828455317507/wLxomBhU_normal.png</t>
  </si>
  <si>
    <t>http://pbs.twimg.com/profile_images/975840147135754241/ZjersEfZ_normal.jpg</t>
  </si>
  <si>
    <t>http://pbs.twimg.com/profile_images/1114977016477044737/AQ5nIMYS_normal.jpg</t>
  </si>
  <si>
    <t>http://pbs.twimg.com/profile_images/1148126624447000576/6Pw5fYcw_normal.png</t>
  </si>
  <si>
    <t>http://pbs.twimg.com/profile_images/1149158509478580224/8qf0xVpA_normal.jpg</t>
  </si>
  <si>
    <t>http://pbs.twimg.com/profile_images/1133835626422427649/GJ2tFo3m_normal.jpg</t>
  </si>
  <si>
    <t>http://pbs.twimg.com/profile_images/833735348580663297/C79kIMIR_normal.jpg</t>
  </si>
  <si>
    <t>http://pbs.twimg.com/profile_images/1138324383481524225/GWLnaJYO_normal.jpg</t>
  </si>
  <si>
    <t>http://pbs.twimg.com/profile_images/1140083340738990086/anr-tjuW_normal.jpg</t>
  </si>
  <si>
    <t>http://pbs.twimg.com/profile_images/1150569063837552641/WR1Idlet_normal.jpg</t>
  </si>
  <si>
    <t>http://pbs.twimg.com/profile_images/1145478939114033152/03bidu_z_normal.jpg</t>
  </si>
  <si>
    <t>http://pbs.twimg.com/profile_images/1136312590223626241/cK81A64V_normal.png</t>
  </si>
  <si>
    <t>http://pbs.twimg.com/profile_images/1139744345869783042/JJSUx6Gb_normal.jpg</t>
  </si>
  <si>
    <t>http://pbs.twimg.com/profile_images/1147193884809793536/gi86veZX_normal.jpg</t>
  </si>
  <si>
    <t>http://pbs.twimg.com/profile_images/1150057165195022341/xj2OKeUA_normal.jpg</t>
  </si>
  <si>
    <t>http://pbs.twimg.com/profile_images/1150822980387319809/OheRnu6q_normal.jpg</t>
  </si>
  <si>
    <t>http://pbs.twimg.com/profile_images/1144210732051030017/ATIIaLz5_normal.png</t>
  </si>
  <si>
    <t>http://pbs.twimg.com/profile_images/1100796637943906304/woTIP5zf_normal.jpg</t>
  </si>
  <si>
    <t>http://pbs.twimg.com/profile_images/1131855707257692160/Bo2R0NoQ_normal.jpg</t>
  </si>
  <si>
    <t>http://pbs.twimg.com/profile_images/1146184618502184965/hklKnOhM_normal.jpg</t>
  </si>
  <si>
    <t>http://pbs.twimg.com/profile_images/1147686461996707840/XdY51PDU_normal.jpg</t>
  </si>
  <si>
    <t>http://pbs.twimg.com/profile_images/1149247617412608001/-Yx4G1XW_normal.jpg</t>
  </si>
  <si>
    <t>http://pbs.twimg.com/profile_images/1070923688726355968/BHLUkZzW_normal.jpg</t>
  </si>
  <si>
    <t>http://pbs.twimg.com/profile_images/1105876762934808576/cl_ffnbk_normal.jpg</t>
  </si>
  <si>
    <t>http://pbs.twimg.com/profile_images/1150262694303469576/BvDo9PF-_normal.jpg</t>
  </si>
  <si>
    <t>http://pbs.twimg.com/profile_images/1137905541538373632/99XY88D0_normal.jpg</t>
  </si>
  <si>
    <t>http://pbs.twimg.com/profile_images/1149333735772479488/VxQe4QFR_normal.jpg</t>
  </si>
  <si>
    <t>http://pbs.twimg.com/profile_images/1131973736306008070/TP0lqqMq_normal.jpg</t>
  </si>
  <si>
    <t>http://pbs.twimg.com/profile_images/1150542016864038912/3GcyWgnh_normal.jpg</t>
  </si>
  <si>
    <t>http://pbs.twimg.com/profile_images/1039517935046295559/55G4s48U_normal.jpg</t>
  </si>
  <si>
    <t>http://pbs.twimg.com/profile_images/1136101337580617728/xtL6cRUe_normal.jpg</t>
  </si>
  <si>
    <t>http://pbs.twimg.com/profile_images/1003754089270923264/0US3DxAv_normal.jpg</t>
  </si>
  <si>
    <t>http://pbs.twimg.com/profile_images/816023966288609280/1elGv9hG_normal.jpg</t>
  </si>
  <si>
    <t>http://pbs.twimg.com/profile_images/1136936771852390401/a5Ueq4F4_normal.jpg</t>
  </si>
  <si>
    <t>http://pbs.twimg.com/profile_images/1111656552338022400/QxqBfR8I_normal.jpg</t>
  </si>
  <si>
    <t>http://pbs.twimg.com/profile_images/1010103109975248896/W2EjkncK_normal.jpg</t>
  </si>
  <si>
    <t>http://pbs.twimg.com/profile_images/1149917164033286144/qgDpMgQ2_normal.jpg</t>
  </si>
  <si>
    <t>http://pbs.twimg.com/profile_images/1101634488986144768/2NW7TNsQ_normal.jpg</t>
  </si>
  <si>
    <t>http://pbs.twimg.com/profile_images/1146472780751224832/_tymtpFB_normal.jpg</t>
  </si>
  <si>
    <t>http://pbs.twimg.com/profile_images/1148019045091987457/jtsdgSUl_normal.jpg</t>
  </si>
  <si>
    <t>http://pbs.twimg.com/profile_images/1105544295187140608/yRy47Ure_normal.jpg</t>
  </si>
  <si>
    <t>http://pbs.twimg.com/profile_images/1067928933373370368/Jo-4Rp-f_normal.jpg</t>
  </si>
  <si>
    <t>http://pbs.twimg.com/profile_images/1108389951039856640/9CHl3b9C_normal.png</t>
  </si>
  <si>
    <t>http://pbs.twimg.com/profile_images/1136980089579741184/M-3rqqY0_normal.jpg</t>
  </si>
  <si>
    <t>http://pbs.twimg.com/profile_images/1146577138927190021/F-UIQrKw_normal.jpg</t>
  </si>
  <si>
    <t>http://pbs.twimg.com/profile_images/1150746890365034502/b1F5Iihn_normal.jpg</t>
  </si>
  <si>
    <t>http://pbs.twimg.com/profile_images/1149028093400670208/20YEgdmz_normal.jpg</t>
  </si>
  <si>
    <t>http://pbs.twimg.com/profile_images/1075073749475606529/9zkvAF6r_normal.jpg</t>
  </si>
  <si>
    <t>http://pbs.twimg.com/profile_images/1105573501480521729/C2DIzthd_normal.png</t>
  </si>
  <si>
    <t>http://pbs.twimg.com/profile_images/1133951353456218114/yvEs367c_normal.png</t>
  </si>
  <si>
    <t>http://pbs.twimg.com/profile_images/1148016681530404864/3yMVsBoH_normal.jpg</t>
  </si>
  <si>
    <t>http://pbs.twimg.com/profile_images/1135205779013885952/ZIa4Qs4y_normal.jpg</t>
  </si>
  <si>
    <t>http://pbs.twimg.com/profile_images/1124651087502426112/R-Gath7q_normal.jpg</t>
  </si>
  <si>
    <t>http://pbs.twimg.com/profile_images/1147935346383998976/4YoBGyIx_normal.jpg</t>
  </si>
  <si>
    <t>http://pbs.twimg.com/profile_images/1134284233076334593/--5OFFoK_normal.jpg</t>
  </si>
  <si>
    <t>http://pbs.twimg.com/profile_images/1145879843684442112/NvzzNwB7_normal.jpg</t>
  </si>
  <si>
    <t>http://pbs.twimg.com/profile_images/1130720874699612160/KtVrdRiV_normal.jpg</t>
  </si>
  <si>
    <t>http://pbs.twimg.com/profile_images/1094795790986477568/IWa5xLZ1_normal.jpg</t>
  </si>
  <si>
    <t>http://pbs.twimg.com/profile_images/859421238443290625/1djrJjYO_normal.jpg</t>
  </si>
  <si>
    <t>http://pbs.twimg.com/profile_images/1139218352490967040/JK1W1nFb_normal.jpg</t>
  </si>
  <si>
    <t>http://pbs.twimg.com/profile_images/1135157264036376578/pIpT18AD_normal.jpg</t>
  </si>
  <si>
    <t>http://pbs.twimg.com/profile_images/1051700824886468609/NQtgPfLV_normal.jpg</t>
  </si>
  <si>
    <t>http://pbs.twimg.com/profile_images/1121987488237535232/Yz0EvBJL_normal.jpg</t>
  </si>
  <si>
    <t>http://pbs.twimg.com/profile_images/1002256117139849216/VGApePyG_normal.jpg</t>
  </si>
  <si>
    <t>http://pbs.twimg.com/profile_images/1141825301737025537/f11xsbaj_normal.jpg</t>
  </si>
  <si>
    <t>http://pbs.twimg.com/profile_images/1145685599011127297/wNEMmqOe_normal.jpg</t>
  </si>
  <si>
    <t>http://pbs.twimg.com/profile_images/1149709483297214464/pM5IFrae_normal.png</t>
  </si>
  <si>
    <t>http://pbs.twimg.com/profile_images/1149863657506893824/BPDB0dS4_normal.jpg</t>
  </si>
  <si>
    <t>http://pbs.twimg.com/profile_images/1148780864203083776/EFRGWvvr_normal.jpg</t>
  </si>
  <si>
    <t>http://pbs.twimg.com/profile_images/1029814085951647744/A9Mv2uua_normal.jpg</t>
  </si>
  <si>
    <t>http://pbs.twimg.com/profile_images/1148429080120967168/u7CVq5Hm_normal.jpg</t>
  </si>
  <si>
    <t>http://pbs.twimg.com/profile_images/1131691264758431744/vg2xJo0T_normal.jpg</t>
  </si>
  <si>
    <t>http://pbs.twimg.com/profile_images/1086959499699728385/SCgChSoA_normal.jpg</t>
  </si>
  <si>
    <t>http://pbs.twimg.com/profile_images/1117052635075547137/MZslNktc_normal.jpg</t>
  </si>
  <si>
    <t>http://pbs.twimg.com/profile_images/1127993794266324992/h8OUk4QC_normal.jpg</t>
  </si>
  <si>
    <t>http://pbs.twimg.com/profile_images/1139183647049834496/HNbb5O66_normal.jpg</t>
  </si>
  <si>
    <t>http://pbs.twimg.com/profile_images/1128365899533180928/IWYRDgQ6_normal.jpg</t>
  </si>
  <si>
    <t>http://pbs.twimg.com/profile_images/1146441559988219904/s-3LTptM_normal.jpg</t>
  </si>
  <si>
    <t>http://pbs.twimg.com/profile_images/847335117223673859/Lnz_jJyG_normal.jpg</t>
  </si>
  <si>
    <t>http://pbs.twimg.com/profile_images/1115261487759622144/ZgZa9cJ7_normal.jpg</t>
  </si>
  <si>
    <t>http://pbs.twimg.com/profile_images/1145787365765668870/tdhNFl9p_normal.jpg</t>
  </si>
  <si>
    <t>http://pbs.twimg.com/profile_images/1150542005036036097/sKUZKDVh_normal.jpg</t>
  </si>
  <si>
    <t>http://pbs.twimg.com/profile_images/999443547160961024/GIMrzRrt_normal.jpg</t>
  </si>
  <si>
    <t>http://pbs.twimg.com/profile_images/949070360103698432/kXSiPeTk_normal.jpg</t>
  </si>
  <si>
    <t>http://pbs.twimg.com/profile_images/1146790972984107009/9RDGUfHS_normal.jpg</t>
  </si>
  <si>
    <t>http://pbs.twimg.com/profile_images/1098509391517478912/3et7MGjf_normal.jpg</t>
  </si>
  <si>
    <t>http://pbs.twimg.com/profile_images/1149887034389073920/ICxKwRbR_normal.jpg</t>
  </si>
  <si>
    <t>http://pbs.twimg.com/profile_images/689472080828493825/2zPdAWgm_normal.jpg</t>
  </si>
  <si>
    <t>http://pbs.twimg.com/profile_images/1149439547144642561/Wdirf19a_normal.jpg</t>
  </si>
  <si>
    <t>http://pbs.twimg.com/profile_images/1136014047390896129/JAGD0I35_normal.jpg</t>
  </si>
  <si>
    <t>http://pbs.twimg.com/profile_images/1135642005785042945/gsQtmOHK_normal.jpg</t>
  </si>
  <si>
    <t>http://pbs.twimg.com/profile_images/1147556686024052736/11GTe0o0_normal.jpg</t>
  </si>
  <si>
    <t>http://pbs.twimg.com/profile_images/1132168699832602625/aK13XcVU_normal.jpg</t>
  </si>
  <si>
    <t>http://pbs.twimg.com/profile_images/1065009907760590848/9Gy2-0au_normal.jpg</t>
  </si>
  <si>
    <t>http://pbs.twimg.com/profile_images/1149093326282297345/UpUx0v9z_normal.png</t>
  </si>
  <si>
    <t>http://pbs.twimg.com/profile_images/1150518572051025920/xS474qZ-_normal.jpg</t>
  </si>
  <si>
    <t>http://pbs.twimg.com/profile_images/1146910667548610562/eiJttrPd_normal.jpg</t>
  </si>
  <si>
    <t>http://pbs.twimg.com/profile_images/1147835379418050560/wddCVVWX_normal.jpg</t>
  </si>
  <si>
    <t>http://pbs.twimg.com/profile_images/1150192443666685953/7Fm3yHoG_normal.jpg</t>
  </si>
  <si>
    <t>http://pbs.twimg.com/profile_images/1144231828737445889/STp-AUcj_normal.jpg</t>
  </si>
  <si>
    <t>http://pbs.twimg.com/profile_images/1150428801534500865/sxGc4gDr_normal.jpg</t>
  </si>
  <si>
    <t>http://pbs.twimg.com/profile_images/1150060658244952070/cmvlYscY_normal.jpg</t>
  </si>
  <si>
    <t>http://pbs.twimg.com/profile_images/1144313149576945664/ERXPojTE_normal.jpg</t>
  </si>
  <si>
    <t>http://pbs.twimg.com/profile_images/1128589993839087618/Wwp1w5kR_normal.png</t>
  </si>
  <si>
    <t>http://pbs.twimg.com/profile_images/1122973486606110720/kBENpL29_normal.jpg</t>
  </si>
  <si>
    <t>http://pbs.twimg.com/profile_images/1139597476963475467/7XUWE0AH_normal.jpg</t>
  </si>
  <si>
    <t>http://pbs.twimg.com/profile_images/1092465683852677120/xzvxhSm9_normal.jpg</t>
  </si>
  <si>
    <t>http://pbs.twimg.com/profile_images/1144245312762105856/ZfIzOWtD_normal.jpg</t>
  </si>
  <si>
    <t>http://pbs.twimg.com/profile_images/1149574925641928705/X9kKlM-O_normal.jpg</t>
  </si>
  <si>
    <t>http://pbs.twimg.com/profile_images/1150190413820637185/Df2HttjQ_normal.jpg</t>
  </si>
  <si>
    <t>http://pbs.twimg.com/profile_images/1143032332720332800/Sf58lIN5_normal.jpg</t>
  </si>
  <si>
    <t>http://pbs.twimg.com/profile_images/1147871146211270656/vDCl9NGA_normal.jpg</t>
  </si>
  <si>
    <t>http://pbs.twimg.com/profile_images/1148226856212189184/98w0HFwu_normal.jpg</t>
  </si>
  <si>
    <t>http://pbs.twimg.com/profile_images/1128034425692938242/89oHV8Vl_normal.jpg</t>
  </si>
  <si>
    <t>http://pbs.twimg.com/profile_images/1149847614088777729/4C1rkdet_normal.jpg</t>
  </si>
  <si>
    <t>http://pbs.twimg.com/profile_images/1150823562841903105/TO5f-fIa_normal.jpg</t>
  </si>
  <si>
    <t>http://pbs.twimg.com/profile_images/1091883932323336192/yGucWEs6_normal.jpg</t>
  </si>
  <si>
    <t>http://pbs.twimg.com/profile_images/1122918851455455232/awYDj1uW_normal.jpg</t>
  </si>
  <si>
    <t>http://pbs.twimg.com/profile_images/912079546689650688/vk_P8rpn_normal.jpg</t>
  </si>
  <si>
    <t>http://pbs.twimg.com/profile_images/1149874838179405827/Qr7knHIT_normal.jpg</t>
  </si>
  <si>
    <t>http://pbs.twimg.com/profile_images/1141077248470130689/Eq8WbdZi_normal.jpg</t>
  </si>
  <si>
    <t>http://pbs.twimg.com/profile_images/1145480001363632129/YGc03y6a_normal.jpg</t>
  </si>
  <si>
    <t>http://pbs.twimg.com/profile_images/1068169159144628224/Vv_IpX9e_normal.jpg</t>
  </si>
  <si>
    <t>http://pbs.twimg.com/profile_images/1143472176357658625/yyedAN0-_normal.jpg</t>
  </si>
  <si>
    <t>http://pbs.twimg.com/profile_images/1118917911287095299/jkic6LWd_normal.jpg</t>
  </si>
  <si>
    <t>http://pbs.twimg.com/profile_images/1062721614729633793/7q9LNX33_normal.jpg</t>
  </si>
  <si>
    <t>http://pbs.twimg.com/profile_images/1134088206582837249/izjEk4W3_normal.jpg</t>
  </si>
  <si>
    <t>http://pbs.twimg.com/profile_images/730908681097912320/0NsIY6ZC_normal.jpg</t>
  </si>
  <si>
    <t>http://pbs.twimg.com/profile_images/1147931556041908225/rsMRFIKl_normal.jpg</t>
  </si>
  <si>
    <t>http://pbs.twimg.com/profile_images/1147155830657167362/5440Cfo7_normal.jpg</t>
  </si>
  <si>
    <t>http://pbs.twimg.com/profile_images/1131758771993292807/ioUAn_PX_normal.jpg</t>
  </si>
  <si>
    <t>http://pbs.twimg.com/profile_images/1135750775768883200/7To3OdmN_normal.jpg</t>
  </si>
  <si>
    <t>http://pbs.twimg.com/profile_images/1145763838534590465/-CFcZOaz_normal.jpg</t>
  </si>
  <si>
    <t>http://pbs.twimg.com/profile_images/1143577472891588609/abyk8fd8_normal.jpg</t>
  </si>
  <si>
    <t>http://pbs.twimg.com/profile_images/1138926232379068416/mXZYQr2M_normal.jpg</t>
  </si>
  <si>
    <t>http://pbs.twimg.com/profile_images/1146627004663357440/PR-hwXNC_normal.jpg</t>
  </si>
  <si>
    <t>http://pbs.twimg.com/profile_images/1150725599914266624/F_xYm-cv_normal.jpg</t>
  </si>
  <si>
    <t>http://pbs.twimg.com/profile_images/1150230407159222272/wfuIqGAp_normal.jpg</t>
  </si>
  <si>
    <t>http://pbs.twimg.com/profile_images/1150511740024737800/jtpFYEW2_normal.jpg</t>
  </si>
  <si>
    <t>http://pbs.twimg.com/profile_images/1148131436425125888/lrq-uHWw_normal.jpg</t>
  </si>
  <si>
    <t>http://pbs.twimg.com/profile_images/1145422436982239232/dK7pcBIE_normal.jpg</t>
  </si>
  <si>
    <t>http://pbs.twimg.com/profile_images/1149319687102193664/IODlfzn1_normal.jpg</t>
  </si>
  <si>
    <t>http://pbs.twimg.com/profile_images/1120399279871418368/Eguu7ifT_normal.jpg</t>
  </si>
  <si>
    <t>http://pbs.twimg.com/profile_images/1141582690946289664/4o4GbyaI_normal.jpg</t>
  </si>
  <si>
    <t>http://pbs.twimg.com/profile_images/1150511720034521088/ljx7nDOa_normal.jpg</t>
  </si>
  <si>
    <t>http://pbs.twimg.com/profile_images/1149600490503561216/v11goBVK_normal.jpg</t>
  </si>
  <si>
    <t>http://pbs.twimg.com/profile_images/1144730117945679875/o5DoSmuN_normal.jpg</t>
  </si>
  <si>
    <t>http://pbs.twimg.com/profile_images/688442658671456256/nEf_Ndix_normal.jpg</t>
  </si>
  <si>
    <t>http://pbs.twimg.com/profile_images/938881713643671552/Gy5vVs1S_normal.jpg</t>
  </si>
  <si>
    <t>http://pbs.twimg.com/profile_images/1146074967009890307/FjbaHHqz_normal.png</t>
  </si>
  <si>
    <t>http://pbs.twimg.com/profile_images/1134301497536241665/32MitU8I_normal.jpg</t>
  </si>
  <si>
    <t>http://pbs.twimg.com/profile_images/1147167478411419650/LI6B3aId_normal.jpg</t>
  </si>
  <si>
    <t>http://pbs.twimg.com/profile_images/1104033833731702784/YqD6D2M4_normal.png</t>
  </si>
  <si>
    <t>http://pbs.twimg.com/profile_images/1143687100006637568/AcuUwzGt_normal.jpg</t>
  </si>
  <si>
    <t>http://pbs.twimg.com/profile_images/1062779044477906944/qXVwWs6-_normal.jpg</t>
  </si>
  <si>
    <t>http://pbs.twimg.com/profile_images/1038634963439181824/LU2lCZIJ_normal.jpg</t>
  </si>
  <si>
    <t>http://pbs.twimg.com/profile_images/1135263703119646720/9jLXrJxn_normal.jpg</t>
  </si>
  <si>
    <t>http://pbs.twimg.com/profile_images/1101569962982998016/zllXrUcG_normal.jpg</t>
  </si>
  <si>
    <t>http://pbs.twimg.com/profile_images/1128968543423348737/cKSy3DJ-_normal.jpg</t>
  </si>
  <si>
    <t>http://pbs.twimg.com/profile_images/1117413212985733122/iNs3VwZN_normal.png</t>
  </si>
  <si>
    <t>http://pbs.twimg.com/profile_images/1129363225412292608/dihAc8To_normal.png</t>
  </si>
  <si>
    <t>http://pbs.twimg.com/profile_images/1147224520421519360/hXVvVWLd_normal.jpg</t>
  </si>
  <si>
    <t>http://pbs.twimg.com/profile_images/1150155203477458944/N1sGpPTm_normal.jpg</t>
  </si>
  <si>
    <t>http://pbs.twimg.com/profile_images/1149050807360335872/rifZS6pG_normal.jpg</t>
  </si>
  <si>
    <t>http://pbs.twimg.com/profile_images/777184706144206848/zEGX1P6f_normal.jpg</t>
  </si>
  <si>
    <t>http://pbs.twimg.com/profile_images/1148514067595845633/fiqQOrP1_normal.jpg</t>
  </si>
  <si>
    <t>http://pbs.twimg.com/profile_images/1058917283848904704/XX0FMWvF_normal.jpg</t>
  </si>
  <si>
    <t>http://pbs.twimg.com/profile_images/1150836897851355136/V6qvY8rD_normal.jpg</t>
  </si>
  <si>
    <t>http://pbs.twimg.com/profile_images/1138175989412814848/Ua-AuBNW_normal.jpg</t>
  </si>
  <si>
    <t>http://pbs.twimg.com/profile_images/1150597589181652995/J7_jRLQS_normal.jpg</t>
  </si>
  <si>
    <t>http://pbs.twimg.com/profile_images/1141938431213260800/7SwYURdC_normal.jpg</t>
  </si>
  <si>
    <t>http://pbs.twimg.com/profile_images/1887192372/O-Face_normal.jpg</t>
  </si>
  <si>
    <t>http://pbs.twimg.com/profile_images/1016364506723880961/48hRYL8o_normal.jpg</t>
  </si>
  <si>
    <t>http://pbs.twimg.com/profile_images/701101630251401217/9GyhldPw_normal.jpg</t>
  </si>
  <si>
    <t>http://pbs.twimg.com/profile_images/722496100809060355/M31kMOuQ_normal.jpg</t>
  </si>
  <si>
    <t>http://pbs.twimg.com/profile_images/757682034668019712/ZZGwYCBD_normal.jpg</t>
  </si>
  <si>
    <t>http://pbs.twimg.com/profile_images/1087932654534692864/JsvA-vRq_normal.jpg</t>
  </si>
  <si>
    <t>http://pbs.twimg.com/profile_images/998214277948325889/XU9n4pkN_normal.jpg</t>
  </si>
  <si>
    <t>http://pbs.twimg.com/profile_images/1141872078846480384/609b-hbX_normal.jpg</t>
  </si>
  <si>
    <t>http://pbs.twimg.com/profile_images/1143422222360616960/04PIE1XB_normal.jpg</t>
  </si>
  <si>
    <t>http://pbs.twimg.com/profile_images/1150837972117254144/VRIqqPTI_normal.jpg</t>
  </si>
  <si>
    <t>http://pbs.twimg.com/profile_images/1147195080740081672/sttJKQ49_normal.jpg</t>
  </si>
  <si>
    <t>http://pbs.twimg.com/profile_images/1082929093950066690/abR5qQ2F_normal.jpg</t>
  </si>
  <si>
    <t>http://pbs.twimg.com/profile_images/1146254433828761600/1yEkoSBk_normal.jpg</t>
  </si>
  <si>
    <t>http://pbs.twimg.com/profile_images/1087454338283384832/ANpBPSVW_normal.jpg</t>
  </si>
  <si>
    <t>http://pbs.twimg.com/profile_images/1054186950012428288/YNjuwIDT_normal.jpg</t>
  </si>
  <si>
    <t>http://pbs.twimg.com/profile_images/1113892332246532097/XZw72X4q_normal.jpg</t>
  </si>
  <si>
    <t>http://pbs.twimg.com/profile_images/1071932009939898373/0kAUPSmr_normal.jpg</t>
  </si>
  <si>
    <t>http://pbs.twimg.com/profile_images/1150554285492584448/2v1ABpmM_normal.jpg</t>
  </si>
  <si>
    <t>http://pbs.twimg.com/profile_images/1091638738814410753/z8LtFkG6_normal.jpg</t>
  </si>
  <si>
    <t>http://pbs.twimg.com/profile_images/1059254910003236865/-b0O89fd_normal.jpg</t>
  </si>
  <si>
    <t>http://pbs.twimg.com/profile_images/1150772909356593158/daHHbVb8_normal.jpg</t>
  </si>
  <si>
    <t>http://pbs.twimg.com/profile_images/941466193017307136/sGfckMyj_normal.jpg</t>
  </si>
  <si>
    <t>http://pbs.twimg.com/profile_images/1104858346815934473/ijfAewvk_normal.jpg</t>
  </si>
  <si>
    <t>http://pbs.twimg.com/profile_images/970719569781411842/gNSz5hUi_normal.jpg</t>
  </si>
  <si>
    <t>http://pbs.twimg.com/profile_images/1122184142282792962/UtoirvAh_normal.png</t>
  </si>
  <si>
    <t>http://pbs.twimg.com/profile_images/1032833891806179328/t8dRCJ5J_normal.jpg</t>
  </si>
  <si>
    <t>http://pbs.twimg.com/profile_images/1080474961008041984/JVqQ226H_normal.jpg</t>
  </si>
  <si>
    <t>http://pbs.twimg.com/profile_images/1135135685051146240/P7OdvCo5_normal.jpg</t>
  </si>
  <si>
    <t>http://pbs.twimg.com/profile_images/1148622488982548481/sVEflQMC_normal.jpg</t>
  </si>
  <si>
    <t>http://pbs.twimg.com/profile_images/1150288261035806720/dsGR8WUh_normal.jpg</t>
  </si>
  <si>
    <t>http://pbs.twimg.com/profile_images/1149419127003471873/kC15UxO9_normal.jpg</t>
  </si>
  <si>
    <t>http://pbs.twimg.com/profile_images/1027672377960722432/QWKl4kAS_normal.jpg</t>
  </si>
  <si>
    <t>http://pbs.twimg.com/profile_images/1018725224131358720/GMBJWDzg_normal.jpg</t>
  </si>
  <si>
    <t>http://pbs.twimg.com/profile_images/924870582797197312/G0H_Kk_w_normal.jpg</t>
  </si>
  <si>
    <t>http://pbs.twimg.com/profile_images/895401014538280960/CYjve8ds_normal.jpg</t>
  </si>
  <si>
    <t>http://pbs.twimg.com/profile_images/690595216697507840/1vgxKhrd_normal.jpg</t>
  </si>
  <si>
    <t>http://pbs.twimg.com/profile_images/1143397449450627072/TbQwlmPM_normal.jpg</t>
  </si>
  <si>
    <t>http://pbs.twimg.com/profile_images/757694366567665664/tNM2SGhZ_normal.jpg</t>
  </si>
  <si>
    <t>http://pbs.twimg.com/profile_images/614526945359867904/MKUfU0vn_normal.png</t>
  </si>
  <si>
    <t>http://pbs.twimg.com/profile_images/1132490339267284994/Yw089kET_normal.jpg</t>
  </si>
  <si>
    <t>http://pbs.twimg.com/profile_images/1148775296944017408/SpO3PCpq_normal.jpg</t>
  </si>
  <si>
    <t>http://pbs.twimg.com/profile_images/1014893831584505856/KCU-BWFh_normal.jpg</t>
  </si>
  <si>
    <t>http://pbs.twimg.com/profile_images/941420127261687808/B2i2nmDf_normal.jpg</t>
  </si>
  <si>
    <t>http://pbs.twimg.com/profile_images/1150411915170070529/DlMsXUJ8_normal.jpg</t>
  </si>
  <si>
    <t>http://pbs.twimg.com/profile_images/1063492277455265792/auKRyX47_normal.jpg</t>
  </si>
  <si>
    <t>http://pbs.twimg.com/profile_images/1143958051269091329/JiAyET5x_normal.png</t>
  </si>
  <si>
    <t>http://pbs.twimg.com/profile_images/1149158636519866369/155L9tow_normal.jpg</t>
  </si>
  <si>
    <t>http://pbs.twimg.com/profile_images/595352265189294080/n3xey5f4_normal.jpg</t>
  </si>
  <si>
    <t>http://pbs.twimg.com/profile_images/1138443306382184448/bn2Zt9Fb_normal.jpg</t>
  </si>
  <si>
    <t>http://pbs.twimg.com/profile_images/1139868834108776448/6k1K94UO_normal.jpg</t>
  </si>
  <si>
    <t>http://pbs.twimg.com/profile_images/1143646285452500992/XOIkPisN_normal.png</t>
  </si>
  <si>
    <t>http://pbs.twimg.com/profile_images/1133001769775194112/OAG4FDgU_normal.jpg</t>
  </si>
  <si>
    <t>http://pbs.twimg.com/profile_images/1113295456056930304/Ipn-oT7-_normal.jpg</t>
  </si>
  <si>
    <t>http://pbs.twimg.com/profile_images/1142802896175685634/sHNm7ZYX_normal.jpg</t>
  </si>
  <si>
    <t>http://pbs.twimg.com/profile_images/1096874825203765249/5-dESJQE_normal.jpg</t>
  </si>
  <si>
    <t>http://pbs.twimg.com/profile_images/1126317329833517057/dAzabHyR_normal.jpg</t>
  </si>
  <si>
    <t>http://pbs.twimg.com/profile_images/975842033385566211/1OoIeOIX_normal.jpg</t>
  </si>
  <si>
    <t>http://pbs.twimg.com/profile_images/1144886362551619584/H4Gz0pGr_normal.jpg</t>
  </si>
  <si>
    <t>http://pbs.twimg.com/profile_images/1128350963927064577/vbcRnhOK_normal.jpg</t>
  </si>
  <si>
    <t>http://pbs.twimg.com/profile_images/1139952980449472512/8jZW5mEk_normal.jpg</t>
  </si>
  <si>
    <t>http://pbs.twimg.com/profile_images/1060276928891052032/vC6Hw5U6_normal.jpg</t>
  </si>
  <si>
    <t>http://pbs.twimg.com/profile_images/1084259349449658368/eRuI6LJT_normal.jpg</t>
  </si>
  <si>
    <t>http://pbs.twimg.com/profile_images/1132906196074000386/qYbs9p-0_normal.jpg</t>
  </si>
  <si>
    <t>http://pbs.twimg.com/profile_images/1121828440313823233/2sMi6Y3P_normal.png</t>
  </si>
  <si>
    <t>http://pbs.twimg.com/profile_images/1028087929632157697/Y4hD_QOV_normal.jpg</t>
  </si>
  <si>
    <t>http://pbs.twimg.com/profile_images/1150245790465568769/YBFOjUBh_normal.jpg</t>
  </si>
  <si>
    <t>http://pbs.twimg.com/profile_images/1126544785634992136/354FMgeF_normal.jpg</t>
  </si>
  <si>
    <t>http://pbs.twimg.com/profile_images/1149438807323713541/Eyepsmb-_normal.jpg</t>
  </si>
  <si>
    <t>http://pbs.twimg.com/profile_images/1088880315026817025/x8VGpZlz_normal.jpg</t>
  </si>
  <si>
    <t>http://pbs.twimg.com/profile_images/1084224380513779712/n2w4fuJh_normal.jpg</t>
  </si>
  <si>
    <t>http://pbs.twimg.com/profile_images/1127815819814158336/xqoy298h_normal.jpg</t>
  </si>
  <si>
    <t>http://pbs.twimg.com/profile_images/1126221267512778755/FZKLIF9h_normal.jpg</t>
  </si>
  <si>
    <t>http://pbs.twimg.com/profile_images/898268110578495488/8jXRoKO__normal.jpg</t>
  </si>
  <si>
    <t>http://pbs.twimg.com/profile_images/1148305101754437632/BLr_efdw_normal.jpg</t>
  </si>
  <si>
    <t>http://pbs.twimg.com/profile_images/1149937156443398144/dOL6qnzr_normal.jpg</t>
  </si>
  <si>
    <t>http://pbs.twimg.com/profile_images/1083612333191122944/GMgRlDBn_normal.jpg</t>
  </si>
  <si>
    <t>http://pbs.twimg.com/profile_images/1129432656263962630/MTb6tGaR_normal.jpg</t>
  </si>
  <si>
    <t>http://pbs.twimg.com/profile_images/824506715676692481/-UWd5PsU_normal.jpg</t>
  </si>
  <si>
    <t>http://pbs.twimg.com/profile_images/1147587881042620417/tT9lFR1L_normal.jpg</t>
  </si>
  <si>
    <t>http://pbs.twimg.com/profile_images/1147486471428984832/ptVYBwtm_normal.jpg</t>
  </si>
  <si>
    <t>http://pbs.twimg.com/profile_images/1131992161707126784/e7c8SiMT_normal.jpg</t>
  </si>
  <si>
    <t>http://pbs.twimg.com/profile_images/839858358920310785/JVgCbSHx_normal.jpg</t>
  </si>
  <si>
    <t>http://pbs.twimg.com/profile_images/834822984720322560/8iTnP9vl_normal.jpg</t>
  </si>
  <si>
    <t>http://pbs.twimg.com/profile_images/1150437408250503169/o2WJB0QD_normal.jpg</t>
  </si>
  <si>
    <t>http://pbs.twimg.com/profile_images/1146206129166401536/uchLNZ96_normal.jpg</t>
  </si>
  <si>
    <t>http://pbs.twimg.com/profile_images/1150313569507921921/n9Yax7z-_normal.jpg</t>
  </si>
  <si>
    <t>http://pbs.twimg.com/profile_images/1146205111254999040/SK3Ct7zT_normal.jpg</t>
  </si>
  <si>
    <t>http://pbs.twimg.com/profile_images/1149339380269666304/X-1DW1De_normal.jpg</t>
  </si>
  <si>
    <t>http://pbs.twimg.com/profile_images/1132549217094963201/NvnGdk8G_normal.jpg</t>
  </si>
  <si>
    <t>http://pbs.twimg.com/profile_images/1143727374477025280/-4ozLDoG_normal.jpg</t>
  </si>
  <si>
    <t>http://pbs.twimg.com/profile_images/1150839251698933760/9aJt2RQ7_normal.jpg</t>
  </si>
  <si>
    <t>http://pbs.twimg.com/profile_images/1150836439963308032/wuQj2dqL_normal.jpg</t>
  </si>
  <si>
    <t>http://pbs.twimg.com/profile_images/1144615505220775936/UiUXD1LT_normal.jpg</t>
  </si>
  <si>
    <t>http://pbs.twimg.com/profile_images/1134936032992849920/xAncaNom_normal.jpg</t>
  </si>
  <si>
    <t>http://pbs.twimg.com/profile_images/1143908330827583488/QCwbmWiN_normal.jpg</t>
  </si>
  <si>
    <t>http://pbs.twimg.com/profile_images/1145137343004839936/f-TITs3O_normal.jpg</t>
  </si>
  <si>
    <t>http://pbs.twimg.com/profile_images/1077005196167917568/0Ak13jhI_normal.jpg</t>
  </si>
  <si>
    <t>http://pbs.twimg.com/profile_images/1114998321989468161/w2ZuD8LG_normal.jpg</t>
  </si>
  <si>
    <t>http://pbs.twimg.com/profile_images/1144697632025133057/qoh1IXVS_normal.jpg</t>
  </si>
  <si>
    <t>http://pbs.twimg.com/profile_images/1146488842662371328/abE-4TV5_normal.jpg</t>
  </si>
  <si>
    <t>http://pbs.twimg.com/profile_images/1150079532449378306/Cyp13j9K_normal.jpg</t>
  </si>
  <si>
    <t>http://pbs.twimg.com/profile_images/1147017797266018304/Lzq6pRLm_normal.jpg</t>
  </si>
  <si>
    <t>http://pbs.twimg.com/profile_images/542483513295925248/rcaRbc-c_normal.jpeg</t>
  </si>
  <si>
    <t>http://pbs.twimg.com/profile_images/1148041388933689344/3w9jqcow_normal.jpg</t>
  </si>
  <si>
    <t>http://pbs.twimg.com/profile_images/1136948442662604800/p3a-jBmC_normal.png</t>
  </si>
  <si>
    <t>http://pbs.twimg.com/profile_images/1149233661864288256/oeHPz9Oh_normal.jpg</t>
  </si>
  <si>
    <t>http://pbs.twimg.com/profile_images/1115243092037312513/JPIt8GN4_normal.png</t>
  </si>
  <si>
    <t>http://pbs.twimg.com/profile_images/653011007070187520/WNUxJf7__normal.jpg</t>
  </si>
  <si>
    <t>http://pbs.twimg.com/profile_images/1144818218491682816/Ycc0-Ae8_normal.jpg</t>
  </si>
  <si>
    <t>http://pbs.twimg.com/profile_images/1043851644084129792/9tl8G_Ou_normal.jpg</t>
  </si>
  <si>
    <t>http://pbs.twimg.com/profile_images/1118909622834925570/zLwbzAUf_normal.jpg</t>
  </si>
  <si>
    <t>http://pbs.twimg.com/profile_images/1150126007896158208/UOObwvyP_normal.jpg</t>
  </si>
  <si>
    <t>http://pbs.twimg.com/profile_images/1068216006890455040/7szECfGQ_normal.jpg</t>
  </si>
  <si>
    <t>http://pbs.twimg.com/profile_images/1134101996720594945/4PWxjpza_normal.jpg</t>
  </si>
  <si>
    <t>http://pbs.twimg.com/profile_images/1145290069173002240/TQI8Z6hY_normal.jpg</t>
  </si>
  <si>
    <t>http://pbs.twimg.com/profile_images/1145444330880012299/M_-1KKoa_normal.jpg</t>
  </si>
  <si>
    <t>http://pbs.twimg.com/profile_images/1148060844242042880/mJI3T8lT_normal.jpg</t>
  </si>
  <si>
    <t>http://pbs.twimg.com/profile_images/1102580038359310336/AWOm2e9W_normal.jpg</t>
  </si>
  <si>
    <t>http://pbs.twimg.com/profile_images/1135944922501173249/4HXdpZje_normal.jpg</t>
  </si>
  <si>
    <t>http://pbs.twimg.com/profile_images/982891172451508224/2jZMp6s6_normal.jpg</t>
  </si>
  <si>
    <t>http://pbs.twimg.com/profile_images/1126118800489947137/qYUWuFVu_normal.jpg</t>
  </si>
  <si>
    <t>http://pbs.twimg.com/profile_images/1150623090239397888/HSFzprAE_normal.jpg</t>
  </si>
  <si>
    <t>http://pbs.twimg.com/profile_images/1128009522562437121/PiRrM7Gt_normal.jpg</t>
  </si>
  <si>
    <t>http://pbs.twimg.com/profile_images/1148749007151173632/-F5CaBH3_normal.jpg</t>
  </si>
  <si>
    <t>http://pbs.twimg.com/profile_images/1149080942436376576/-qZ6-pth_normal.jpg</t>
  </si>
  <si>
    <t>http://pbs.twimg.com/profile_images/1134567524899495936/U0x47rOk_normal.png</t>
  </si>
  <si>
    <t>http://pbs.twimg.com/profile_images/1132455232271781888/apkw2dRf_normal.jpg</t>
  </si>
  <si>
    <t>http://pbs.twimg.com/profile_images/1150763010178330624/HDnRTNlN_normal.jpg</t>
  </si>
  <si>
    <t>http://pbs.twimg.com/profile_images/1120453133631741952/kuPbSBpB_normal.jpg</t>
  </si>
  <si>
    <t>http://pbs.twimg.com/profile_images/882989180615364609/V53RTgX-_normal.jpg</t>
  </si>
  <si>
    <t>http://pbs.twimg.com/profile_images/1131575678179205120/KXLrF-rJ_normal.jpg</t>
  </si>
  <si>
    <t>http://pbs.twimg.com/profile_images/1112894744592637954/qzjWG4v3_normal.jpg</t>
  </si>
  <si>
    <t>http://pbs.twimg.com/profile_images/1150176854248062977/aKTc5Kko_normal.jpg</t>
  </si>
  <si>
    <t>http://pbs.twimg.com/profile_images/1150837345526198272/jzGHGjYz_normal.jpg</t>
  </si>
  <si>
    <t>http://pbs.twimg.com/profile_images/1082108099828293632/8fSUMMRP_normal.jpg</t>
  </si>
  <si>
    <t>http://pbs.twimg.com/profile_images/1147590052668739584/3uikLoU-_normal.jpg</t>
  </si>
  <si>
    <t>http://pbs.twimg.com/profile_images/1140186152764354560/Z2cw9Akj_normal.jpg</t>
  </si>
  <si>
    <t>http://pbs.twimg.com/profile_images/1150153941847543808/41oF6kiX_normal.jpg</t>
  </si>
  <si>
    <t>http://pbs.twimg.com/profile_images/1150572953760931840/HHYPBIG9_normal.jpg</t>
  </si>
  <si>
    <t>http://pbs.twimg.com/profile_images/1144063432314040326/pS8cot7y_normal.jpg</t>
  </si>
  <si>
    <t>http://pbs.twimg.com/profile_images/831754218742677504/mXWp_oCs_normal.jpg</t>
  </si>
  <si>
    <t>http://pbs.twimg.com/profile_images/1148621960856739840/OJXI6eMj_normal.jpg</t>
  </si>
  <si>
    <t>http://pbs.twimg.com/profile_images/1110679500226998279/ndidsCxT_normal.jpg</t>
  </si>
  <si>
    <t>http://pbs.twimg.com/profile_images/1123517682861649921/gFl2rKPL_normal.jpg</t>
  </si>
  <si>
    <t>http://pbs.twimg.com/profile_images/1064619419765104640/Xd2LdHkK_normal.jpg</t>
  </si>
  <si>
    <t>http://pbs.twimg.com/profile_images/1137558047772090368/VyDDH5tW_normal.jpg</t>
  </si>
  <si>
    <t>http://pbs.twimg.com/profile_images/1139055046371565569/IUGIyZhv_normal.jpg</t>
  </si>
  <si>
    <t>http://pbs.twimg.com/profile_images/904090968638480384/qU3k02rV_normal.jpg</t>
  </si>
  <si>
    <t>http://pbs.twimg.com/profile_images/1243702687/AS12-47-6938HR-400x402_normal.jpg</t>
  </si>
  <si>
    <t>http://pbs.twimg.com/profile_images/1137835289400004608/mRNbTUE3_normal.jpg</t>
  </si>
  <si>
    <t>http://pbs.twimg.com/profile_images/1143698170666528775/37McBqP4_normal.png</t>
  </si>
  <si>
    <t>http://pbs.twimg.com/profile_images/1071612969111486465/4sW2DT-q_normal.jpg</t>
  </si>
  <si>
    <t>http://pbs.twimg.com/profile_images/1134437532152868865/rktuZ4zQ_normal.jpg</t>
  </si>
  <si>
    <t>http://pbs.twimg.com/profile_images/1114572251062517760/q5NXwLi5_normal.jpg</t>
  </si>
  <si>
    <t>http://pbs.twimg.com/profile_images/1150555267861504000/16bYUPLK_normal.jpg</t>
  </si>
  <si>
    <t>http://pbs.twimg.com/profile_images/1150834118898397184/ZXyOaDGj_normal.jpg</t>
  </si>
  <si>
    <t>http://pbs.twimg.com/profile_images/1120390648983584768/zXsE-IIb_normal.jpg</t>
  </si>
  <si>
    <t>http://pbs.twimg.com/profile_images/1113169993074708481/xUv_8K4Z_normal.jpg</t>
  </si>
  <si>
    <t>http://pbs.twimg.com/profile_images/1133195395352408064/lvn_7CVJ_normal.jpg</t>
  </si>
  <si>
    <t>http://pbs.twimg.com/profile_images/1147230517923844096/DNfoqphC_normal.jpg</t>
  </si>
  <si>
    <t>http://pbs.twimg.com/profile_images/1120343679091257345/_eZHi--d_normal.jpg</t>
  </si>
  <si>
    <t>http://pbs.twimg.com/profile_images/1150504013546381312/T4FxI6Zb_normal.jpg</t>
  </si>
  <si>
    <t>http://pbs.twimg.com/profile_images/1149710320409202688/r-LyZ0Jn_normal.jpg</t>
  </si>
  <si>
    <t>http://pbs.twimg.com/profile_images/1149839557313085440/lDMoLmZU_normal.jpg</t>
  </si>
  <si>
    <t>http://pbs.twimg.com/profile_images/952675124502761472/d2lVmqGs_normal.jpg</t>
  </si>
  <si>
    <t>http://pbs.twimg.com/profile_images/1148502699576451072/IPqr6iJ5_normal.jpg</t>
  </si>
  <si>
    <t>http://pbs.twimg.com/profile_images/1144020595811803136/HO2LrUy4_normal.jpg</t>
  </si>
  <si>
    <t>http://pbs.twimg.com/profile_images/924646141127528448/-KjrEjye_normal.jpg</t>
  </si>
  <si>
    <t>http://pbs.twimg.com/profile_images/1017940875446571008/xDsM0UAE_normal.jpg</t>
  </si>
  <si>
    <t>http://pbs.twimg.com/profile_images/1128729564476211203/uXljADlD_normal.jpg</t>
  </si>
  <si>
    <t>http://pbs.twimg.com/profile_images/1096979026965540865/m4IB8hqI_normal.png</t>
  </si>
  <si>
    <t>http://pbs.twimg.com/profile_images/1149769508975984641/A02OafcK_normal.jpg</t>
  </si>
  <si>
    <t>http://pbs.twimg.com/profile_images/1135288114258141184/_QDmmnVo_normal.jpg</t>
  </si>
  <si>
    <t>http://pbs.twimg.com/profile_images/1110405981588971520/zhgC2rsb_normal.jpg</t>
  </si>
  <si>
    <t>http://pbs.twimg.com/profile_images/1150484882428182529/XAQZkYfQ_normal.jpg</t>
  </si>
  <si>
    <t>http://pbs.twimg.com/profile_images/1130866367060684800/wJJ_7AxE_normal.jpg</t>
  </si>
  <si>
    <t>http://pbs.twimg.com/profile_images/1145165870244589569/H9cx4HYh_normal.jpg</t>
  </si>
  <si>
    <t>http://pbs.twimg.com/profile_images/1137243966707912704/49lQPrIt_normal.jpg</t>
  </si>
  <si>
    <t>http://pbs.twimg.com/profile_images/1146619707233099778/gXVy1teG_normal.jpg</t>
  </si>
  <si>
    <t>http://pbs.twimg.com/profile_images/1132720287265501185/CEZ9gtQE_normal.jpg</t>
  </si>
  <si>
    <t>http://pbs.twimg.com/profile_images/1054109127981625346/l0rPISpo_normal.jpg</t>
  </si>
  <si>
    <t>http://pbs.twimg.com/profile_images/1120554411397451776/clcawMaG_normal.jpg</t>
  </si>
  <si>
    <t>http://pbs.twimg.com/profile_images/1121596562541621250/n5LiZM9D_normal.jpg</t>
  </si>
  <si>
    <t>http://pbs.twimg.com/profile_images/1139114039169245184/FqrSh0d__normal.jpg</t>
  </si>
  <si>
    <t>http://pbs.twimg.com/profile_images/1141344478038564864/tkqu1-zp_normal.jpg</t>
  </si>
  <si>
    <t>http://pbs.twimg.com/profile_images/1134240142305218561/_XHkY9Xe_normal.jpg</t>
  </si>
  <si>
    <t>http://pbs.twimg.com/profile_images/1150464454058020864/YK5o7D_p_normal.jpg</t>
  </si>
  <si>
    <t>http://pbs.twimg.com/profile_images/1109903589881905154/BYcqRK0g_normal.jpg</t>
  </si>
  <si>
    <t>http://pbs.twimg.com/profile_images/1124440697602490368/T6a5t1yh_normal.jpg</t>
  </si>
  <si>
    <t>http://pbs.twimg.com/profile_images/1042993227945541632/G8k4iYaF_normal.jpg</t>
  </si>
  <si>
    <t>http://pbs.twimg.com/profile_images/1145047049685131264/-oX_97XI_normal.jpg</t>
  </si>
  <si>
    <t>http://pbs.twimg.com/profile_images/1121179128412233728/CHw8bA4c_normal.jpg</t>
  </si>
  <si>
    <t>http://pbs.twimg.com/profile_images/1086739040169328640/Lxgxkk8P_normal.jpg</t>
  </si>
  <si>
    <t>http://pbs.twimg.com/profile_images/1133261929030533120/bfIDmeIk_normal.jpg</t>
  </si>
  <si>
    <t>http://pbs.twimg.com/profile_images/882358571437924352/oTnK5dES_normal.jpg</t>
  </si>
  <si>
    <t>http://pbs.twimg.com/profile_images/1145392568726724608/7KqZtoar_normal.jpg</t>
  </si>
  <si>
    <t>http://pbs.twimg.com/profile_images/923308165201928193/MjZXEUlG_normal.jpg</t>
  </si>
  <si>
    <t>http://pbs.twimg.com/profile_images/1149871879252930563/EXxRAOhx_normal.jpg</t>
  </si>
  <si>
    <t>Open Twitter Page for This Person</t>
  </si>
  <si>
    <t>https://twitter.com/brklynn17</t>
  </si>
  <si>
    <t>https://twitter.com/escarenojuanita</t>
  </si>
  <si>
    <t>https://twitter.com/thomassalz</t>
  </si>
  <si>
    <t>https://twitter.com/analdecomposer2</t>
  </si>
  <si>
    <t>https://twitter.com/siennanichole13</t>
  </si>
  <si>
    <t>https://twitter.com/kevinjonas</t>
  </si>
  <si>
    <t>https://twitter.com/emiclarkee</t>
  </si>
  <si>
    <t>https://twitter.com/gvbriellalopes</t>
  </si>
  <si>
    <t>https://twitter.com/treville2x</t>
  </si>
  <si>
    <t>https://twitter.com/kroz_08</t>
  </si>
  <si>
    <t>https://twitter.com/soft_demon_</t>
  </si>
  <si>
    <t>https://twitter.com/unabeetlebum</t>
  </si>
  <si>
    <t>https://twitter.com/agustinaloppez1</t>
  </si>
  <si>
    <t>https://twitter.com/paulasanchezxo</t>
  </si>
  <si>
    <t>https://twitter.com/cycpodcast</t>
  </si>
  <si>
    <t>https://twitter.com/rainey_magee</t>
  </si>
  <si>
    <t>https://twitter.com/deeznut85114014</t>
  </si>
  <si>
    <t>https://twitter.com/tommorrisjr1</t>
  </si>
  <si>
    <t>https://twitter.com/hellinabucket13</t>
  </si>
  <si>
    <t>https://twitter.com/tony_salinas51</t>
  </si>
  <si>
    <t>https://twitter.com/s3npaiplz</t>
  </si>
  <si>
    <t>https://twitter.com/_jesse25</t>
  </si>
  <si>
    <t>https://twitter.com/fannibitche</t>
  </si>
  <si>
    <t>https://twitter.com/viiperfish</t>
  </si>
  <si>
    <t>https://twitter.com/ginganinja_23</t>
  </si>
  <si>
    <t>https://twitter.com/dezeredawn</t>
  </si>
  <si>
    <t>https://twitter.com/harisirfan98</t>
  </si>
  <si>
    <t>https://twitter.com/legreggie</t>
  </si>
  <si>
    <t>https://twitter.com/_superdrowsy</t>
  </si>
  <si>
    <t>https://twitter.com/trippieed</t>
  </si>
  <si>
    <t>https://twitter.com/drewxruss</t>
  </si>
  <si>
    <t>https://twitter.com/camrynwithnoe</t>
  </si>
  <si>
    <t>https://twitter.com/exposedtingzzz</t>
  </si>
  <si>
    <t>https://twitter.com/kygreg_</t>
  </si>
  <si>
    <t>https://twitter.com/jackmotleylive</t>
  </si>
  <si>
    <t>https://twitter.com/usairforce</t>
  </si>
  <si>
    <t>https://twitter.com/realdonaldtrump</t>
  </si>
  <si>
    <t>https://twitter.com/huggybare71</t>
  </si>
  <si>
    <t>https://twitter.com/sleepylilflwr</t>
  </si>
  <si>
    <t>https://twitter.com/nw44</t>
  </si>
  <si>
    <t>https://twitter.com/samuelkelsey5</t>
  </si>
  <si>
    <t>https://twitter.com/mariajesus_197</t>
  </si>
  <si>
    <t>https://twitter.com/drimikid</t>
  </si>
  <si>
    <t>https://twitter.com/refchire</t>
  </si>
  <si>
    <t>https://twitter.com/titan_fou</t>
  </si>
  <si>
    <t>https://twitter.com/pantarujam</t>
  </si>
  <si>
    <t>https://twitter.com/mariinagarcia18</t>
  </si>
  <si>
    <t>https://twitter.com/paydaygame</t>
  </si>
  <si>
    <t>https://twitter.com/rasley14</t>
  </si>
  <si>
    <t>https://twitter.com/just_magaly01</t>
  </si>
  <si>
    <t>https://twitter.com/ii_mercede_ii</t>
  </si>
  <si>
    <t>https://twitter.com/__puncheonpapi</t>
  </si>
  <si>
    <t>https://twitter.com/renatejmv</t>
  </si>
  <si>
    <t>https://twitter.com/area51shit</t>
  </si>
  <si>
    <t>https://twitter.com/chris_serr</t>
  </si>
  <si>
    <t>https://twitter.com/elijah_maurice</t>
  </si>
  <si>
    <t>https://twitter.com/stefalonsoo</t>
  </si>
  <si>
    <t>https://twitter.com/lonioihetairoi</t>
  </si>
  <si>
    <t>https://twitter.com/off2707</t>
  </si>
  <si>
    <t>https://twitter.com/kurissuu</t>
  </si>
  <si>
    <t>https://twitter.com/its0anda</t>
  </si>
  <si>
    <t>https://twitter.com/cassthesmash</t>
  </si>
  <si>
    <t>https://twitter.com/wozniak2012</t>
  </si>
  <si>
    <t>https://twitter.com/phillyd</t>
  </si>
  <si>
    <t>https://twitter.com/cincothewolf</t>
  </si>
  <si>
    <t>https://twitter.com/pasalewero</t>
  </si>
  <si>
    <t>https://twitter.com/tian_a1</t>
  </si>
  <si>
    <t>https://twitter.com/youtube</t>
  </si>
  <si>
    <t>https://twitter.com/liliana_rrazo</t>
  </si>
  <si>
    <t>https://twitter.com/kjaxel1</t>
  </si>
  <si>
    <t>https://twitter.com/vi6per</t>
  </si>
  <si>
    <t>https://twitter.com/bingotm</t>
  </si>
  <si>
    <t>https://twitter.com/lolhidominic</t>
  </si>
  <si>
    <t>https://twitter.com/rysez_</t>
  </si>
  <si>
    <t>https://twitter.com/benteboulan</t>
  </si>
  <si>
    <t>https://twitter.com/dohollouhugo</t>
  </si>
  <si>
    <t>https://twitter.com/anniemirabal</t>
  </si>
  <si>
    <t>https://twitter.com/cinco914</t>
  </si>
  <si>
    <t>https://twitter.com/izayah19</t>
  </si>
  <si>
    <t>https://twitter.com/jarrod_haley_</t>
  </si>
  <si>
    <t>https://twitter.com/herrandolea1</t>
  </si>
  <si>
    <t>https://twitter.com/hawkins63441686</t>
  </si>
  <si>
    <t>https://twitter.com/jamieelizz</t>
  </si>
  <si>
    <t>https://twitter.com/j_clareus</t>
  </si>
  <si>
    <t>https://twitter.com/elespanteon</t>
  </si>
  <si>
    <t>https://twitter.com/officialdannyt</t>
  </si>
  <si>
    <t>https://twitter.com/kenyaa_sophia</t>
  </si>
  <si>
    <t>https://twitter.com/joey_shantel</t>
  </si>
  <si>
    <t>https://twitter.com/xo_palomaaa</t>
  </si>
  <si>
    <t>https://twitter.com/sou_thaigo</t>
  </si>
  <si>
    <t>https://twitter.com/andreicomi</t>
  </si>
  <si>
    <t>https://twitter.com/adil_khan4724</t>
  </si>
  <si>
    <t>https://twitter.com/commanderamb</t>
  </si>
  <si>
    <t>https://twitter.com/wingzerozxt</t>
  </si>
  <si>
    <t>https://twitter.com/ashmacx3</t>
  </si>
  <si>
    <t>https://twitter.com/maeofthedeadx</t>
  </si>
  <si>
    <t>https://twitter.com/markperry65</t>
  </si>
  <si>
    <t>https://twitter.com/super6</t>
  </si>
  <si>
    <t>https://twitter.com/rubendsneves_</t>
  </si>
  <si>
    <t>https://twitter.com/brenobattista_</t>
  </si>
  <si>
    <t>https://twitter.com/carolzffc</t>
  </si>
  <si>
    <t>https://twitter.com/carolpymmentel</t>
  </si>
  <si>
    <t>https://twitter.com/jenniferdosanj6</t>
  </si>
  <si>
    <t>https://twitter.com/gabrielrabiller</t>
  </si>
  <si>
    <t>https://twitter.com/charmonnn</t>
  </si>
  <si>
    <t>https://twitter.com/spirallution</t>
  </si>
  <si>
    <t>https://twitter.com/sixapastor</t>
  </si>
  <si>
    <t>https://twitter.com/sergiowolf6</t>
  </si>
  <si>
    <t>https://twitter.com/wopetu</t>
  </si>
  <si>
    <t>https://twitter.com/deegrizzley21</t>
  </si>
  <si>
    <t>https://twitter.com/trevorhansen19</t>
  </si>
  <si>
    <t>https://twitter.com/galaxykitty91</t>
  </si>
  <si>
    <t>https://twitter.com/newsenm</t>
  </si>
  <si>
    <t>https://twitter.com/gowliez</t>
  </si>
  <si>
    <t>https://twitter.com/nataliegrandez_</t>
  </si>
  <si>
    <t>https://twitter.com/pixelnebulas</t>
  </si>
  <si>
    <t>https://twitter.com/josevaladez100</t>
  </si>
  <si>
    <t>https://twitter.com/guess_nick</t>
  </si>
  <si>
    <t>https://twitter.com/youngnicosuave</t>
  </si>
  <si>
    <t>https://twitter.com/unclesamschild</t>
  </si>
  <si>
    <t>https://twitter.com/r0bsmash</t>
  </si>
  <si>
    <t>https://twitter.com/hectorvegaii</t>
  </si>
  <si>
    <t>https://twitter.com/daat_duude</t>
  </si>
  <si>
    <t>https://twitter.com/666_corruption</t>
  </si>
  <si>
    <t>https://twitter.com/bobchain_crypto</t>
  </si>
  <si>
    <t>https://twitter.com/sabotagebeats</t>
  </si>
  <si>
    <t>https://twitter.com/migueloftheiron</t>
  </si>
  <si>
    <t>https://twitter.com/joshgannon69</t>
  </si>
  <si>
    <t>https://twitter.com/littledebbie</t>
  </si>
  <si>
    <t>https://twitter.com/thedrewpowell</t>
  </si>
  <si>
    <t>https://twitter.com/a_redschoolbag</t>
  </si>
  <si>
    <t>https://twitter.com/felrisbasili</t>
  </si>
  <si>
    <t>https://twitter.com/chrislgonzales</t>
  </si>
  <si>
    <t>https://twitter.com/thethizzler</t>
  </si>
  <si>
    <t>https://twitter.com/tmg_offi_cial</t>
  </si>
  <si>
    <t>https://twitter.com/backupa83915604</t>
  </si>
  <si>
    <t>https://twitter.com/savannahbasham1</t>
  </si>
  <si>
    <t>https://twitter.com/panicatthedisco</t>
  </si>
  <si>
    <t>https://twitter.com/brendonurie</t>
  </si>
  <si>
    <t>https://twitter.com/forthethronee</t>
  </si>
  <si>
    <t>https://twitter.com/liamcunningham1</t>
  </si>
  <si>
    <t>https://twitter.com/tara0rtiz</t>
  </si>
  <si>
    <t>https://twitter.com/baboupissenlit</t>
  </si>
  <si>
    <t>https://twitter.com/theocrpl7</t>
  </si>
  <si>
    <t>https://twitter.com/zouunetyt</t>
  </si>
  <si>
    <t>https://twitter.com/the1connue</t>
  </si>
  <si>
    <t>https://twitter.com/noitsnoor</t>
  </si>
  <si>
    <t>https://twitter.com/ussamayy</t>
  </si>
  <si>
    <t>https://twitter.com/liquornlambos</t>
  </si>
  <si>
    <t>https://twitter.com/misaacphotos</t>
  </si>
  <si>
    <t>https://twitter.com/_hoerambe</t>
  </si>
  <si>
    <t>https://twitter.com/ozzie_a5296</t>
  </si>
  <si>
    <t>https://twitter.com/lynsayskick</t>
  </si>
  <si>
    <t>https://twitter.com/brinaninanina</t>
  </si>
  <si>
    <t>https://twitter.com/grcrlf</t>
  </si>
  <si>
    <t>https://twitter.com/prweekus</t>
  </si>
  <si>
    <t>https://twitter.com/steak_umm</t>
  </si>
  <si>
    <t>https://twitter.com/moonpie</t>
  </si>
  <si>
    <t>https://twitter.com/digiorno</t>
  </si>
  <si>
    <t>https://twitter.com/burgerking</t>
  </si>
  <si>
    <t>https://twitter.com/koolaid</t>
  </si>
  <si>
    <t>https://twitter.com/ruvie_nk</t>
  </si>
  <si>
    <t>https://twitter.com/nyeeml</t>
  </si>
  <si>
    <t>https://twitter.com/uselessarttrash</t>
  </si>
  <si>
    <t>https://twitter.com/mordiajohnson5</t>
  </si>
  <si>
    <t>https://twitter.com/hcrgeeves</t>
  </si>
  <si>
    <t>https://twitter.com/papapfisk</t>
  </si>
  <si>
    <t>https://twitter.com/luvcalscurls</t>
  </si>
  <si>
    <t>https://twitter.com/emcharles03</t>
  </si>
  <si>
    <t>https://twitter.com/hisukanaomi</t>
  </si>
  <si>
    <t>https://twitter.com/ecorrado21</t>
  </si>
  <si>
    <t>https://twitter.com/tanialambreton</t>
  </si>
  <si>
    <t>https://twitter.com/johnniemarie13</t>
  </si>
  <si>
    <t>https://twitter.com/cruzchrno</t>
  </si>
  <si>
    <t>https://twitter.com/kellytovar22</t>
  </si>
  <si>
    <t>https://twitter.com/giselleonofre95</t>
  </si>
  <si>
    <t>https://twitter.com/evan_m_keith</t>
  </si>
  <si>
    <t>https://twitter.com/areamemes51</t>
  </si>
  <si>
    <t>https://twitter.com/josh2flyy</t>
  </si>
  <si>
    <t>https://twitter.com/zak_apk</t>
  </si>
  <si>
    <t>https://twitter.com/zlathaice94</t>
  </si>
  <si>
    <t>https://twitter.com/femtotr</t>
  </si>
  <si>
    <t>https://twitter.com/muyinteresante</t>
  </si>
  <si>
    <t>https://twitter.com/mark_dicion</t>
  </si>
  <si>
    <t>https://twitter.com/charlie198581</t>
  </si>
  <si>
    <t>https://twitter.com/sketchmess</t>
  </si>
  <si>
    <t>https://twitter.com/raonyphillips</t>
  </si>
  <si>
    <t>https://twitter.com/mimikyuite</t>
  </si>
  <si>
    <t>https://twitter.com/ewild_16</t>
  </si>
  <si>
    <t>https://twitter.com/paulina__jones</t>
  </si>
  <si>
    <t>https://twitter.com/imeralv</t>
  </si>
  <si>
    <t>https://twitter.com/chaconmarcoss</t>
  </si>
  <si>
    <t>https://twitter.com/sandiaa_r6</t>
  </si>
  <si>
    <t>https://twitter.com/maferespinoza26</t>
  </si>
  <si>
    <t>https://twitter.com/noirandreac</t>
  </si>
  <si>
    <t>https://twitter.com/trunyk69</t>
  </si>
  <si>
    <t>https://twitter.com/brockpair</t>
  </si>
  <si>
    <t>https://twitter.com/doritosr</t>
  </si>
  <si>
    <t>https://twitter.com/alispagnola</t>
  </si>
  <si>
    <t>https://twitter.com/enzosj1</t>
  </si>
  <si>
    <t>https://twitter.com/wtkr3</t>
  </si>
  <si>
    <t>https://twitter.com/muradsaeedd</t>
  </si>
  <si>
    <t>https://twitter.com/ruizd0204</t>
  </si>
  <si>
    <t>https://twitter.com/malebofut</t>
  </si>
  <si>
    <t>https://twitter.com/lareinaroja6</t>
  </si>
  <si>
    <t>https://twitter.com/thisisasline</t>
  </si>
  <si>
    <t>https://twitter.com/milamgrason</t>
  </si>
  <si>
    <t>https://twitter.com/cason_fulton</t>
  </si>
  <si>
    <t>https://twitter.com/avvngrz</t>
  </si>
  <si>
    <t>https://twitter.com/lolketsu</t>
  </si>
  <si>
    <t>https://twitter.com/captamerighost</t>
  </si>
  <si>
    <t>https://twitter.com/d20coffee</t>
  </si>
  <si>
    <t>https://twitter.com/ana_ruizr</t>
  </si>
  <si>
    <t>https://twitter.com/rvbenbc</t>
  </si>
  <si>
    <t>https://twitter.com/antolpz25</t>
  </si>
  <si>
    <t>https://twitter.com/qir0joa</t>
  </si>
  <si>
    <t>https://twitter.com/targaryenagr</t>
  </si>
  <si>
    <t>https://twitter.com/dancing_toaster</t>
  </si>
  <si>
    <t>https://twitter.com/brookwooddr3</t>
  </si>
  <si>
    <t>https://twitter.com/gwennsstacy</t>
  </si>
  <si>
    <t>https://twitter.com/fgrlvintage</t>
  </si>
  <si>
    <t>https://twitter.com/victoriahuete_</t>
  </si>
  <si>
    <t>https://twitter.com/yoona84447949</t>
  </si>
  <si>
    <t>https://twitter.com/horirodz</t>
  </si>
  <si>
    <t>https://twitter.com/gridimidha</t>
  </si>
  <si>
    <t>https://twitter.com/herrerapatty05</t>
  </si>
  <si>
    <t>https://twitter.com/cramirez0426</t>
  </si>
  <si>
    <t>https://twitter.com/george6432</t>
  </si>
  <si>
    <t>https://twitter.com/burntmemes101</t>
  </si>
  <si>
    <t>https://twitter.com/laura_e_b_123</t>
  </si>
  <si>
    <t>https://twitter.com/jaedanknight</t>
  </si>
  <si>
    <t>https://twitter.com/olguiwentz</t>
  </si>
  <si>
    <t>https://twitter.com/genral_yay0</t>
  </si>
  <si>
    <t>https://twitter.com/ld2k</t>
  </si>
  <si>
    <t>https://twitter.com/ronnie2k</t>
  </si>
  <si>
    <t>https://twitter.com/big_brudda_purp</t>
  </si>
  <si>
    <t>https://twitter.com/walkonwarriors</t>
  </si>
  <si>
    <t>https://twitter.com/2kcrewfinder</t>
  </si>
  <si>
    <t>https://twitter.com/nba2k</t>
  </si>
  <si>
    <t>https://twitter.com/kieferenslin</t>
  </si>
  <si>
    <t>https://twitter.com/kfmbmn</t>
  </si>
  <si>
    <t>https://twitter.com/necro_atsume</t>
  </si>
  <si>
    <t>https://twitter.com/nevelle101</t>
  </si>
  <si>
    <t>https://twitter.com/someweirdginger</t>
  </si>
  <si>
    <t>https://twitter.com/raaulgb</t>
  </si>
  <si>
    <t>https://twitter.com/agustinrg_</t>
  </si>
  <si>
    <t>https://twitter.com/danchoujenny</t>
  </si>
  <si>
    <t>https://twitter.com/alphawhale_</t>
  </si>
  <si>
    <t>https://twitter.com/nathandupree963</t>
  </si>
  <si>
    <t>https://twitter.com/castroteddy</t>
  </si>
  <si>
    <t>https://twitter.com/nendhollie</t>
  </si>
  <si>
    <t>https://twitter.com/alexifeuishere</t>
  </si>
  <si>
    <t>https://twitter.com/marz_1202</t>
  </si>
  <si>
    <t>https://twitter.com/ilianaa_xx</t>
  </si>
  <si>
    <t>https://twitter.com/kidwhosaves</t>
  </si>
  <si>
    <t>https://twitter.com/jakemustachio</t>
  </si>
  <si>
    <t>https://twitter.com/amazon</t>
  </si>
  <si>
    <t>https://twitter.com/raptorissues</t>
  </si>
  <si>
    <t>https://twitter.com/laurxmorales</t>
  </si>
  <si>
    <t>https://twitter.com/foreverloveliz</t>
  </si>
  <si>
    <t>https://twitter.com/santa_vol</t>
  </si>
  <si>
    <t>https://twitter.com/theledbetter1</t>
  </si>
  <si>
    <t>https://twitter.com/str8blackgirl</t>
  </si>
  <si>
    <t>https://twitter.com/animebibleverse</t>
  </si>
  <si>
    <t>https://twitter.com/goodshepherd316</t>
  </si>
  <si>
    <t>https://twitter.com/pigeonexpress_</t>
  </si>
  <si>
    <t>https://twitter.com/lounge02</t>
  </si>
  <si>
    <t>https://twitter.com/madeinbangtanb</t>
  </si>
  <si>
    <t>https://twitter.com/josinyomonsoon</t>
  </si>
  <si>
    <t>https://twitter.com/robinrox</t>
  </si>
  <si>
    <t>https://twitter.com/dariang_</t>
  </si>
  <si>
    <t>https://twitter.com/yaboijayxv</t>
  </si>
  <si>
    <t>https://twitter.com/phantyhappybapy</t>
  </si>
  <si>
    <t>https://twitter.com/djkilladan</t>
  </si>
  <si>
    <t>https://twitter.com/bri_burrell98</t>
  </si>
  <si>
    <t>https://twitter.com/taemintinie</t>
  </si>
  <si>
    <t>https://twitter.com/jvothegreat</t>
  </si>
  <si>
    <t>https://twitter.com/hahadavis</t>
  </si>
  <si>
    <t>https://twitter.com/aqua_flocka</t>
  </si>
  <si>
    <t>https://twitter.com/redeek_</t>
  </si>
  <si>
    <t>https://twitter.com/harley_rady</t>
  </si>
  <si>
    <t>https://twitter.com/mkilldonger</t>
  </si>
  <si>
    <t>https://twitter.com/chanbanhi</t>
  </si>
  <si>
    <t>https://twitter.com/jenkinsgaming</t>
  </si>
  <si>
    <t>https://twitter.com/jay_d007</t>
  </si>
  <si>
    <t>https://twitter.com/sugabae_1</t>
  </si>
  <si>
    <t>https://twitter.com/lilcup777</t>
  </si>
  <si>
    <t>https://twitter.com/onthasauce</t>
  </si>
  <si>
    <t>https://twitter.com/jonatha01389478</t>
  </si>
  <si>
    <t>https://twitter.com/priskillv</t>
  </si>
  <si>
    <t>https://twitter.com/cristiina_201</t>
  </si>
  <si>
    <t>https://twitter.com/badnewsbaron</t>
  </si>
  <si>
    <t>https://twitter.com/lu_burgos18</t>
  </si>
  <si>
    <t>https://twitter.com/joevillarreal17</t>
  </si>
  <si>
    <t>https://twitter.com/suzan54949203</t>
  </si>
  <si>
    <t>https://twitter.com/jade_umbrella</t>
  </si>
  <si>
    <t>https://twitter.com/pedrs15manning</t>
  </si>
  <si>
    <t>https://twitter.com/andreslandrew</t>
  </si>
  <si>
    <t>https://twitter.com/justjessart_</t>
  </si>
  <si>
    <t>https://twitter.com/_qxint</t>
  </si>
  <si>
    <t>https://twitter.com/skurpsslp</t>
  </si>
  <si>
    <t>https://twitter.com/sillyfilmie</t>
  </si>
  <si>
    <t>https://twitter.com/saintanthonyacv</t>
  </si>
  <si>
    <t>https://twitter.com/pboehmann</t>
  </si>
  <si>
    <t>https://twitter.com/ang_wtf</t>
  </si>
  <si>
    <t>https://twitter.com/blueber34225377</t>
  </si>
  <si>
    <t>https://twitter.com/suavgod</t>
  </si>
  <si>
    <t>https://twitter.com/beitahens</t>
  </si>
  <si>
    <t>https://twitter.com/emotexastoast</t>
  </si>
  <si>
    <t>https://twitter.com/animeshowfan</t>
  </si>
  <si>
    <t>https://twitter.com/rawstrawdamus</t>
  </si>
  <si>
    <t>https://twitter.com/kwllyb</t>
  </si>
  <si>
    <t>https://twitter.com/sabrpapi</t>
  </si>
  <si>
    <t>https://twitter.com/no81305477</t>
  </si>
  <si>
    <t>https://twitter.com/aglnn24</t>
  </si>
  <si>
    <t>https://twitter.com/dj_zorak</t>
  </si>
  <si>
    <t>https://twitter.com/suoosam</t>
  </si>
  <si>
    <t>https://twitter.com/jossigross</t>
  </si>
  <si>
    <t>https://twitter.com/omargod_glc</t>
  </si>
  <si>
    <t>https://twitter.com/usamahahsin</t>
  </si>
  <si>
    <t>https://twitter.com/tommymcfast</t>
  </si>
  <si>
    <t>https://twitter.com/lucamont2</t>
  </si>
  <si>
    <t>https://twitter.com/monsieur_p0tter</t>
  </si>
  <si>
    <t>https://twitter.com/switch_d</t>
  </si>
  <si>
    <t>https://twitter.com/pauli101453</t>
  </si>
  <si>
    <t>https://twitter.com/_john_83</t>
  </si>
  <si>
    <t>https://twitter.com/brodydento_n</t>
  </si>
  <si>
    <t>https://twitter.com/gamesattorney</t>
  </si>
  <si>
    <t>https://twitter.com/mystrasx</t>
  </si>
  <si>
    <t>https://twitter.com/markward788</t>
  </si>
  <si>
    <t>https://twitter.com/stopidgrizies</t>
  </si>
  <si>
    <t>https://twitter.com/doonoso</t>
  </si>
  <si>
    <t>https://twitter.com/edeita</t>
  </si>
  <si>
    <t>https://twitter.com/lindsay_meehan</t>
  </si>
  <si>
    <t>https://twitter.com/bmumblings</t>
  </si>
  <si>
    <t>https://twitter.com/chucknunezz</t>
  </si>
  <si>
    <t>https://twitter.com/araceli_mai</t>
  </si>
  <si>
    <t>https://twitter.com/ayee_brain</t>
  </si>
  <si>
    <t>https://twitter.com/jorgais_06</t>
  </si>
  <si>
    <t>https://twitter.com/latterdaysob</t>
  </si>
  <si>
    <t>https://twitter.com/toastedtaryn</t>
  </si>
  <si>
    <t>https://twitter.com/meguizaba15</t>
  </si>
  <si>
    <t>https://twitter.com/briarrose1318</t>
  </si>
  <si>
    <t>https://twitter.com/ismaelmaldonado</t>
  </si>
  <si>
    <t>https://twitter.com/mike_vs</t>
  </si>
  <si>
    <t>https://twitter.com/lafayetteford</t>
  </si>
  <si>
    <t>https://twitter.com/k_dot330</t>
  </si>
  <si>
    <t>https://twitter.com/giuliacilumbri1</t>
  </si>
  <si>
    <t>https://twitter.com/eumicaeli</t>
  </si>
  <si>
    <t>https://twitter.com/blazedlaur</t>
  </si>
  <si>
    <t>https://twitter.com/cody_j_63</t>
  </si>
  <si>
    <t>https://twitter.com/leum_mcguck</t>
  </si>
  <si>
    <t>https://twitter.com/marcus_otf</t>
  </si>
  <si>
    <t>https://twitter.com/djangobinks</t>
  </si>
  <si>
    <t>https://twitter.com/saseche</t>
  </si>
  <si>
    <t>https://twitter.com/thibault_henryy</t>
  </si>
  <si>
    <t>https://twitter.com/sylvain_durif</t>
  </si>
  <si>
    <t>https://twitter.com/russia_facts</t>
  </si>
  <si>
    <t>https://twitter.com/xiu99_7</t>
  </si>
  <si>
    <t>https://twitter.com/iickingdounts</t>
  </si>
  <si>
    <t>https://twitter.com/jojohset</t>
  </si>
  <si>
    <t>https://twitter.com/biggernumber</t>
  </si>
  <si>
    <t>https://twitter.com/raptooryt</t>
  </si>
  <si>
    <t>https://twitter.com/theoczaban_</t>
  </si>
  <si>
    <t>https://twitter.com/zombiezkilljoy</t>
  </si>
  <si>
    <t>https://twitter.com/fuckn_marvel</t>
  </si>
  <si>
    <t>https://twitter.com/missilouise2</t>
  </si>
  <si>
    <t>https://twitter.com/_lizzsucks</t>
  </si>
  <si>
    <t>https://twitter.com/deadcye</t>
  </si>
  <si>
    <t>https://twitter.com/rftramirez</t>
  </si>
  <si>
    <t>https://twitter.com/earthleather</t>
  </si>
  <si>
    <t>https://twitter.com/cameosuade</t>
  </si>
  <si>
    <t>https://twitter.com/kevindv15</t>
  </si>
  <si>
    <t>https://twitter.com/djessp</t>
  </si>
  <si>
    <t>https://twitter.com/saulydeez</t>
  </si>
  <si>
    <t>https://twitter.com/brentd27</t>
  </si>
  <si>
    <t>https://twitter.com/hel_hel_hel</t>
  </si>
  <si>
    <t>https://twitter.com/treswinn</t>
  </si>
  <si>
    <t>https://twitter.com/jonlcb</t>
  </si>
  <si>
    <t>https://twitter.com/bigtitties818</t>
  </si>
  <si>
    <t>https://twitter.com/jemimamjc</t>
  </si>
  <si>
    <t>https://twitter.com/octavio87101116</t>
  </si>
  <si>
    <t>https://twitter.com/vicentetrujllo8</t>
  </si>
  <si>
    <t>https://twitter.com/stringers76</t>
  </si>
  <si>
    <t>https://twitter.com/og_gener</t>
  </si>
  <si>
    <t>https://twitter.com/atomsooc</t>
  </si>
  <si>
    <t>https://twitter.com/mccoy69420</t>
  </si>
  <si>
    <t>https://twitter.com/_cikemurtis_</t>
  </si>
  <si>
    <t>https://twitter.com/fr3shavocad0</t>
  </si>
  <si>
    <t>https://twitter.com/camshoemaker</t>
  </si>
  <si>
    <t>https://twitter.com/mxhzt</t>
  </si>
  <si>
    <t>https://twitter.com/nicolaasoca</t>
  </si>
  <si>
    <t>https://twitter.com/lordspiral1</t>
  </si>
  <si>
    <t>https://twitter.com/shaaynawhite</t>
  </si>
  <si>
    <t>https://twitter.com/wafflehouse</t>
  </si>
  <si>
    <t>https://twitter.com/fallenangel_ark</t>
  </si>
  <si>
    <t>https://twitter.com/annaleenorcott</t>
  </si>
  <si>
    <t>https://twitter.com/lavendxrbones</t>
  </si>
  <si>
    <t>https://twitter.com/julionkimani</t>
  </si>
  <si>
    <t>https://twitter.com/jaad13sur</t>
  </si>
  <si>
    <t>https://twitter.com/lexi_duddy</t>
  </si>
  <si>
    <t>https://twitter.com/yerary12</t>
  </si>
  <si>
    <t>https://twitter.com/helenoxs</t>
  </si>
  <si>
    <t>https://twitter.com/amadosweet_</t>
  </si>
  <si>
    <t>https://twitter.com/kenfvcknmasters</t>
  </si>
  <si>
    <t>https://twitter.com/jesly_torres</t>
  </si>
  <si>
    <t>https://twitter.com/lizze515</t>
  </si>
  <si>
    <t>https://twitter.com/rexmans1</t>
  </si>
  <si>
    <t>https://twitter.com/davidrobiedo</t>
  </si>
  <si>
    <t>https://twitter.com/drewalchemist98</t>
  </si>
  <si>
    <t>https://twitter.com/mxnozz</t>
  </si>
  <si>
    <t>https://twitter.com/barril92</t>
  </si>
  <si>
    <t>https://twitter.com/notnjomzza</t>
  </si>
  <si>
    <t>https://twitter.com/jeremycorbell</t>
  </si>
  <si>
    <t>https://twitter.com/free56789492</t>
  </si>
  <si>
    <t>https://twitter.com/nebulasmoothie</t>
  </si>
  <si>
    <t>https://twitter.com/flacxmalditx</t>
  </si>
  <si>
    <t>https://twitter.com/tubbyhannuh</t>
  </si>
  <si>
    <t>https://twitter.com/marie_matisse</t>
  </si>
  <si>
    <t>https://twitter.com/n3gr00</t>
  </si>
  <si>
    <t>https://twitter.com/sunrisedragons</t>
  </si>
  <si>
    <t>https://twitter.com/ricewhat</t>
  </si>
  <si>
    <t>https://twitter.com/beautifuladdres</t>
  </si>
  <si>
    <t>https://twitter.com/pakhnet_milo</t>
  </si>
  <si>
    <t>https://twitter.com/spoodnik47</t>
  </si>
  <si>
    <t>https://twitter.com/heythereitsash_</t>
  </si>
  <si>
    <t>https://twitter.com/gato_vaca</t>
  </si>
  <si>
    <t>https://twitter.com/_its_meli</t>
  </si>
  <si>
    <t>https://twitter.com/wizzyjow_</t>
  </si>
  <si>
    <t>https://twitter.com/tarek33429008</t>
  </si>
  <si>
    <t>https://twitter.com/emtes55</t>
  </si>
  <si>
    <t>https://twitter.com/tedpot1</t>
  </si>
  <si>
    <t>https://twitter.com/itsjalene_</t>
  </si>
  <si>
    <t>https://twitter.com/iievedouma</t>
  </si>
  <si>
    <t>https://twitter.com/qwxey</t>
  </si>
  <si>
    <t>https://twitter.com/gisellpadillaa</t>
  </si>
  <si>
    <t>https://twitter.com/emiliomayen</t>
  </si>
  <si>
    <t>https://twitter.com/trillestthomas</t>
  </si>
  <si>
    <t>https://twitter.com/1lilfbg</t>
  </si>
  <si>
    <t>https://twitter.com/therealchila</t>
  </si>
  <si>
    <t>https://twitter.com/geodl_ng</t>
  </si>
  <si>
    <t>https://twitter.com/mystic_myths_</t>
  </si>
  <si>
    <t>https://twitter.com/poetressjustice</t>
  </si>
  <si>
    <t>https://twitter.com/jademorggan</t>
  </si>
  <si>
    <t>https://twitter.com/caprimoons</t>
  </si>
  <si>
    <t>https://twitter.com/clockwork_paul</t>
  </si>
  <si>
    <t>https://twitter.com/cosmic_choclet</t>
  </si>
  <si>
    <t>https://twitter.com/_cesarreyes</t>
  </si>
  <si>
    <t>https://twitter.com/lypipipopo</t>
  </si>
  <si>
    <t>https://twitter.com/joeyosuna21</t>
  </si>
  <si>
    <t>https://twitter.com/jordan24252605</t>
  </si>
  <si>
    <t>https://twitter.com/nhawks_</t>
  </si>
  <si>
    <t>https://twitter.com/klanicek</t>
  </si>
  <si>
    <t>https://twitter.com/thtsmyjam_</t>
  </si>
  <si>
    <t>https://twitter.com/thatboimat10</t>
  </si>
  <si>
    <t>https://twitter.com/nelson_mendo</t>
  </si>
  <si>
    <t>https://twitter.com/kalee_reams97</t>
  </si>
  <si>
    <t>https://twitter.com/slobonlelob</t>
  </si>
  <si>
    <t>https://twitter.com/cvillegas119</t>
  </si>
  <si>
    <t>https://twitter.com/noroadsleft_</t>
  </si>
  <si>
    <t>https://twitter.com/tatjanabusdown</t>
  </si>
  <si>
    <t>https://twitter.com/sonrisakuriyama</t>
  </si>
  <si>
    <t>https://twitter.com/dannywhelton</t>
  </si>
  <si>
    <t>https://twitter.com/chachi_ro</t>
  </si>
  <si>
    <t>https://twitter.com/mic__killa</t>
  </si>
  <si>
    <t>https://twitter.com/complex</t>
  </si>
  <si>
    <t>https://twitter.com/yolez5</t>
  </si>
  <si>
    <t>https://twitter.com/ban00dle</t>
  </si>
  <si>
    <t>https://twitter.com/d_dewese</t>
  </si>
  <si>
    <t>https://twitter.com/ed04jr</t>
  </si>
  <si>
    <t>https://twitter.com/geo_luz</t>
  </si>
  <si>
    <t>https://twitter.com/nicksimpsn</t>
  </si>
  <si>
    <t>https://twitter.com/zhan16949679</t>
  </si>
  <si>
    <t>https://twitter.com/kennybilski</t>
  </si>
  <si>
    <t>https://twitter.com/armel_tiffany</t>
  </si>
  <si>
    <t>https://twitter.com/nick_mtzef16</t>
  </si>
  <si>
    <t>https://twitter.com/mayrapalacios_</t>
  </si>
  <si>
    <t>https://twitter.com/poornero</t>
  </si>
  <si>
    <t>https://twitter.com/jujufromhouston</t>
  </si>
  <si>
    <t>https://twitter.com/serdnafranqui</t>
  </si>
  <si>
    <t>https://twitter.com/yousuckceratops</t>
  </si>
  <si>
    <t>https://twitter.com/mivi_the</t>
  </si>
  <si>
    <t>https://twitter.com/abethagrreeaatt</t>
  </si>
  <si>
    <t>https://twitter.com/manuela89823965</t>
  </si>
  <si>
    <t>https://twitter.com/geekformula</t>
  </si>
  <si>
    <t>https://twitter.com/roomoreno99</t>
  </si>
  <si>
    <t>https://twitter.com/goldengamer5212</t>
  </si>
  <si>
    <t>https://twitter.com/epidemixgh</t>
  </si>
  <si>
    <t>https://twitter.com/cnj_kvgn</t>
  </si>
  <si>
    <t>https://twitter.com/swank_big</t>
  </si>
  <si>
    <t>https://twitter.com/coralsreeff</t>
  </si>
  <si>
    <t>https://twitter.com/gnollqueen</t>
  </si>
  <si>
    <t>https://twitter.com/paddo9</t>
  </si>
  <si>
    <t>https://twitter.com/gurpalll</t>
  </si>
  <si>
    <t>https://twitter.com/annecocco</t>
  </si>
  <si>
    <t>https://twitter.com/kurtiswithone_i</t>
  </si>
  <si>
    <t>https://twitter.com/mountaindew</t>
  </si>
  <si>
    <t>https://twitter.com/carlosv2014</t>
  </si>
  <si>
    <t>https://twitter.com/gabicounts865</t>
  </si>
  <si>
    <t>https://twitter.com/criis_240201</t>
  </si>
  <si>
    <t>https://twitter.com/xelirose</t>
  </si>
  <si>
    <t>https://twitter.com/faith1016_</t>
  </si>
  <si>
    <t>https://twitter.com/weezy_dope</t>
  </si>
  <si>
    <t>https://twitter.com/losblasian</t>
  </si>
  <si>
    <t>https://twitter.com/tanakanhenga</t>
  </si>
  <si>
    <t>https://twitter.com/connor_dunne1</t>
  </si>
  <si>
    <t>https://twitter.com/vivimoon</t>
  </si>
  <si>
    <t>https://twitter.com/iam_brianar</t>
  </si>
  <si>
    <t>https://twitter.com/ldlandaetta</t>
  </si>
  <si>
    <t>https://twitter.com/skyftmariposas</t>
  </si>
  <si>
    <t>https://twitter.com/solounyo</t>
  </si>
  <si>
    <t>https://twitter.com/danyalexandert</t>
  </si>
  <si>
    <t>https://twitter.com/wavedbabe</t>
  </si>
  <si>
    <t>https://twitter.com/joshrui17</t>
  </si>
  <si>
    <t>https://twitter.com/brucestingsteen</t>
  </si>
  <si>
    <t>https://twitter.com/paratitony</t>
  </si>
  <si>
    <t>https://twitter.com/csuun</t>
  </si>
  <si>
    <t>https://twitter.com/jeezusss__</t>
  </si>
  <si>
    <t>https://twitter.com/jaimeaa99</t>
  </si>
  <si>
    <t>https://twitter.com/asipasii</t>
  </si>
  <si>
    <t>https://twitter.com/bradly_nigga</t>
  </si>
  <si>
    <t>https://twitter.com/bdmcris</t>
  </si>
  <si>
    <t>https://twitter.com/rinkario1</t>
  </si>
  <si>
    <t>https://twitter.com/memes_51</t>
  </si>
  <si>
    <t>https://twitter.com/rosaaparkss2</t>
  </si>
  <si>
    <t>https://twitter.com/jonmocch</t>
  </si>
  <si>
    <t>https://twitter.com/nxbodyhere</t>
  </si>
  <si>
    <t>https://twitter.com/samlivesinacan</t>
  </si>
  <si>
    <t>https://twitter.com/bitchhhae</t>
  </si>
  <si>
    <t>https://twitter.com/yu__ngi</t>
  </si>
  <si>
    <t>https://twitter.com/frogs2light</t>
  </si>
  <si>
    <t>https://twitter.com/_dudalivreiras2</t>
  </si>
  <si>
    <t>https://twitter.com/magj2187</t>
  </si>
  <si>
    <t>https://twitter.com/deesidedotcom</t>
  </si>
  <si>
    <t>https://twitter.com/kristy_anna_</t>
  </si>
  <si>
    <t>https://twitter.com/taevwuu</t>
  </si>
  <si>
    <t>https://twitter.com/uwusensation</t>
  </si>
  <si>
    <t>https://twitter.com/lolabernardin3</t>
  </si>
  <si>
    <t>https://twitter.com/charliedayquote</t>
  </si>
  <si>
    <t>https://twitter.com/karmiclabrat</t>
  </si>
  <si>
    <t>https://twitter.com/booohnotcool</t>
  </si>
  <si>
    <t>https://twitter.com/beth_patti</t>
  </si>
  <si>
    <t>https://twitter.com/pyroboyee</t>
  </si>
  <si>
    <t>https://twitter.com/tom_maycock19</t>
  </si>
  <si>
    <t>https://twitter.com/kowskyy</t>
  </si>
  <si>
    <t>https://twitter.com/untalpablogod</t>
  </si>
  <si>
    <t>https://twitter.com/laleachari</t>
  </si>
  <si>
    <t>https://twitter.com/dlol400</t>
  </si>
  <si>
    <t>https://twitter.com/kgena24</t>
  </si>
  <si>
    <t>https://twitter.com/whitepelee</t>
  </si>
  <si>
    <t>https://twitter.com/condeh321</t>
  </si>
  <si>
    <t>https://twitter.com/szphy</t>
  </si>
  <si>
    <t>https://twitter.com/tracilaw</t>
  </si>
  <si>
    <t>https://twitter.com/ak_hibby</t>
  </si>
  <si>
    <t>https://twitter.com/cord_flak</t>
  </si>
  <si>
    <t>https://twitter.com/abbyyrose21</t>
  </si>
  <si>
    <t>https://twitter.com/alfonsoxstark</t>
  </si>
  <si>
    <t>https://twitter.com/lautyc0lque</t>
  </si>
  <si>
    <t>https://twitter.com/breathtakingguy</t>
  </si>
  <si>
    <t>https://twitter.com/amalia477</t>
  </si>
  <si>
    <t>https://twitter.com/antomiiel1</t>
  </si>
  <si>
    <t>https://twitter.com/stars_kristen</t>
  </si>
  <si>
    <t>https://twitter.com/deezwide</t>
  </si>
  <si>
    <t>https://twitter.com/oursvstheirs</t>
  </si>
  <si>
    <t>https://twitter.com/let_51</t>
  </si>
  <si>
    <t>https://twitter.com/mj_alex98</t>
  </si>
  <si>
    <t>https://twitter.com/dalvycita</t>
  </si>
  <si>
    <t>https://twitter.com/moewevongheut</t>
  </si>
  <si>
    <t>https://twitter.com/preshersssj4</t>
  </si>
  <si>
    <t>https://twitter.com/kamalounzidlak</t>
  </si>
  <si>
    <t>https://twitter.com/adelqatami</t>
  </si>
  <si>
    <t>https://twitter.com/itxjuanx</t>
  </si>
  <si>
    <t>https://twitter.com/atamale99</t>
  </si>
  <si>
    <t>https://twitter.com/nik_fantocone</t>
  </si>
  <si>
    <t>https://twitter.com/alanthealien51</t>
  </si>
  <si>
    <t>https://twitter.com/ariannaa1205</t>
  </si>
  <si>
    <t>https://twitter.com/gisselleruizzz</t>
  </si>
  <si>
    <t>https://twitter.com/stefauni</t>
  </si>
  <si>
    <t>https://twitter.com/_selindamarie_</t>
  </si>
  <si>
    <t>https://twitter.com/mcvdawgthegod</t>
  </si>
  <si>
    <t>https://twitter.com/the_flash2027</t>
  </si>
  <si>
    <t>https://twitter.com/crabdaddy__</t>
  </si>
  <si>
    <t>https://twitter.com/isabarong</t>
  </si>
  <si>
    <t>https://twitter.com/ourspolaire__</t>
  </si>
  <si>
    <t>https://twitter.com/diegoalcala_</t>
  </si>
  <si>
    <t>https://twitter.com/wordlpenzil</t>
  </si>
  <si>
    <t>https://twitter.com/andreac88279623</t>
  </si>
  <si>
    <t>https://twitter.com/bene1337_</t>
  </si>
  <si>
    <t>https://twitter.com/swiftknight1</t>
  </si>
  <si>
    <t>https://twitter.com/_ramseyquinones</t>
  </si>
  <si>
    <t>https://twitter.com/maximel54</t>
  </si>
  <si>
    <t>https://twitter.com/thindulge</t>
  </si>
  <si>
    <t>https://twitter.com/ghol_s</t>
  </si>
  <si>
    <t>https://twitter.com/lachlantaylor_</t>
  </si>
  <si>
    <t>https://twitter.com/maximelebel_</t>
  </si>
  <si>
    <t>https://twitter.com/xcourtzillax</t>
  </si>
  <si>
    <t>https://twitter.com/dleroom99dylan</t>
  </si>
  <si>
    <t>https://twitter.com/mamen_aparici</t>
  </si>
  <si>
    <t>https://twitter.com/onlyspoon458ya2</t>
  </si>
  <si>
    <t>https://twitter.com/grubb_adrian</t>
  </si>
  <si>
    <t>https://twitter.com/csudhteddytoro</t>
  </si>
  <si>
    <t>https://twitter.com/therealpinche</t>
  </si>
  <si>
    <t>https://twitter.com/ragerholic</t>
  </si>
  <si>
    <t>brklynn17
me entering area 51 and actually
finding an alien #Area51 #Area51memes
https://t.co/ng6SzTSk3e</t>
  </si>
  <si>
    <t>escarenojuanita
me entering area 51 and actually
finding an alien #Area51 #Area51memes
https://t.co/ng6SzTSk3e</t>
  </si>
  <si>
    <t>thomassalz
Me sending my #Area51 alien to
the liquor store https://t.co/GB0OA1wBiJ</t>
  </si>
  <si>
    <t>analdecomposer2
Me sending my #Area51 alien to
the liquor store https://t.co/GB0OA1wBiJ</t>
  </si>
  <si>
    <t>siennanichole13
#HappinessBeginsTour at the post-raid
rave #Area51 https://t.co/QuhLQEfH2w</t>
  </si>
  <si>
    <t>kevinjonas
#HappinessBeginsTour at the post-raid
rave #Area51 https://t.co/QuhLQEfH2w</t>
  </si>
  <si>
    <t>emiclarkee
Morrendo com os memes dessa TAG
kkkkkkkkkkk Brasileiro é o melhor,donos
da internet. #Area51</t>
  </si>
  <si>
    <t>gvbriellalopes
They better be this turnt when
we get they ass _xD83D__xDE02_ #Area51 https://t.co/8Ds4dd9A1K</t>
  </si>
  <si>
    <t>treville2x
They better be this turnt when
we get they ass _xD83D__xDE02_ #Area51 https://t.co/8Ds4dd9A1K</t>
  </si>
  <si>
    <t>kroz_08
Yo entrenando para robarme un alíen
del #Area51 https://t.co/tkLYfClyFv</t>
  </si>
  <si>
    <t>soft_demon_
Yo entrenando para robarme un alíen
del #Area51 https://t.co/tkLYfClyFv</t>
  </si>
  <si>
    <t>unabeetlebum
Yo entrenando para robarme un alíen
del #Area51 https://t.co/tkLYfClyFv</t>
  </si>
  <si>
    <t>agustinaloppez1
Los aliens cuando descubran los
porros #Area51 https://t.co/2Xs3HIOVSr</t>
  </si>
  <si>
    <t>paulasanchezxo
Los aliens cuando descubran los
porros #Area51 https://t.co/2Xs3HIOVSr</t>
  </si>
  <si>
    <t>cycpodcast
I already know how it’s gonna be...
#mememonday #memes #meme #area51
#area51memes #aliens https://t.co/qX8b1n3Gpb</t>
  </si>
  <si>
    <t>rainey_magee
@TomMorrisJr1 @DeezNut85114014
The real truth about @DeezNut85114014Z?
He's preparing to lead the Squirrel
Squadron into #Area51 at an undisclosed
location. #LivePD #LivePDNation</t>
  </si>
  <si>
    <t xml:space="preserve">deeznut85114014
</t>
  </si>
  <si>
    <t xml:space="preserve">tommorrisjr1
</t>
  </si>
  <si>
    <t>hellinabucket13
@TomMorrisJr1 @DeezNut85114014
The real truth about @DeezNut85114014Z?
He's preparing to lead the Squirrel
Squadron into #Area51 at an undisclosed
location. #LivePD #LivePDNation</t>
  </si>
  <si>
    <t>tony_salinas51
They better be this turnt when
we get they ass _xD83D__xDE02_ #Area51 https://t.co/8Ds4dd9A1K</t>
  </si>
  <si>
    <t>s3npaiplz
This one is my favorite _xD83D__xDE02_ #Area51
https://t.co/2XYvDRYsQt</t>
  </si>
  <si>
    <t>_jesse25
This one is my favorite _xD83D__xDE02_ #Area51
https://t.co/2XYvDRYsQt</t>
  </si>
  <si>
    <t>fannibitche
A new son from #Area51 _xD83D__xDC7D_ https://t.co/liTXUFr4cM</t>
  </si>
  <si>
    <t>viiperfish
A new son from #Area51 _xD83D__xDC7D_ https://t.co/liTXUFr4cM</t>
  </si>
  <si>
    <t>ginganinja_23
This one is my favorite _xD83D__xDE02_ #Area51
https://t.co/2XYvDRYsQt</t>
  </si>
  <si>
    <t>dezeredawn
This one is my favorite _xD83D__xDE02_ #Area51
https://t.co/2XYvDRYsQt</t>
  </si>
  <si>
    <t>harisirfan98
This one is my favorite _xD83D__xDE02_ #Area51
https://t.co/2XYvDRYsQt</t>
  </si>
  <si>
    <t>legreggie
This one is my favorite _xD83D__xDE02_ #Area51
https://t.co/2XYvDRYsQt</t>
  </si>
  <si>
    <t>_superdrowsy
Me listening to alien music after
I get them out of Area 51 #Area51
https://t.co/0AB9TtSg7W</t>
  </si>
  <si>
    <t>trippieed
Me listening to alien music after
I get them out of Area 51 #Area51
https://t.co/0AB9TtSg7W</t>
  </si>
  <si>
    <t>drewxruss
It's all fun and games until you
catch an alien STD #area51</t>
  </si>
  <si>
    <t>camrynwithnoe
My alien after I ask her about
my missing dog. #Area51 https://t.co/sVC5GtuKPN</t>
  </si>
  <si>
    <t>exposedtingzzz
My alien after I ask her about
my missing dog. #Area51 https://t.co/sVC5GtuKPN</t>
  </si>
  <si>
    <t>kygreg_
i think the jrotc kids should lead
the #Area51 raid in their uniforms,
with them on our side we are unstoppable</t>
  </si>
  <si>
    <t>jackmotleylive
What if @realDonaldTrump Hi-Jacked
the Area 51 trend and gave a tour
of it? lol ... game, set, match
lol! #Area51memes #Area51 #area51raid
@usairforce #funny #JK</t>
  </si>
  <si>
    <t xml:space="preserve">usairforce
</t>
  </si>
  <si>
    <t xml:space="preserve">realdonaldtrump
</t>
  </si>
  <si>
    <t>huggybare71
What if @realDonaldTrump Hi-Jacked
the Area 51 trend and gave a tour
of it? lol ... game, set, match
lol! #Area51memes #Area51 #area51raid
@usairforce #funny #JK</t>
  </si>
  <si>
    <t>sleepylilflwr
The aliens be singing “I hate this
town. it’s so washed up. All my
greys don’t give a fuck” #Area51</t>
  </si>
  <si>
    <t>nw44
The aliens be singing “I hate this
town. it’s so washed up. All my
greys don’t give a fuck” #Area51</t>
  </si>
  <si>
    <t>samuelkelsey5
A new son from #Area51 _xD83D__xDC7D_ https://t.co/liTXUFr4cM</t>
  </si>
  <si>
    <t>mariajesus_197
#Area51 Yo y mi alíen del Area
51 después de que le enseñe canciones
de bad bunny https://t.co/QWqnXzLqQo</t>
  </si>
  <si>
    <t>drimikid
#Area51 Yo y mi alíen del Area
51 después de que le enseñe canciones
de bad bunny https://t.co/QWqnXzLqQo</t>
  </si>
  <si>
    <t>refchire
#Area51 https://t.co/xMzjyo9HoO</t>
  </si>
  <si>
    <t>titan_fou
#Area51 https://t.co/xMzjyo9HoO</t>
  </si>
  <si>
    <t>pantarujam
mi alien del area 51 viniendo a
mi casa en el alsa porque se me
ha olvidado ir a recogerlo #Area51
https://t.co/fSOuXyJSYG</t>
  </si>
  <si>
    <t>mariinagarcia18
mi alien del area 51 viniendo a
mi casa en el alsa porque se me
ha olvidado ir a recogerlo #Area51
https://t.co/fSOuXyJSYG</t>
  </si>
  <si>
    <t>paydaygame
Area 51 raid, lessgo #PAYDAY2 #Area51
https://t.co/qMHH2qglYJ</t>
  </si>
  <si>
    <t>rasley14
Area 51 raid, lessgo #PAYDAY2 #Area51
https://t.co/qMHH2qglYJ</t>
  </si>
  <si>
    <t>just_magaly01
Yo entrenando para robarme un alíen
del #Area51 https://t.co/tkLYfClyFv</t>
  </si>
  <si>
    <t>ii_mercede_ii
My #Area51 alien after I teach
him to sell nuts by grand bazaar
https://t.co/FHQs8cXdSV</t>
  </si>
  <si>
    <t>__puncheonpapi
My #Area51 alien after I teach
him to sell nuts by grand bazaar
https://t.co/FHQs8cXdSV</t>
  </si>
  <si>
    <t>renatejmv
Yo entrenando para robarme un alíen
del #Area51 https://t.co/tkLYfClyFv</t>
  </si>
  <si>
    <t>area51shit
The aliens throwing me off their
ship after I helped them escape
#area51 https://t.co/aYrPDwxpfW</t>
  </si>
  <si>
    <t>chris_serr
The aliens throwing me off their
ship after I helped them escape
#area51 https://t.co/aYrPDwxpfW</t>
  </si>
  <si>
    <t>elijah_maurice
Idc what nobody say, Trini #Area51
memes are the by far the best in
the word</t>
  </si>
  <si>
    <t>stefalonsoo
Idc what nobody say, Trini #Area51
memes are the by far the best in
the word</t>
  </si>
  <si>
    <t>lonioihetairoi
This one is my favorite _xD83D__xDE02_ #Area51
https://t.co/2XYvDRYsQt</t>
  </si>
  <si>
    <t>off2707
#Area51 Nobody: Us trying to rescue
the aliens from Area 51 and them
not knowing https://t.co/C1BFT61f7V</t>
  </si>
  <si>
    <t>kurissuu
#Area51 Nobody: Us trying to rescue
the aliens from Area 51 and them
not knowing https://t.co/C1BFT61f7V</t>
  </si>
  <si>
    <t>its0anda
Why is this so funny #Area51 #Area51memes
https://t.co/4DoH2SMHbJ</t>
  </si>
  <si>
    <t>cassthesmash
Why is this so funny #Area51 #Area51memes
https://t.co/4DoH2SMHbJ</t>
  </si>
  <si>
    <t>wozniak2012
Enough of this #Area51 nonsense,
People! You’re needed in Oregon!
Your country needs you! https://t.co/yEmJ12wm9x</t>
  </si>
  <si>
    <t>phillyd
Enough of this #Area51 nonsense,
People! You’re needed in Oregon!
Your country needs you! https://t.co/yEmJ12wm9x</t>
  </si>
  <si>
    <t>cincothewolf
This one is my favorite _xD83D__xDE02_ #Area51
https://t.co/2XYvDRYsQt</t>
  </si>
  <si>
    <t>pasalewero
Yo entrenando para robarme un alíen
del #Area51 https://t.co/tkLYfClyFv</t>
  </si>
  <si>
    <t>tian_a1
When visitors arrived on #Military
#Area51 #Zone51 https://t.co/e4sPLdj27w
via @YouTube</t>
  </si>
  <si>
    <t xml:space="preserve">youtube
</t>
  </si>
  <si>
    <t>liliana_rrazo
#HappinessBeginsTour at the post-raid
rave #Area51 https://t.co/QuhLQEfH2w</t>
  </si>
  <si>
    <t>kjaxel1
Hold up... Finna forge sum signature
#StormArea51 #Area51 #inthat https://t.co/WM21AfzFl0</t>
  </si>
  <si>
    <t>vi6per
#HappinessBeginsTour at the post-raid
rave #Area51 https://t.co/QuhLQEfH2w</t>
  </si>
  <si>
    <t>bingotm
What we'll look like going into
#area51 vs what we'll look like
coming out. https://t.co/Xm3VLGPEiD</t>
  </si>
  <si>
    <t>lolhidominic
What we'll look like going into
#area51 vs what we'll look like
coming out. https://t.co/Xm3VLGPEiD</t>
  </si>
  <si>
    <t>rysez_
L'armée américaine qd elle a appris
qu'elle va pouvoir tester ses armes
sur 500000 personnes #Area51 https://t.co/ETnWLFsVC4</t>
  </si>
  <si>
    <t>benteboulan
#Area51 #Zone51 Les soldats de
la base militaire quand ils vont
toucher leur primes par nombres
de personnes tués : https://t.co/so8Zs64igK</t>
  </si>
  <si>
    <t>dohollouhugo
#Area51 #Zone51 Les soldats de
la base militaire quand ils vont
toucher leur primes par nombres
de personnes tués : https://t.co/so8Zs64igK</t>
  </si>
  <si>
    <t>anniemirabal
A ver... Que es esto del #Area51
? Mi conveniente con el estreno
de #StrangerThings será que nos
vienen a buscar!!?? https://t.co/q3jzuJpLci</t>
  </si>
  <si>
    <t>cinco914
This one is my favorite _xD83D__xDE02_ #Area51
https://t.co/2XYvDRYsQt</t>
  </si>
  <si>
    <t>izayah19
When you pull up to #Area51 and
they said #spacehoes finna pull
through _xD83D__xDE02__xD83D__xDE02__xD83D__xDE02_ https://t.co/V45PoWmAcn</t>
  </si>
  <si>
    <t>jarrod_haley_
When you pull up to #Area51 and
they said #spacehoes finna pull
through _xD83D__xDE02__xD83D__xDE02__xD83D__xDE02_ https://t.co/V45PoWmAcn</t>
  </si>
  <si>
    <t>herrandolea1
Les aliens y sont comme ça dans
les hangars en attendant le 20
septembre #Zone51 #Area51 https://t.co/W63UcEOHpb</t>
  </si>
  <si>
    <t>hawkins63441686
Les aliens y sont comme ça dans
les hangars en attendant le 20
septembre #Zone51 #Area51 https://t.co/W63UcEOHpb</t>
  </si>
  <si>
    <t>jamieelizz
#HappinessBeginsTour at the post-raid
rave #Area51 https://t.co/QuhLQEfH2w</t>
  </si>
  <si>
    <t>j_clareus
All I have to say about storming
area 51, Uber gunna make it big
$$$. Half these people can’t even
drive themselves to the grocery
store let alone the middle of the
desert in New Mexico in 110° heat
, and even less have cars that
will make it _xD83D__xDE02_ someone record
it please_xD83E__xDD1E__xD83C__xDFFB_#Area51</t>
  </si>
  <si>
    <t>elespanteon
After leaving #Area51 https://t.co/TMuDVCjyUs</t>
  </si>
  <si>
    <t>officialdannyt
After leaving #Area51 https://t.co/TMuDVCjyUs</t>
  </si>
  <si>
    <t>kenyaa_sophia
The aliens throwing me off their
ship after I keep telling them
my life problems #Area51 https://t.co/wJzIn2B2IC</t>
  </si>
  <si>
    <t>joey_shantel
The aliens throwing me off their
ship after I keep telling them
my life problems #Area51 https://t.co/wJzIn2B2IC</t>
  </si>
  <si>
    <t>xo_palomaaa
They better be this turnt when
we get they ass _xD83D__xDE02_ #Area51 https://t.co/8Ds4dd9A1K</t>
  </si>
  <si>
    <t>sou_thaigo
Agora deu medo! _xD83D__xDE2E_ #Area51 https://t.co/IFveN4bOig</t>
  </si>
  <si>
    <t>andreicomi
Agora deu medo! _xD83D__xDE2E_ #Area51 https://t.co/IFveN4bOig</t>
  </si>
  <si>
    <t>adil_khan4724
'If we Naruto run, we can move
faster then their bullets' _xD83E__xDD23__xD83D__xDE2D_
I'm done _xD83D__xDC80_ #Area51 https://t.co/5wv45F9Ag3</t>
  </si>
  <si>
    <t>commanderamb
A new son from #Area51 _xD83D__xDC7D_ https://t.co/liTXUFr4cM</t>
  </si>
  <si>
    <t>wingzerozxt
This one is my favorite _xD83D__xDE02_ #Area51
https://t.co/2XYvDRYsQt</t>
  </si>
  <si>
    <t>ashmacx3
Are they gonna live stream the
Area 51 storm? Asking for a friend
of course _xD83D__xDC40__xD83C__xDF7F__xD83D__xDECB__xD83D__xDDA5_ #Area51 #area51raid
#payperview #letmesee</t>
  </si>
  <si>
    <t>maeofthedeadx
The aliens be singing “I hate this
town. it’s so washed up. All my
greys don’t give a fuck” #Area51</t>
  </si>
  <si>
    <t>markperry65
_xD83D__xDC7D_ Showing this @rubendsneves_
goal to the aliens when they break
out of #Area51 so they know what
a worldie is. _xD83C__xDF0D__xD83D__xDE80__xD83D__xDE02_ #WWFC https://t.co/ccG7cnx7Gk</t>
  </si>
  <si>
    <t>super6
_xD83D__xDC7D_ Showing this @rubendsneves_
goal to the aliens when they break
out of #Area51 so they know what
a worldie is. _xD83C__xDF0D__xD83D__xDE80__xD83D__xDE02_ #WWFC https://t.co/ccG7cnx7Gk</t>
  </si>
  <si>
    <t xml:space="preserve">rubendsneves_
</t>
  </si>
  <si>
    <t>brenobattista_
Depois de libertar os alienígenas
da #Area51 https://t.co/68fF9QySxx</t>
  </si>
  <si>
    <t>carolzffc
Os alienígenas vendo os humanos
chegar na área 51: #Area51 https://t.co/uR6QThUNSY</t>
  </si>
  <si>
    <t>carolpymmentel
alienígenas se preparando pra a
invasão da #Area51 https://t.co/3Pnyfdjz7z</t>
  </si>
  <si>
    <t>jenniferdosanj6
Os alienígenas vendo os humanos
chegar na área 51: #Area51 https://t.co/uR6QThUNSY</t>
  </si>
  <si>
    <t>gabrielrabiller
Les meme #Area51 c'est vraiment
la meilleur chose qui sois arrivé
a twitter cette année.</t>
  </si>
  <si>
    <t>charmonnn
How me and the boys raiding #Area51
https://t.co/uyUKrcDInS</t>
  </si>
  <si>
    <t>spirallution
Expose yourself to a whole new
sound. THE CURRENT TESTAMENT. DONT
SLEEP ON THIS. IT MITE SAVE YA
LIFE LINK BIO #hiphop #rap #music
#rapper #trap #dance #dj #rnb #love
#newmusic #artist #beats #producer
#hiphopmusic #broward #rapmusic
#hiphopculture #jesus #miami #reggae
#area51 https://t.co/I1JQuWllni</t>
  </si>
  <si>
    <t>sixapastor
Yo entrenando para robarme un alíen
del #Area51 https://t.co/tkLYfClyFv</t>
  </si>
  <si>
    <t>sergiowolf6
This one is my favorite _xD83D__xDE02_ #Area51
https://t.co/2XYvDRYsQt</t>
  </si>
  <si>
    <t>wopetu
This one is my favorite _xD83D__xDE02_ #Area51
https://t.co/2XYvDRYsQt</t>
  </si>
  <si>
    <t>deegrizzley21
They better be this turnt when
we get they ass _xD83D__xDE02_ #Area51 https://t.co/8Ds4dd9A1K</t>
  </si>
  <si>
    <t>trevorhansen19
This one is my favorite _xD83D__xDE02_ #Area51
https://t.co/2XYvDRYsQt</t>
  </si>
  <si>
    <t>galaxykitty91
A new son from #Area51 _xD83D__xDC7D_ https://t.co/liTXUFr4cM</t>
  </si>
  <si>
    <t>newsenm
‘Storm Area 51’ Facebook Plan Has
a Million Supporters. It’s a Joke,
Kind Of. #Area51 #ENMNEWS #ExtraterrestrialLife
#MilitaryBasesandInstallations
#Nevada #UnidentifiedFlyingObjects(UFO)
#UnitedStatesAirForce https://t.co/R7vtYdhtFT</t>
  </si>
  <si>
    <t>gowliez
This one is my favorite _xD83D__xDE02_ #Area51
https://t.co/2XYvDRYsQt</t>
  </si>
  <si>
    <t>nataliegrandez_
Me sending my #Area51 alien to
the liquor store https://t.co/GB0OA1wBiJ</t>
  </si>
  <si>
    <t>pixelnebulas
This one is my favorite _xD83D__xDE02_ #Area51
https://t.co/2XYvDRYsQt</t>
  </si>
  <si>
    <t>josevaladez100
Can you tell that I love Ariana
Grande?_xD83E__xDD14_ #ArianaGrande #Love #Area51
https://t.co/GEy4dwBLYt</t>
  </si>
  <si>
    <t>guess_nick
My alien wife from the #Area51
raid picking up our son (2025 colorized)
https://t.co/4INFKZeEAt</t>
  </si>
  <si>
    <t>youngnicosuave
My alien wife from the #Area51
raid picking up our son (2025 colorized)
https://t.co/4INFKZeEAt</t>
  </si>
  <si>
    <t>unclesamschild
Just saying #Area51 #Area51memes
https://t.co/jTAyzvPGj5</t>
  </si>
  <si>
    <t>r0bsmash
Just saying #Area51 #Area51memes
https://t.co/jTAyzvPGj5</t>
  </si>
  <si>
    <t>hectorvegaii
After leaving #Area51 https://t.co/TMuDVCjyUs</t>
  </si>
  <si>
    <t>daat_duude
This is why they keep raising ticket
prices! Weed out the riff raff!!
#disneylandfight #disneyland #area51
#maga #usa https://t.co/4htT8XRWO2</t>
  </si>
  <si>
    <t>666_corruption
This is why they keep raising ticket
prices! Weed out the riff raff!!
#disneylandfight #disneyland #area51
#maga #usa https://t.co/4htT8XRWO2</t>
  </si>
  <si>
    <t>bobchain_crypto
@sabotagebeats Headed to #Area51
?</t>
  </si>
  <si>
    <t xml:space="preserve">sabotagebeats
</t>
  </si>
  <si>
    <t>migueloftheiron
They better be this turnt when
we get they ass _xD83D__xDE02_ #Area51 https://t.co/8Ds4dd9A1K</t>
  </si>
  <si>
    <t>joshgannon69
@thedrewpowell @LittleDebbie should
hand out Star Crunches to everybody
bumrushing #Area51!</t>
  </si>
  <si>
    <t xml:space="preserve">littledebbie
</t>
  </si>
  <si>
    <t xml:space="preserve">thedrewpowell
</t>
  </si>
  <si>
    <t>a_redschoolbag
This one is my favorite _xD83D__xDE02_ #Area51
https://t.co/2XYvDRYsQt</t>
  </si>
  <si>
    <t>felrisbasili
A new son from #Area51 _xD83D__xDC7D_ https://t.co/liTXUFr4cM</t>
  </si>
  <si>
    <t>chrislgonzales
_xD83D__xDE02__xD83D__xDC7D_ When I my take my alien from
Area 51 to the function! #Area51
https://t.co/v6YNvI91ma</t>
  </si>
  <si>
    <t>thethizzler
_xD83D__xDE02__xD83D__xDC7D_ When I my take my alien from
Area 51 to the function! #Area51
https://t.co/v6YNvI91ma</t>
  </si>
  <si>
    <t>tmg_offi_cial
Well.....i wasn't planning on going
anyway tho.... #Area51memes #area51raid
#AREA51 https://t.co/U3LxruOpk0</t>
  </si>
  <si>
    <t>backupa83915604
Well.....i wasn't planning on going
anyway tho.... #Area51memes #area51raid
#AREA51 https://t.co/U3LxruOpk0</t>
  </si>
  <si>
    <t>savannahbasham1
@brendonurie @PanicAtTheDisco #immamoonwalker
#vro #vrocrew #jakechams #area51
#alien #51 https://t.co/9Gi1XitqFm</t>
  </si>
  <si>
    <t xml:space="preserve">panicatthedisco
</t>
  </si>
  <si>
    <t xml:space="preserve">brendonurie
</t>
  </si>
  <si>
    <t>forthethronee
They can’t stop all of us! #Area51</t>
  </si>
  <si>
    <t>liamcunningham1
They can’t stop all of us! #Area51</t>
  </si>
  <si>
    <t>tara0rtiz
Personne: Les aliens de la zone
51: #Area51 https://t.co/4E67wVyV5T</t>
  </si>
  <si>
    <t>baboupissenlit
#Area51 #area51raid La sécurité
de la zone 51 quand ils vont voir
410k d'être humain débarquer https://t.co/EAILrgBCgi</t>
  </si>
  <si>
    <t>theocrpl7
Quand ta réussi a attraper ton
alien dans la zone 51 #Zone51 #Area51
https://t.co/WWQfpEuJRY</t>
  </si>
  <si>
    <t>zouunetyt
#Area51 #area51raid La sécurité
de la zone 51 quand ils vont voir
410k d'être humain débarquer https://t.co/EAILrgBCgi</t>
  </si>
  <si>
    <t>the1connue
Quand la team Naruto va try d'entrer
dans la Zone 51 le 20 septembre,
ça va être marrant _xD83E__xDD23__xD83E__xDD23_ #Zone51
#Area51 #area51raid #Area51memes
https://t.co/caO6iu0uIT</t>
  </si>
  <si>
    <t>noitsnoor
Me waiting for September 20th to
see if yall lying or not #Area51
https://t.co/haewgDNWlA</t>
  </si>
  <si>
    <t>ussamayy
Man this #Area51 festival is gonna
be lit! https://t.co/zlHWldc0xP</t>
  </si>
  <si>
    <t>liquornlambos
Man this #Area51 festival is gonna
be lit! https://t.co/zlHWldc0xP</t>
  </si>
  <si>
    <t>misaacphotos
My #Area51 alien after I teach
him to sell nuts by grand bazaar
https://t.co/FHQs8cXdSV</t>
  </si>
  <si>
    <t>_hoerambe
They better be this turnt when
we get they ass _xD83D__xDE02_ #Area51 https://t.co/8Ds4dd9A1K</t>
  </si>
  <si>
    <t>ozzie_a5296
This one is my favorite _xD83D__xDE02_ #Area51
https://t.co/2XYvDRYsQt</t>
  </si>
  <si>
    <t>lynsayskick
This one is my favorite _xD83D__xDE02_ #Area51
https://t.co/2XYvDRYsQt</t>
  </si>
  <si>
    <t>brinaninanina
New TikTok idea - making a vsco
hideout for my alien #tiktok #Area51</t>
  </si>
  <si>
    <t>grcrlf
They can’t stop all of us! #Area51</t>
  </si>
  <si>
    <t>prweekus
No opportunity is too alien for
some brands. Little green tweets:
8 brands that tried to abduct the
'Area 51 raid' https://t.co/YTHhxIMPAw
#area51 #aliens @koolaid @burgerking
@digiorno @moonpie @steak_umm</t>
  </si>
  <si>
    <t>steak_umm
No opportunity is too alien for
some brands. Little green tweets:
8 brands that tried to abduct the
'Area 51 raid' https://t.co/YTHhxIMPAw
#area51 #aliens @koolaid @burgerking
@digiorno @moonpie @steak_umm</t>
  </si>
  <si>
    <t xml:space="preserve">moonpie
</t>
  </si>
  <si>
    <t xml:space="preserve">digiorno
</t>
  </si>
  <si>
    <t xml:space="preserve">burgerking
</t>
  </si>
  <si>
    <t xml:space="preserve">koolaid
</t>
  </si>
  <si>
    <t>ruvie_nk
After leaving #Area51 https://t.co/TMuDVCjyUs</t>
  </si>
  <si>
    <t>nyeeml
Area 51 Guards on September 20th
#Area51 #Area51memes #area51raid
https://t.co/3x7Pd9PZ7t</t>
  </si>
  <si>
    <t>uselessarttrash
Area 51 Guards on September 20th
#Area51 #Area51memes #area51raid
https://t.co/3x7Pd9PZ7t</t>
  </si>
  <si>
    <t>mordiajohnson5
#HappinessBeginsTour at the post-raid
rave #Area51 https://t.co/QuhLQEfH2w</t>
  </si>
  <si>
    <t>hcrgeeves
#HappinessBeginsTour at the post-raid
rave #Area51 https://t.co/QuhLQEfH2w</t>
  </si>
  <si>
    <t>papapfisk
Enough of this #Area51 nonsense,
People! You’re needed in Oregon!
Your country needs you! https://t.co/yEmJ12wm9x</t>
  </si>
  <si>
    <t>luvcalscurls
Me sending my #Area51 alien to
the liquor store https://t.co/GB0OA1wBiJ</t>
  </si>
  <si>
    <t>emcharles03
Hope my aliens language is on duolingo
#Area51</t>
  </si>
  <si>
    <t>hisukanaomi
Los aliens cuando descubran los
porros #Area51 https://t.co/2Xs3HIOVSr</t>
  </si>
  <si>
    <t>ecorrado21
Do I have to RSVP for the Area
51 raid ?? #Area51</t>
  </si>
  <si>
    <t>tanialambreton
#Area51 Yo y mi alíen del Area
51 después de que le enseñe canciones
de bad bunny https://t.co/QWqnXzLqQo</t>
  </si>
  <si>
    <t>johnniemarie13
They better be this turnt when
we get they ass _xD83D__xDE02_ #Area51 https://t.co/8Ds4dd9A1K</t>
  </si>
  <si>
    <t>cruzchrno
After leaving #Area51 https://t.co/TMuDVCjyUs</t>
  </si>
  <si>
    <t>kellytovar22
Pensándolo bien, existe la posibilidad
de que mi vestido se encuentre
en el #Area51 _xD83D__xDC7D_</t>
  </si>
  <si>
    <t>giselleonofre95
They better be this turnt when
we get they ass _xD83D__xDE02_ #Area51 https://t.co/8Ds4dd9A1K</t>
  </si>
  <si>
    <t>evan_m_keith
my brother when I'll come back
from #Area51 raid with my new alien
https://t.co/opcOfKFPdK</t>
  </si>
  <si>
    <t>areamemes51
when the Aliens from #Area51 will
see us coming for saving them https://t.co/UjZi0EpiaN</t>
  </si>
  <si>
    <t>josh2flyy
They better be this turnt when
we get they ass _xD83D__xDE02_ #Area51 https://t.co/8Ds4dd9A1K</t>
  </si>
  <si>
    <t>zak_apk
quand les américains vont arrive
dans la #zone51 #Area51 https://t.co/7997P4CZau</t>
  </si>
  <si>
    <t>zlathaice94
quand les américains vont arrive
dans la #zone51 #Area51 https://t.co/7997P4CZau</t>
  </si>
  <si>
    <t>femtotr
This one is my favorite _xD83D__xDE02_ #Area51
https://t.co/2XYvDRYsQt</t>
  </si>
  <si>
    <t>muyinteresante
#Actualidad: Un evento de Facebook
insta a realizar una entrada forzosa
en el famoso #Área51. Ya hay un
millón de personas convocadas.
¿Qué esperan encontrar allí? _xD83D__xDC47_
https://t.co/OQwg2zA6O9</t>
  </si>
  <si>
    <t>mark_dicion
#Actualidad: Un evento de Facebook
insta a realizar una entrada forzosa
en el famoso #Área51. Ya hay un
millón de personas convocadas.
¿Qué esperan encontrar allí? _xD83D__xDC47_
https://t.co/OQwg2zA6O9</t>
  </si>
  <si>
    <t>charlie198581
This one is my favorite _xD83D__xDE02_ #Area51
https://t.co/2XYvDRYsQt</t>
  </si>
  <si>
    <t>sketchmess
Eu e meus amigos entrando na area
51 pra resgatar os ETs #area51
https://t.co/gXFEmjd3Nb</t>
  </si>
  <si>
    <t>raonyphillips
Eu e meus amigos entrando na area
51 pra resgatar os ETs #area51
https://t.co/gXFEmjd3Nb</t>
  </si>
  <si>
    <t>mimikyuite
This one is my favorite _xD83D__xDE02_ #Area51
https://t.co/2XYvDRYsQt</t>
  </si>
  <si>
    <t>ewild_16
me when the FBI agents come knockin
on my door askin to see the alien
I stole from Area 51: #Area51memes
#area51 https://t.co/beBmwJHfcx</t>
  </si>
  <si>
    <t>paulina__jones
me when the FBI agents come knockin
on my door askin to see the alien
I stole from Area 51: #Area51memes
#area51 https://t.co/beBmwJHfcx</t>
  </si>
  <si>
    <t>imeralv
This one is my favorite _xD83D__xDE02_ #Area51
https://t.co/2XYvDRYsQt</t>
  </si>
  <si>
    <t>chaconmarcoss
Yo cuando consiga mi alien del
area51 llevándolo a México de vacaciones
#area51 https://t.co/XGkb0RfwAc</t>
  </si>
  <si>
    <t>sandiaa_r6
Yo cuando consiga mi alien del
area51 llevándolo a México de vacaciones
#area51 https://t.co/XGkb0RfwAc</t>
  </si>
  <si>
    <t>maferespinoza26
#Area51 Yo y mi alíen del Area
51 después de que le enseñe canciones
de bad bunny https://t.co/QWqnXzLqQo</t>
  </si>
  <si>
    <t>noirandreac
Yo entrenando para robarme un alíen
del #Area51 https://t.co/tkLYfClyFv</t>
  </si>
  <si>
    <t>trunyk69
Yo entrenando para robarme un alíen
del #Area51 https://t.co/tkLYfClyFv</t>
  </si>
  <si>
    <t>brockpair
This one is my favorite _xD83D__xDE02_ #Area51
https://t.co/2XYvDRYsQt</t>
  </si>
  <si>
    <t>doritosr
Meme 2.0 about #Area51 _xD83D__xDE02_: https://t.co/qBYeThHTEn</t>
  </si>
  <si>
    <t>alispagnola
Meme 2.0 about #Area51 _xD83D__xDE02_: https://t.co/qBYeThHTEn</t>
  </si>
  <si>
    <t>enzosj1
Los aliens cuando descubran los
porros #Area51 https://t.co/2Xs3HIOVSr</t>
  </si>
  <si>
    <t>wtkr3
Feds warn #UFO enthusiasts against
storming #Area51: The military
'stands ready' https://t.co/JiGAA5FCJo
https://t.co/v0UpAKzOd1</t>
  </si>
  <si>
    <t>muradsaeedd
This one is my favorite _xD83D__xDE02_ #Area51
https://t.co/2XYvDRYsQt</t>
  </si>
  <si>
    <t>ruizd0204
They better be this turnt when
we get they ass _xD83D__xDE02_ #Area51 https://t.co/8Ds4dd9A1K</t>
  </si>
  <si>
    <t>malebofut
everyone need to follow this special
training for saving Alien of #Area51
https://t.co/3pCSaoYzrt</t>
  </si>
  <si>
    <t>lareinaroja6
A ver, resulta que se ha creado
un evento en Facebook donde más
de 300.000 personas han confirmado
participar. En él aseguran que
el 20/09 “asaltarán” el #Area51
para descubrir lo que sucede dentro
en realidad y que “no pueden detenernos
a todos”. Abro hilo. https://t.co/uAmlv6zg3Q</t>
  </si>
  <si>
    <t>thisisasline
A ver, resulta que se ha creado
un evento en Facebook donde más
de 300.000 personas han confirmado
participar. En él aseguran que
el 20/09 “asaltarán” el #Area51
para descubrir lo que sucede dentro
en realidad y que “no pueden detenernos
a todos”. Abro hilo. https://t.co/uAmlv6zg3Q</t>
  </si>
  <si>
    <t>milamgrason
This one is my favorite _xD83D__xDE02_ #Area51
https://t.co/2XYvDRYsQt</t>
  </si>
  <si>
    <t>cason_fulton
#HappinessBeginsTour at the post-raid
rave #Area51 https://t.co/QuhLQEfH2w</t>
  </si>
  <si>
    <t>avvngrz
This one is my favorite _xD83D__xDE02_ #Area51
https://t.co/2XYvDRYsQt</t>
  </si>
  <si>
    <t>lolketsu
This one is my favorite _xD83D__xDE02_ #Area51
https://t.co/2XYvDRYsQt</t>
  </si>
  <si>
    <t>captamerighost
Thinking about storming Area 51?
Well make sure to check out the
French Vanilla blend https://t.co/KFqRxjlX0f
or @D20Coffee and get yourself
the perfect storming coffee and
use code GHOST for 20% off! #StormArea51
#Area51 #Aliens #Coffee #CoffeeLover
#coffeetime #FrenchVanilla https://t.co/coKoQZpjUQ</t>
  </si>
  <si>
    <t xml:space="preserve">d20coffee
</t>
  </si>
  <si>
    <t>ana_ruizr
Yo entrenando para robarme un alíen
del #Area51 https://t.co/tkLYfClyFv</t>
  </si>
  <si>
    <t>rvbenbc
Enseñando a mis aliens a hablar
el idioma terrestre #Area51 https://t.co/7IzCtL0C4t</t>
  </si>
  <si>
    <t>antolpz25
Enseñando a mis aliens a hablar
el idioma terrestre #Area51 https://t.co/7IzCtL0C4t</t>
  </si>
  <si>
    <t>qir0joa
Los madrileños cuando vengan los
aliens del #Area51 a quitarles
las plazas universitarias https://t.co/bVedbnD2tx</t>
  </si>
  <si>
    <t>targaryenagr
Los madrileños cuando vengan los
aliens del #Area51 a quitarles
las plazas universitarias https://t.co/bVedbnD2tx</t>
  </si>
  <si>
    <t>dancing_toaster
#HappinessBeginsTour at the post-raid
rave #Area51 https://t.co/QuhLQEfH2w</t>
  </si>
  <si>
    <t>brookwooddr3
my #area51 alien after listening
to blueface once https://t.co/8xNhfTZZwA</t>
  </si>
  <si>
    <t>gwennsstacy
A new son from #Area51 _xD83D__xDC7D_ https://t.co/liTXUFr4cM</t>
  </si>
  <si>
    <t>fgrlvintage
Yo entrenando para robarme un alíen
del #Area51 https://t.co/tkLYfClyFv</t>
  </si>
  <si>
    <t>victoriahuete_
Yo entrenando para robarme un alíen
del #Area51 https://t.co/tkLYfClyFv</t>
  </si>
  <si>
    <t>yoona84447949
#HappinessBeginsTour at the post-raid
rave #Area51 https://t.co/QuhLQEfH2w</t>
  </si>
  <si>
    <t>horirodz
They better be this turnt when
we get they ass _xD83D__xDE02_ #Area51 https://t.co/8Ds4dd9A1K</t>
  </si>
  <si>
    <t>gridimidha
Quand la team Naruto va try d'entrer
dans la Zone 51 le 20 septembre,
ça va être marrant _xD83E__xDD23__xD83E__xDD23_ #Zone51
#Area51 #area51raid #Area51memes
https://t.co/caO6iu0uIT</t>
  </si>
  <si>
    <t>herrerapatty05
Yo entrenando para robarme un alíen
del #Area51 https://t.co/tkLYfClyFv</t>
  </si>
  <si>
    <t>cramirez0426
Alien 1: You really think they
gon bust us outta here? Alien 2:
#Area51 https://t.co/U1spSqesQW</t>
  </si>
  <si>
    <t>george6432
Alien 1: You really think they
gon bust us outta here? Alien 2:
#Area51 https://t.co/U1spSqesQW</t>
  </si>
  <si>
    <t>burntmemes101
Whenever I free my alien bff out
of Area 51 this better be the first
song they play on the aux. #Area51
https://t.co/VcvwbKD3eA</t>
  </si>
  <si>
    <t>laura_e_b_123
Me and the boys on the way back
from #Area51 https://t.co/SlbhgX1yyc</t>
  </si>
  <si>
    <t>jaedanknight
Me and the boys on the way back
from #Area51 https://t.co/SlbhgX1yyc</t>
  </si>
  <si>
    <t>olguiwentz
Yo entrenando para robarme un alíen
del #Area51 https://t.co/tkLYfClyFv</t>
  </si>
  <si>
    <t>genral_yay0
Doing hoodrat things with my friends
_xD83D__xDE37_ @NBA2K @2KCrewFinder #2kfreeagent
#2KCommunity #2kPlayGround #2kTVWOW
@WalkOnWarriors #walkonwarriors
@Big_Brudda_PURP @Ronnie2K @LD2K
#Area51 https://t.co/OrOoo3BmUN</t>
  </si>
  <si>
    <t xml:space="preserve">ld2k
</t>
  </si>
  <si>
    <t xml:space="preserve">ronnie2k
</t>
  </si>
  <si>
    <t xml:space="preserve">big_brudda_purp
</t>
  </si>
  <si>
    <t xml:space="preserve">walkonwarriors
</t>
  </si>
  <si>
    <t>2kcrewfinder
Doing hoodrat things with my friends
_xD83D__xDE37_ @NBA2K @2KCrewFinder #2kfreeagent
#2KCommunity #2kPlayGround #2kTVWOW
@WalkOnWarriors #walkonwarriors
@Big_Brudda_PURP @Ronnie2K @LD2K
#Area51 https://t.co/OrOoo3BmUN</t>
  </si>
  <si>
    <t xml:space="preserve">nba2k
</t>
  </si>
  <si>
    <t>kieferenslin
Me sending my #Area51 alien to
the liquor store https://t.co/GB0OA1wBiJ</t>
  </si>
  <si>
    <t>kfmbmn
Los aliens cuando descubran los
porros #Area51 https://t.co/2Xs3HIOVSr</t>
  </si>
  <si>
    <t>necro_atsume
The government currently relocating
the aliens in #Area51 to Area 52
https://t.co/X3MHgdjY95</t>
  </si>
  <si>
    <t>nevelle101
My alien from Area 51 telling me
he threw up #Area51 https://t.co/p5v1S9K3h0</t>
  </si>
  <si>
    <t>someweirdginger
My alien from Area 51 telling me
he threw up #Area51 https://t.co/p5v1S9K3h0</t>
  </si>
  <si>
    <t>raaulgb
Yo entrenando para robarme un alíen
del #Area51 https://t.co/tkLYfClyFv</t>
  </si>
  <si>
    <t>agustinrg_
Yo entrenando para robarme un alíen
del #Area51 https://t.co/tkLYfClyFv</t>
  </si>
  <si>
    <t>danchoujenny
#HappinessBeginsTour at the post-raid
rave #Area51 https://t.co/QuhLQEfH2w</t>
  </si>
  <si>
    <t>alphawhale_
Alien from Lab #189 after we storm
#Area51 https://t.co/lLbDkIblAv</t>
  </si>
  <si>
    <t>nathandupree963
Everyone: Storming Area 51 is extremely
dangerous, you’re risking your
life for aliens that probably don’t
even exis- Me: #Area51 https://t.co/4d70GNugjK</t>
  </si>
  <si>
    <t>castroteddy
Everyone: Storming Area 51 is extremely
dangerous, you’re risking your
life for aliens that probably don’t
even exis- Me: #Area51 https://t.co/4d70GNugjK</t>
  </si>
  <si>
    <t>nendhollie
when you pull up to #Area51 51
and your the only one there https://t.co/tEepi9s0pA</t>
  </si>
  <si>
    <t>alexifeuishere
I'm seriously living right next
to #Area51 lmao https://t.co/5dSWOlayFR</t>
  </si>
  <si>
    <t>marz_1202
This one is my favorite _xD83D__xDE02_ #Area51
https://t.co/2XYvDRYsQt</t>
  </si>
  <si>
    <t>ilianaa_xx
Me sending my #Area51 alien to
the liquor store https://t.co/GB0OA1wBiJ</t>
  </si>
  <si>
    <t>kidwhosaves
This one is my favorite _xD83D__xDE02_ #Area51
https://t.co/2XYvDRYsQt</t>
  </si>
  <si>
    <t>jakemustachio
Area 51 1st Annual Meet and Greet
T-Shirt Storm Area 51 Shirts https://t.co/nqK2JM2h5m
via @amazon #area51 #stormarea51
#area51memes https://t.co/Jgsq05r8sW</t>
  </si>
  <si>
    <t xml:space="preserve">amazon
</t>
  </si>
  <si>
    <t>raptorissues
Give me your best #area51 memes.
ovo</t>
  </si>
  <si>
    <t>laurxmorales
Yo entrenando para robarme un alíen
del #Area51 https://t.co/tkLYfClyFv</t>
  </si>
  <si>
    <t>foreverloveliz
Me sending my #Area51 alien to
the liquor store https://t.co/GB0OA1wBiJ</t>
  </si>
  <si>
    <t>santa_vol
#Area51 #theycantstopallofus #YesTheyCan
https://t.co/VxcfgZTVNP</t>
  </si>
  <si>
    <t>theledbetter1
#Area51 #theycantstopallofus #YesTheyCan
https://t.co/VxcfgZTVNP</t>
  </si>
  <si>
    <t>str8blackgirl
#HappinessBeginsTour at the post-raid
rave #Area51 https://t.co/QuhLQEfH2w</t>
  </si>
  <si>
    <t>animebibleverse
Over 1 million people have pledged
to raid #Area51 to see the aliens.
Do we need more evidence of the
delusion and deception going on
in this world. FYI -. There's no
aliens, only fallen angels who
are actually demons in disguise.
Come to the Truth, #JESUS is the
Truth.</t>
  </si>
  <si>
    <t>goodshepherd316
Over 1 million people have pledged
to raid #Area51 to see the aliens.
Do we need more evidence of the
delusion and deception going on
in this world. FYI -. There's no
aliens, only fallen angels who
are actually demons in disguise.
Come to the Truth, #JESUS is the
Truth.</t>
  </si>
  <si>
    <t>pigeonexpress_
US military is ready for any potential
public raid at Area 51! #UnitedStates
#Nevada #Area51 https://t.co/px9CzuVs65</t>
  </si>
  <si>
    <t>lounge02
US military is ready for any potential
public raid at Area 51! #UnitedStates
#Nevada #Area51 https://t.co/px9CzuVs65</t>
  </si>
  <si>
    <t>madeinbangtanb
The government currently relocating
the aliens in #Area51 to Area 52
https://t.co/X3MHgdjY95</t>
  </si>
  <si>
    <t>josinyomonsoon
Los madrileños cuando vengan los
aliens del #Area51 a quitarles
las plazas universitarias https://t.co/bVedbnD2tx</t>
  </si>
  <si>
    <t>robinrox
Me sending my #Area51 alien to
the liquor store https://t.co/GB0OA1wBiJ</t>
  </si>
  <si>
    <t>dariang_
This one is my favorite _xD83D__xDE02_ #Area51
https://t.co/2XYvDRYsQt</t>
  </si>
  <si>
    <t>yaboijayxv
A new son from #Area51 _xD83D__xDC7D_ https://t.co/liTXUFr4cM</t>
  </si>
  <si>
    <t>phantyhappybapy
This one is my favorite _xD83D__xDE02_ #Area51
https://t.co/2XYvDRYsQt</t>
  </si>
  <si>
    <t>djkilladan
The aliens when we break them out
of #Area51 https://t.co/gqQHeS1huX</t>
  </si>
  <si>
    <t>bri_burrell98
The aliens when we break them out
of #Area51 https://t.co/gqQHeS1huX</t>
  </si>
  <si>
    <t>taemintinie
A new son from #Area51 _xD83D__xDC7D_ https://t.co/liTXUFr4cM</t>
  </si>
  <si>
    <t>jvothegreat
They better be this turnt when
we get they ass _xD83D__xDE02_ #Area51 https://t.co/8Ds4dd9A1K</t>
  </si>
  <si>
    <t>hahadavis
Me on my way to Area 51 #Area51
https://t.co/uhpm5g6RsE</t>
  </si>
  <si>
    <t>aqua_flocka
Me on my way to Area 51 #Area51
https://t.co/uhpm5g6RsE</t>
  </si>
  <si>
    <t>redeek_
mi alien del area 51 viniendo a
mi casa en el alsa porque se me
ha olvidado ir a recogerlo #Area51
https://t.co/fSOuXyJSYG</t>
  </si>
  <si>
    <t>harley_rady
This one is my favorite _xD83D__xDE02_ #Area51
https://t.co/2XYvDRYsQt</t>
  </si>
  <si>
    <t>mkilldonger
This one is my favorite _xD83D__xDE02_ #Area51
https://t.co/2XYvDRYsQt</t>
  </si>
  <si>
    <t>chanbanhi
sneaking into #Area51 with the
squad https://t.co/Z3qHPwJRbl</t>
  </si>
  <si>
    <t>jenkinsgaming
sneaking into #Area51 with the
squad https://t.co/Z3qHPwJRbl</t>
  </si>
  <si>
    <t>jay_d007
#Area51 #Area51memes #StormArea51
https://t.co/S4HpF7AkUz</t>
  </si>
  <si>
    <t>sugabae_1
#HappinessBeginsTour at the post-raid
rave #Area51 https://t.co/QuhLQEfH2w</t>
  </si>
  <si>
    <t>lilcup777
If ur coming over to raid Area
51 dm me! We need to find and free
our Alien friends lets storm em.
Our government wont keep secrets
fom us!!.#Area51 #Area51memes #area51raid
#Aliens #alien #Memes #Area51storm
https://t.co/vXB203F5UA</t>
  </si>
  <si>
    <t>onthasauce
This one is my favorite _xD83D__xDE02_ #Area51
https://t.co/2XYvDRYsQt</t>
  </si>
  <si>
    <t>jonatha01389478
When you at Area 51 tryna get a
uber back home... #Area51 #Area51Memes
https://t.co/UqkHnz09Fc</t>
  </si>
  <si>
    <t>priskillv
When you at Area 51 tryna get a
uber back home... #Area51 #Area51Memes
https://t.co/UqkHnz09Fc</t>
  </si>
  <si>
    <t>cristiina_201
Los aliens cuando descubran los
porros #Area51 https://t.co/2Xs3HIOVSr</t>
  </si>
  <si>
    <t>badnewsbaron
The aliens from #Area51 once they
start streaming on Twitch https://t.co/kZWNgKuZi7</t>
  </si>
  <si>
    <t>lu_burgos18
Los aliens cuando descubran los
porros #Area51 https://t.co/2Xs3HIOVSr</t>
  </si>
  <si>
    <t>joevillarreal17
My Alien after he kills me and
the Boys #Area51 https://t.co/nNR4G3sskO</t>
  </si>
  <si>
    <t>suzan54949203
My Alien after he kills me and
the Boys #Area51 https://t.co/nNR4G3sskO</t>
  </si>
  <si>
    <t>jade_umbrella
That's what we call and #Area51
RAVE not RAID! https://t.co/GfoEiIIBDt</t>
  </si>
  <si>
    <t>pedrs15manning
Me sending my #Area51 alien to
the liquor store https://t.co/GB0OA1wBiJ</t>
  </si>
  <si>
    <t>andreslandrew
Yo entrenando para robarme un alíen
del #Area51 https://t.co/tkLYfClyFv</t>
  </si>
  <si>
    <t>justjessart_
They can’t stop all of us! #Area51</t>
  </si>
  <si>
    <t>_qxint
This one is my favorite _xD83D__xDE02_ #Area51
https://t.co/2XYvDRYsQt</t>
  </si>
  <si>
    <t>skurpsslp
I hate to burst y’alls bubble,
but if there were aliens at Area
51, Trump would’ve already tweeted
about how our Earth is better than
their Earth. #Area51</t>
  </si>
  <si>
    <t>sillyfilmie
I hate to burst y’alls bubble,
but if there were aliens at Area
51, Trump would’ve already tweeted
about how our Earth is better than
their Earth. #Area51</t>
  </si>
  <si>
    <t>saintanthonyacv
Me after freeing the aliens from
Area 51 and they pull out the probe
#Area51 https://t.co/mOfT1koxSK</t>
  </si>
  <si>
    <t>pboehmann
The Alien i stole from area 51
asking me if i got games on my
phone #area51raid #Area51 https://t.co/Q7yyNFJmlE</t>
  </si>
  <si>
    <t>ang_wtf
This one is my favorite _xD83D__xDE02_ #Area51
https://t.co/2XYvDRYsQt</t>
  </si>
  <si>
    <t>blueber34225377
A new son from #Area51 _xD83D__xDC7D_ https://t.co/liTXUFr4cM</t>
  </si>
  <si>
    <t>suavgod
These dudes tryna uncover vital
info that could really make a difference
to humanity. They're all "fools
and idiots" until they actually
discover aliens or alien technology
or something that shouldn't have
been kept from us. I'm for it.
#Area51</t>
  </si>
  <si>
    <t>beitahens
#Area51 Yo y mi alíen del Area
51 después de que le enseñe canciones
de bad bunny https://t.co/QWqnXzLqQo</t>
  </si>
  <si>
    <t>emotexastoast
A new son from #Area51 _xD83D__xDC7D_ https://t.co/liTXUFr4cM</t>
  </si>
  <si>
    <t>animeshowfan
me leaving with my alien boyfriend
from #Area51 https://t.co/8i807E2vDC</t>
  </si>
  <si>
    <t>rawstrawdamus
_xD83D__xDE02__xD83D__xDC7D_ When I my take my alien from
Area 51 to the function! #Area51
https://t.co/v6YNvI91ma</t>
  </si>
  <si>
    <t>kwllyb
#Area51 Yo y mi alíen del Area
51 después de que le enseñe canciones
de bad bunny https://t.co/QWqnXzLqQo</t>
  </si>
  <si>
    <t>sabrpapi
Yo who’s coming Bermuda Triangle
after Area 51? We getting shit
solved this year! #Area51 #StormArea51
https://t.co/dxeDFueRvf</t>
  </si>
  <si>
    <t>no81305477
Yo who’s coming Bermuda Triangle
after Area 51? We getting shit
solved this year! #Area51 #StormArea51
https://t.co/dxeDFueRvf</t>
  </si>
  <si>
    <t>aglnn24
They can’t stop all of us! #Area51</t>
  </si>
  <si>
    <t>dj_zorak
Yo cuando consiga mi alien del
area51 llevándolo a México de vacaciones
#area51 https://t.co/XGkb0RfwAc</t>
  </si>
  <si>
    <t>suoosam
Me sending my #Area51 alien to
the liquor store https://t.co/GB0OA1wBiJ</t>
  </si>
  <si>
    <t>jossigross
#Area51 Yo y mi alíen del Area
51 después de que le enseñe canciones
de bad bunny https://t.co/QWqnXzLqQo</t>
  </si>
  <si>
    <t>omargod_glc
This one is my favorite _xD83D__xDE02_ #Area51
https://t.co/2XYvDRYsQt</t>
  </si>
  <si>
    <t>usamahahsin
Let's try chat to jinns who have
been to area 51. If we work along
side them we may actually be able
to pull this off. The insider information.
#Area51</t>
  </si>
  <si>
    <t>tommymcfast
This one is my favorite _xD83D__xDE02_ #Area51
https://t.co/2XYvDRYsQt</t>
  </si>
  <si>
    <t>lucamont2
Se filtra vídeo de lo que está
sucediendo en #area51 https://t.co/ZCBIXtxPCl</t>
  </si>
  <si>
    <t>monsieur_p0tter
Se filtra vídeo de lo que está
sucediendo en #area51 https://t.co/ZCBIXtxPCl</t>
  </si>
  <si>
    <t>switch_d
USAF should greet the #Area51 raiding
party with an admission booth and
food trucks. Sell them $10 burritos
and changed them $25 to walk through
an empty hanger. They’d buy it,
they’d buy all of it.</t>
  </si>
  <si>
    <t>pauli101453
USAF should greet the #Area51 raiding
party with an admission booth and
food trucks. Sell them $10 burritos
and changed them $25 to walk through
an empty hanger. They’d buy it,
they’d buy all of it.</t>
  </si>
  <si>
    <t>_john_83
Ppl want to storm #Area51 but can't
control the neighborhood kids with
Roman candles attached to they
drones https://t.co/vU0f0HiYLH</t>
  </si>
  <si>
    <t>brodydento_n
Ppl want to storm #Area51 but can't
control the neighborhood kids with
Roman candles attached to they
drones https://t.co/vU0f0HiYLH</t>
  </si>
  <si>
    <t>gamesattorney
Why rush Area 51 when you could
rush Cheyenne Mountain and seize
the Star Gate? #Area51 #area51raid
#Area51meme</t>
  </si>
  <si>
    <t>mystrasx
This one is my favorite _xD83D__xDE02_ #Area51
https://t.co/2XYvDRYsQt</t>
  </si>
  <si>
    <t>markward788
_xD83D__xDC7D_ Showing this @rubendsneves_
goal to the aliens when they break
out of #Area51 so they know what
a worldie is. _xD83C__xDF0D__xD83D__xDE80__xD83D__xDE02_ #WWFC https://t.co/ccG7cnx7Gk</t>
  </si>
  <si>
    <t>stopidgrizies
Los madrileños cuando vengan los
aliens del #Area51 a quitarles
las plazas universitarias https://t.co/bVedbnD2tx</t>
  </si>
  <si>
    <t>doonoso
#Area51 es mi mame favorito en
la historia. https://t.co/ZoaMulMDJO</t>
  </si>
  <si>
    <t>edeita
#Area51 es mi mame favorito en
la historia. https://t.co/ZoaMulMDJO</t>
  </si>
  <si>
    <t>lindsay_meehan
#HappinessBeginsTour at the post-raid
rave #Area51 https://t.co/QuhLQEfH2w</t>
  </si>
  <si>
    <t>bmumblings
Me sending my #Area51 alien to
the liquor store https://t.co/GB0OA1wBiJ</t>
  </si>
  <si>
    <t>chucknunezz
#Area51 es mi mame favorito en
la historia. https://t.co/ZoaMulMDJO</t>
  </si>
  <si>
    <t>araceli_mai
Yo entrenando para robarme un alíen
del #Area51 https://t.co/tkLYfClyFv</t>
  </si>
  <si>
    <t>ayee_brain
This one is my favorite _xD83D__xDE02_ #Area51
https://t.co/2XYvDRYsQt</t>
  </si>
  <si>
    <t>jorgais_06
This one is my favorite _xD83D__xDE02_ #Area51
https://t.co/2XYvDRYsQt</t>
  </si>
  <si>
    <t>latterdaysob
the aliens at #area51 yelling at
y’all for trying to save them when
there are children in concentration
camps https://t.co/QPa4tPTUKS</t>
  </si>
  <si>
    <t>toastedtaryn
the aliens at #area51 yelling at
y’all for trying to save them when
there are children in concentration
camps https://t.co/QPa4tPTUKS</t>
  </si>
  <si>
    <t>meguizaba15
This one is my favorite _xD83D__xDE02_ #Area51
https://t.co/2XYvDRYsQt</t>
  </si>
  <si>
    <t>briarrose1318
Me sending my #Area51 alien to
the liquor store https://t.co/GB0OA1wBiJ</t>
  </si>
  <si>
    <t>ismaelmaldonado
Tinder date at Area 51 #Area51
#Area51meme https://t.co/tDPmF7jO7A</t>
  </si>
  <si>
    <t>mike_vs
Tinder date at Area 51 #Area51
#Area51meme https://t.co/tDPmF7jO7A</t>
  </si>
  <si>
    <t>lafayetteford
Hope everyone had a great weekend!
Special of the Day: 2014 Ingot
Silver Metallic Ford f-150 Raptor.
Is this the perfect truck to storm
Area 51 in ? _xD83D__xDC7D_ #TreatYouLikeFamily
#LaFayetteFord #F150 #Area51 #Offroad
To view vehicle_xD83D__xDC49_ https://t.co/ge2KAgpRLI
https://t.co/PFUoynw2kw</t>
  </si>
  <si>
    <t>k_dot330
This one is my favorite _xD83D__xDE02_ #Area51
https://t.co/2XYvDRYsQt</t>
  </si>
  <si>
    <t>giuliacilumbri1
Os ET's sendo libertos da área
51 #Area51 https://t.co/ixewXG78ld</t>
  </si>
  <si>
    <t>eumicaeli
Os ET's sendo libertos da área
51 #Area51 https://t.co/ixewXG78ld</t>
  </si>
  <si>
    <t>blazedlaur
Disposição pra estudar // pra ir
num rolê invadir a #Area51 https://t.co/xAGU6jlUl9</t>
  </si>
  <si>
    <t>cody_j_63
The guards at Area 51 blowing up
every one that shows up! #Area51
https://t.co/cohbPXqVki</t>
  </si>
  <si>
    <t>leum_mcguck
#HappinessBeginsTour at the post-raid
rave #Area51 https://t.co/QuhLQEfH2w</t>
  </si>
  <si>
    <t>marcus_otf
They better be this turnt when
we get they ass _xD83D__xDE02_ #Area51 https://t.co/8Ds4dd9A1K</t>
  </si>
  <si>
    <t>djangobinks
Personne : Really No body : Les
americains esquivant les balles
des militaires sur la #Area51 #Zone51
https://t.co/iDBJT4A6qU</t>
  </si>
  <si>
    <t>saseche
-personne -absolument personne
- @sylvain_durif qui apprend que
ces aliens sont en danger dans
la #zone51 #area51 https://t.co/pMvGSnyHqW</t>
  </si>
  <si>
    <t>thibault_henryy
-personne -absolument personne
- @sylvain_durif qui apprend que
ces aliens sont en danger dans
la #zone51 #area51 https://t.co/pMvGSnyHqW</t>
  </si>
  <si>
    <t xml:space="preserve">sylvain_durif
</t>
  </si>
  <si>
    <t>russia_facts
hmm, so actually #Area51 storming
may as well be a conspiracy ....
https://t.co/KyLY2ThYTR</t>
  </si>
  <si>
    <t>xiu99_7
the area 51 plan of attacking them
#Area51 https://t.co/UQHA82v3UZ</t>
  </si>
  <si>
    <t>iickingdounts
the area 51 plan of attacking them
#Area51 https://t.co/UQHA82v3UZ</t>
  </si>
  <si>
    <t>jojohset
This one is my favorite _xD83D__xDE02_ #Area51
https://t.co/2XYvDRYsQt</t>
  </si>
  <si>
    <t>biggernumber
#Area51 https://t.co/ESMgVl5EW1</t>
  </si>
  <si>
    <t>raptooryt
Voici ce qu'il va se passer en
septembre quand 400 000 personnes
vont passer les barrières de sécurité
de la #Zone51 #Area51 https://t.co/LH8VgsbX3A</t>
  </si>
  <si>
    <t>theoczaban_
Voici ce qu'il va se passer en
septembre quand 400 000 personnes
vont passer les barrières de sécurité
de la #Zone51 #Area51 https://t.co/LH8VgsbX3A</t>
  </si>
  <si>
    <t>zombiezkilljoy
Same.. #Area51 https://t.co/bW1m0ZZofu</t>
  </si>
  <si>
    <t>fuckn_marvel
ok this is the best one yet #Area51
https://t.co/SYOsK49J7j</t>
  </si>
  <si>
    <t>missilouise2
The government currently relocating
the aliens in #Area51 to Area 52
https://t.co/X3MHgdjY95</t>
  </si>
  <si>
    <t>_lizzsucks
This one is my favorite _xD83D__xDE02_ #Area51
https://t.co/2XYvDRYsQt</t>
  </si>
  <si>
    <t>deadcye
A new son from #Area51 _xD83D__xDC7D_ https://t.co/liTXUFr4cM</t>
  </si>
  <si>
    <t>rftramirez
Yo entrenando para robarme un alíen
del #Area51 https://t.co/tkLYfClyFv</t>
  </si>
  <si>
    <t>earthleather
Aliens. #Area51 https://t.co/zERS64DJH9</t>
  </si>
  <si>
    <t>cameosuade
@BrentD27 @Saulydeez @DJEssp @KevinDV15
let’s go! #Area51 #area51raid #Area51memes
https://t.co/7oqjVROlgU</t>
  </si>
  <si>
    <t xml:space="preserve">kevindv15
</t>
  </si>
  <si>
    <t xml:space="preserve">djessp
</t>
  </si>
  <si>
    <t>saulydeez
@BrentD27 @Saulydeez @DJEssp @KevinDV15
let’s go! #Area51 #area51raid #Area51memes
https://t.co/7oqjVROlgU</t>
  </si>
  <si>
    <t xml:space="preserve">brentd27
</t>
  </si>
  <si>
    <t>hel_hel_hel
This one is my favorite _xD83D__xDE02_ #Area51
https://t.co/2XYvDRYsQt</t>
  </si>
  <si>
    <t>treswinn
Do you believe aliens exist? #Area51</t>
  </si>
  <si>
    <t>jonlcb
This one is my favorite _xD83D__xDE02_ #Area51
https://t.co/2XYvDRYsQt</t>
  </si>
  <si>
    <t>bigtitties818
Alien 1: You really think they
gon bust us outta here? Alien 2:
#Area51 https://t.co/U1spSqesQW</t>
  </si>
  <si>
    <t>jemimamjc
Me sending my #Area51 alien to
the liquor store https://t.co/GB0OA1wBiJ</t>
  </si>
  <si>
    <t>octavio87101116
Me sending my #Area51 alien to
the liquor store https://t.co/GB0OA1wBiJ</t>
  </si>
  <si>
    <t>vicentetrujllo8
#Area51 Yo y mi alíen del Area
51 después de que le enseñe canciones
de bad bunny https://t.co/QWqnXzLqQo</t>
  </si>
  <si>
    <t>stringers76
_xD83D__xDC7D_ Showing this @rubendsneves_
goal to the aliens when they break
out of #Area51 so they know what
a worldie is. _xD83C__xDF0D__xD83D__xDE80__xD83D__xDE02_ #WWFC https://t.co/ccG7cnx7Gk</t>
  </si>
  <si>
    <t>og_gener
This one is my favorite _xD83D__xDE02_ #Area51
https://t.co/2XYvDRYsQt</t>
  </si>
  <si>
    <t>atomsooc
This one is my favorite _xD83D__xDE02_ #Area51
https://t.co/2XYvDRYsQt</t>
  </si>
  <si>
    <t>mccoy69420
Me and the Boys bumping house tunes
on the way to #Area51 to snag us
an alien or 2. https://t.co/ibFB2zE9Jf</t>
  </si>
  <si>
    <t>_cikemurtis_
Me and the Boys bumping house tunes
on the way to #Area51 to snag us
an alien or 2. https://t.co/ibFB2zE9Jf</t>
  </si>
  <si>
    <t>fr3shavocad0
A new son from #Area51 _xD83D__xDC7D_ https://t.co/liTXUFr4cM</t>
  </si>
  <si>
    <t>camshoemaker
Alien 1: You really think they
gon bust us outta here? Alien 2:
#Area51 https://t.co/U1spSqesQW</t>
  </si>
  <si>
    <t>mxhzt
#Area51 Nobody: Us trying to rescue
the aliens from Area 51 and them
not knowing https://t.co/C1BFT61f7V</t>
  </si>
  <si>
    <t>nicolaasoca
Yo entrenando para robarme un alíen
del #Area51 https://t.co/tkLYfClyFv</t>
  </si>
  <si>
    <t>lordspiral1
the area 51 plan of attacking them
#Area51 https://t.co/UQHA82v3UZ</t>
  </si>
  <si>
    <t>shaaynawhite
Waffle House after the #Area51
raid https://t.co/wgEM7TWHuX</t>
  </si>
  <si>
    <t>wafflehouse
Waffle House after the #Area51
raid https://t.co/wgEM7TWHuX</t>
  </si>
  <si>
    <t>fallenangel_ark
Me after my alien starts to copy
my voice and the way I dress #Area51memes
#Area51 https://t.co/P6vJ3NfJOd</t>
  </si>
  <si>
    <t>annaleenorcott
Me after my alien starts to copy
my voice and the way I dress #Area51memes
#Area51 https://t.co/P6vJ3NfJOd</t>
  </si>
  <si>
    <t>lavendxrbones
Another Simpsons prediction about
to come true _xD83D__xDE1C_ #Area51 https://t.co/S2Olho5SYT</t>
  </si>
  <si>
    <t>julionkimani
Another Simpsons prediction about
to come true _xD83D__xDE1C_ #Area51 https://t.co/S2Olho5SYT</t>
  </si>
  <si>
    <t>jaad13sur
This one is my favorite _xD83D__xDE02_ #Area51
https://t.co/2XYvDRYsQt</t>
  </si>
  <si>
    <t>lexi_duddy
Man this #Area51 festival is gonna
be lit! https://t.co/zlHWldc0xP</t>
  </si>
  <si>
    <t>yerary12
Cuando mí alien y mi madre se conozcan
por primera vez #Area51 https://t.co/jMDyRwLyr6</t>
  </si>
  <si>
    <t>helenoxs
Cuando mí alien y mi madre se conozcan
por primera vez #Area51 https://t.co/jMDyRwLyr6</t>
  </si>
  <si>
    <t>amadosweet_
They better be this turnt when
we get they ass _xD83D__xDE02_ #Area51 https://t.co/8Ds4dd9A1K</t>
  </si>
  <si>
    <t>kenfvcknmasters
They better be this turnt when
we get they ass _xD83D__xDE02_ #Area51 https://t.co/8Ds4dd9A1K</t>
  </si>
  <si>
    <t>jesly_torres
Me sending my #Area51 alien to
the liquor store https://t.co/GB0OA1wBiJ</t>
  </si>
  <si>
    <t>lizze515
This one is my favorite _xD83D__xDE02_ #Area51
https://t.co/2XYvDRYsQt</t>
  </si>
  <si>
    <t>rexmans1
They can’t stop all of us! #Area51</t>
  </si>
  <si>
    <t>davidrobiedo
Me sending my #Area51 alien to
the liquor store https://t.co/GB0OA1wBiJ</t>
  </si>
  <si>
    <t>drewalchemist98
This one is my favorite _xD83D__xDE02_ #Area51
https://t.co/2XYvDRYsQt</t>
  </si>
  <si>
    <t>mxnozz
This one is my favorite _xD83D__xDE02_ #Area51
https://t.co/2XYvDRYsQt</t>
  </si>
  <si>
    <t>barril92
This one is my favorite _xD83D__xDE02_ #Area51
https://t.co/2XYvDRYsQt</t>
  </si>
  <si>
    <t>notnjomzza
They better be this turnt when
we get they ass _xD83D__xDE02_ #Area51 https://t.co/8Ds4dd9A1K</t>
  </si>
  <si>
    <t>jeremycorbell
What if we DON’T ‘storm’ Area 51?
instead, we channel the idea towards
setting up lectures / music / art
/ movies on Sep 20? I’ve been talking
with folks - can we shed light
on UFO secrecy? What do you think?
Hit me with your ideas. #Area51
#StormArea51 #DontStormArea51 https://t.co/MZlJVCR1Zv</t>
  </si>
  <si>
    <t>free56789492
What if we DON’T ‘storm’ Area 51?
instead, we channel the idea towards
setting up lectures / music / art
/ movies on Sep 20? I’ve been talking
with folks - can we shed light
on UFO secrecy? What do you think?
Hit me with your ideas. #Area51
#StormArea51 #DontStormArea51 https://t.co/MZlJVCR1Zv</t>
  </si>
  <si>
    <t>nebulasmoothie
#HappinessBeginsTour at the post-raid
rave #Area51 https://t.co/QuhLQEfH2w</t>
  </si>
  <si>
    <t>flacxmalditx
Los aliens cuando descubran los
porros #Area51 https://t.co/2Xs3HIOVSr</t>
  </si>
  <si>
    <t>tubbyhannuh
Me sending my #Area51 alien to
the liquor store https://t.co/GB0OA1wBiJ</t>
  </si>
  <si>
    <t>marie_matisse
_xD83D__xDE02__xD83D__xDC7D_ When I my take my alien from
Area 51 to the function! #Area51
https://t.co/v6YNvI91ma</t>
  </si>
  <si>
    <t>n3gr00
me and my alien run out of #Area51
https://t.co/ymYWIwoYNU</t>
  </si>
  <si>
    <t>sunrisedragons
They can’t stop all of us! #Area51</t>
  </si>
  <si>
    <t>ricewhat
#Area51 https://t.co/4gD9tqhtzz</t>
  </si>
  <si>
    <t>beautifuladdres
Первые фотографии штурма зоны 51
(Area 51) #Area51 #me https://t.co/EMtLDnWPnm</t>
  </si>
  <si>
    <t>pakhnet_milo
Первые фотографии штурма зоны 51
(Area 51) #Area51 #me https://t.co/EMtLDnWPnm</t>
  </si>
  <si>
    <t>spoodnik47
This one is my favorite _xD83D__xDE02_ #Area51
https://t.co/2XYvDRYsQt</t>
  </si>
  <si>
    <t>heythereitsash_
Yo who’s coming Bermuda Triangle
after Area 51? We getting shit
solved this year! #Area51 #StormArea51
https://t.co/dxeDFueRvf</t>
  </si>
  <si>
    <t>gato_vaca
A new son from #Area51 _xD83D__xDC7D_ https://t.co/liTXUFr4cM</t>
  </si>
  <si>
    <t>_its_meli
Me sending my #Area51 alien to
the liquor store https://t.co/GB0OA1wBiJ</t>
  </si>
  <si>
    <t>wizzyjow_
Nobody : Guards of Area 51 when
they will see 500.000 people cross
restricted area #Zone51 #Area51
https://t.co/kXbZFvgycw</t>
  </si>
  <si>
    <t>tarek33429008
Nobody : Guards of Area 51 when
they will see 500.000 people cross
restricted area #Zone51 #Area51
https://t.co/kXbZFvgycw</t>
  </si>
  <si>
    <t>emtes55
This one is my favorite _xD83D__xDE02_ #Area51
https://t.co/2XYvDRYsQt</t>
  </si>
  <si>
    <t>tedpot1
Me listening to alien music after
I get them out of Area 51 #Area51
https://t.co/0AB9TtSg7W</t>
  </si>
  <si>
    <t>itsjalene_
#HappinessBeginsTour at the post-raid
rave #Area51 https://t.co/QuhLQEfH2w</t>
  </si>
  <si>
    <t>iievedouma
the area 51 plan of attacking them
#Area51 https://t.co/UQHA82v3UZ</t>
  </si>
  <si>
    <t>qwxey
My homeboy distracting the guards
while I sneak into #Area51 https://t.co/ZfYkty2Cuh</t>
  </si>
  <si>
    <t>gisellpadillaa
Me sending my #Area51 alien to
the liquor store https://t.co/GB0OA1wBiJ</t>
  </si>
  <si>
    <t>emiliomayen
Yo entrenando para robarme un alíen
del #Area51 https://t.co/tkLYfClyFv</t>
  </si>
  <si>
    <t>trillestthomas
This one is my favorite _xD83D__xDE02_ #Area51
https://t.co/2XYvDRYsQt</t>
  </si>
  <si>
    <t>1lilfbg
me and my friends driving to through
Area 51 #Area51 https://t.co/CiTTsSp7nW</t>
  </si>
  <si>
    <t>therealchila
me and my friends driving to through
Area 51 #Area51 https://t.co/CiTTsSp7nW</t>
  </si>
  <si>
    <t>geodl_ng
They better be this turnt when
we get they ass _xD83D__xDE02_ #Area51 https://t.co/8Ds4dd9A1K</t>
  </si>
  <si>
    <t>mystic_myths_
This one is my favorite _xD83D__xDE02_ #Area51
https://t.co/2XYvDRYsQt</t>
  </si>
  <si>
    <t>poetressjustice
The promo for #Area51 is funny
asf!!! _xD83D__xDE02__xD83E__xDD23__xD83D__xDE02__xD83E__xDD23__xD83D__xDE02__xD83E__xDD23__xD83D__xDE02_</t>
  </si>
  <si>
    <t>jademorggan
They better be this turnt when
we get they ass _xD83D__xDE02_ #Area51 https://t.co/8Ds4dd9A1K</t>
  </si>
  <si>
    <t>caprimoons
This one is my favorite _xD83D__xDE02_ #Area51
https://t.co/2XYvDRYsQt</t>
  </si>
  <si>
    <t>clockwork_paul
mi alien del area 51 viniendo a
mi casa en el alsa porque se me
ha olvidado ir a recogerlo #Area51
https://t.co/fSOuXyJSYG</t>
  </si>
  <si>
    <t>cosmic_choclet
A new son from #Area51 _xD83D__xDC7D_ https://t.co/liTXUFr4cM</t>
  </si>
  <si>
    <t>_cesarreyes
Me sending my #Area51 alien to
the liquor store https://t.co/GB0OA1wBiJ</t>
  </si>
  <si>
    <t>lypipipopo
This one is my favorite _xD83D__xDE02_ #Area51
https://t.co/2XYvDRYsQt</t>
  </si>
  <si>
    <t>joeyosuna21
A new son from #Area51 _xD83D__xDC7D_ https://t.co/liTXUFr4cM</t>
  </si>
  <si>
    <t>jordan24252605
Can’t wait to see my parents face
when I bring home Stan the Alien
from my trip to Area 51 #aliensteeling
#Area51</t>
  </si>
  <si>
    <t>nhawks_
#HappinessBeginsTour at the post-raid
rave #Area51 https://t.co/QuhLQEfH2w</t>
  </si>
  <si>
    <t>klanicek
my alien trying to act normal in
the car on the way back of #Area51
https://t.co/gFrdJtHvqP</t>
  </si>
  <si>
    <t>thtsmyjam_
Wtf is going on at Area 51 #Area51
https://t.co/0VPdYlLuDx</t>
  </si>
  <si>
    <t>thatboimat10
They better be this turnt when
we get they ass _xD83D__xDE02_ #Area51 https://t.co/8Ds4dd9A1K</t>
  </si>
  <si>
    <t>nelson_mendo
Los aliens cuando descubran los
porros #Area51 https://t.co/2Xs3HIOVSr</t>
  </si>
  <si>
    <t>kalee_reams97
This one is my favorite _xD83D__xDE02_ #Area51
https://t.co/2XYvDRYsQt</t>
  </si>
  <si>
    <t>slobonlelob
Me sending my #Area51 alien to
the liquor store https://t.co/GB0OA1wBiJ</t>
  </si>
  <si>
    <t>cvillegas119
me and my friend right after we
caught an alien from #Area51 https://t.co/gQpjiW2Jp2</t>
  </si>
  <si>
    <t>noroadsleft_
The aliens be singing “I hate this
town. it’s so washed up. All my
greys don’t give a fuck” #Area51</t>
  </si>
  <si>
    <t>tatjanabusdown
Me sending my #Area51 alien to
the liquor store https://t.co/GB0OA1wBiJ</t>
  </si>
  <si>
    <t>sonrisakuriyama
The government reading all the
Area 51 memes rn #Area51 https://t.co/1iKnE0fCJO</t>
  </si>
  <si>
    <t>dannywhelton
The government reading all the
Area 51 memes rn #Area51 https://t.co/1iKnE0fCJO</t>
  </si>
  <si>
    <t>chachi_ro
Yo entrenando para robarme un alíen
del #Area51 https://t.co/tkLYfClyFv</t>
  </si>
  <si>
    <t>mic__killa
They better be this turnt when
we get they ass _xD83D__xDE02_ #Area51 https://t.co/8Ds4dd9A1K</t>
  </si>
  <si>
    <t>complex
The military has responded to the
proposed ambush of #Area51, basically
asking that y'all please don't:
https://t.co/95ANaVhR0B https://t.co/Jn2wuZBXx1</t>
  </si>
  <si>
    <t>yolez5
The military has responded to the
proposed ambush of #Area51, basically
asking that y'all please don't:
https://t.co/95ANaVhR0B https://t.co/Jn2wuZBXx1</t>
  </si>
  <si>
    <t>ban00dle
A new son from #Area51 _xD83D__xDC7D_ https://t.co/liTXUFr4cM</t>
  </si>
  <si>
    <t>d_dewese
Waffle House after the #Area51
raid https://t.co/wgEM7TWHuX</t>
  </si>
  <si>
    <t>ed04jr
How ana charge at #area51 trying
to save my alien https://t.co/e3ye9o1O0E</t>
  </si>
  <si>
    <t>geo_luz
Eu e meus amigos entrando na area
51 pra resgatar os ETs #area51
https://t.co/gXFEmjd3Nb</t>
  </si>
  <si>
    <t>nicksimpsn
My alien on his first day of school,
having no idea how to act normal
#Area51memes #Area51 https://t.co/O9Y29bwuQA</t>
  </si>
  <si>
    <t>zhan16949679
My siblings after I bring my new
friend from Area 51 to my house
#Area51memes #area51raid #Area51
https://t.co/zhjQsr3xDh</t>
  </si>
  <si>
    <t>kennybilski
My siblings after I bring my new
friend from Area 51 to my house
#Area51memes #area51raid #Area51
https://t.co/zhjQsr3xDh</t>
  </si>
  <si>
    <t>armel_tiffany
Comunque io un invito per il venti
settembre alle persone che non
sanno stare al mondo ma invadono
il mio,glielo manderei. #Area51</t>
  </si>
  <si>
    <t>nick_mtzef16
This one is my favorite _xD83D__xDE02_ #Area51
https://t.co/2XYvDRYsQt</t>
  </si>
  <si>
    <t>mayrapalacios_
This one is my favorite _xD83D__xDE02_ #Area51
https://t.co/2XYvDRYsQt</t>
  </si>
  <si>
    <t>poornero
PULL TFFFF UPP YOU MFS BETTER BE
READY TO BE ABDUCTED WE RAIDING
SILO BE THERE OR HEAR ABOUT ‼️‼️‼️‼️‼️‼️_xD83E__xDD2E__xD83E__xDD2E__xD83E__xDD2E__xD83D__xDC9A__xD83D__xDC9A__xD83D__xDC9A__xD83D__xDC9A_
#kremeteam #area51 https://t.co/wNCub72pCN</t>
  </si>
  <si>
    <t>jujufromhouston
PULL TFFFF UPP YOU MFS BETTER BE
READY TO BE ABDUCTED WE RAIDING
SILO BE THERE OR HEAR ABOUT ‼️‼️‼️‼️‼️‼️_xD83E__xDD2E__xD83E__xDD2E__xD83E__xDD2E__xD83D__xDC9A__xD83D__xDC9A__xD83D__xDC9A__xD83D__xDC9A_
#kremeteam #area51 https://t.co/wNCub72pCN</t>
  </si>
  <si>
    <t>serdnafranqui
#Area51 https://t.co/TT9arD2Ked</t>
  </si>
  <si>
    <t>yousuckceratops
This one is my favorite _xD83D__xDE02_ #Area51
https://t.co/2XYvDRYsQt</t>
  </si>
  <si>
    <t>mivi_the
A new son from #Area51 _xD83D__xDC7D_ https://t.co/liTXUFr4cM</t>
  </si>
  <si>
    <t>abethagrreeaatt
This one is my favorite _xD83D__xDE02_ #Area51
https://t.co/2XYvDRYsQt</t>
  </si>
  <si>
    <t>manuela89823965
They better be this turnt when
we get they ass _xD83D__xDE02_ #Area51 https://t.co/8Ds4dd9A1K</t>
  </si>
  <si>
    <t>geekformula
Yo y mis amigos después de vencer
al jefe del quinto piso del #Area51
#CaptainMarvel https://t.co/S4JYLytmoe</t>
  </si>
  <si>
    <t>roomoreno99
Yo y mis amigos después de vencer
al jefe del quinto piso del #Area51
#CaptainMarvel https://t.co/S4JYLytmoe</t>
  </si>
  <si>
    <t>goldengamer5212
#HappinessBeginsTour at the post-raid
rave #Area51 https://t.co/QuhLQEfH2w</t>
  </si>
  <si>
    <t>epidemixgh
Let's take a trip through hyperspace.
#JediVibes101 Beat-Tape out on
Wednesday!!_xD83D__xDC69__xD83C__xDFFE_‍_xD83D__xDE80__xD83D__xDC7D_ #trap #hiphop
#instrumental #starwars #area51
https://t.co/5QCy8N7MVD</t>
  </si>
  <si>
    <t>cnj_kvgn
Let's take a trip through hyperspace.
#JediVibes101 Beat-Tape out on
Wednesday!!_xD83D__xDC69__xD83C__xDFFE_‍_xD83D__xDE80__xD83D__xDC7D_ #trap #hiphop
#instrumental #starwars #area51
https://t.co/5QCy8N7MVD</t>
  </si>
  <si>
    <t>swank_big
A new son from #Area51 _xD83D__xDC7D_ https://t.co/liTXUFr4cM</t>
  </si>
  <si>
    <t>coralsreeff
Me sending my #Area51 alien to
the liquor store https://t.co/GB0OA1wBiJ</t>
  </si>
  <si>
    <t>gnollqueen
A new son from #Area51 _xD83D__xDC7D_ https://t.co/liTXUFr4cM</t>
  </si>
  <si>
    <t>paddo9
Wtf is going on at Area 51 #Area51
https://t.co/0VPdYlLuDx</t>
  </si>
  <si>
    <t>gurpalll
They better be this turnt when
we get they ass _xD83D__xDE02_ #Area51 https://t.co/8Ds4dd9A1K</t>
  </si>
  <si>
    <t>annecocco
#HappinessBeginsTour at the post-raid
rave #Area51 https://t.co/QuhLQEfH2w</t>
  </si>
  <si>
    <t>kurtiswithone_i
Com'on @MountainDew you gotta sponsor
the Kyle's for the raid! #Area51
#Kyles https://t.co/vgsnQIj4jb</t>
  </si>
  <si>
    <t xml:space="preserve">mountaindew
</t>
  </si>
  <si>
    <t>carlosv2014
Los aliens cuando descubran los
porros #Area51 https://t.co/2Xs3HIOVSr</t>
  </si>
  <si>
    <t>gabicounts865
#HappinessBeginsTour at the post-raid
rave #Area51 https://t.co/QuhLQEfH2w</t>
  </si>
  <si>
    <t>criis_240201
Los Simpsons también lo predijeron:
la liberación de los alines del
#Area51 https://t.co/DWxAazoW60</t>
  </si>
  <si>
    <t>xelirose
Los aliens cuando descubran los
porros #Area51 https://t.co/2Xs3HIOVSr</t>
  </si>
  <si>
    <t>faith1016_
my new alien trying to play it
cool when we get pulled over leaving
#Area51 #area51memes https://t.co/zqdOxVnDGY</t>
  </si>
  <si>
    <t>weezy_dope
my new alien trying to play it
cool when we get pulled over leaving
#Area51 #area51memes https://t.co/zqdOxVnDGY</t>
  </si>
  <si>
    <t>losblasian
The aliens throwing me off their
ship after I helped them escape
#area51 https://t.co/cxVI92fIgG</t>
  </si>
  <si>
    <t>tanakanhenga
The aliens throwing me off their
ship after I helped them escape
#area51 https://t.co/cxVI92fIgG</t>
  </si>
  <si>
    <t>connor_dunne1
This boutta be my alien from #area51
https://t.co/uvLve1XSIm</t>
  </si>
  <si>
    <t>vivimoon
#HappinessBeginsTour at the post-raid
rave #Area51 https://t.co/QuhLQEfH2w</t>
  </si>
  <si>
    <t>iam_brianar
Me sending my #Area51 alien to
the liquor store https://t.co/GB0OA1wBiJ</t>
  </si>
  <si>
    <t>ldlandaetta
Yo entrenando para entrar al área
51 #Area51 #Area51memes https://t.co/12E1Roi5HK</t>
  </si>
  <si>
    <t>skyftmariposas
Me and the boys rumbo al McDonald's
después de asaltar el área 51 #Area51
#Area51memes https://t.co/F4xAdGa6HB</t>
  </si>
  <si>
    <t>solounyo
Me and the boys rumbo al McDonald's
después de asaltar el área 51 #Area51
#Area51memes https://t.co/F4xAdGa6HB</t>
  </si>
  <si>
    <t>danyalexandert
This one is my favorite _xD83D__xDE02_ #Area51
https://t.co/2XYvDRYsQt</t>
  </si>
  <si>
    <t>wavedbabe
Me sending my #Area51 alien to
the liquor store https://t.co/GB0OA1wBiJ</t>
  </si>
  <si>
    <t>joshrui17
Me sending my #Area51 alien to
the liquor store https://t.co/GB0OA1wBiJ</t>
  </si>
  <si>
    <t>brucestingsteen
Rolling Rock has officially replaced
paint as the drink of choice for
dumbasses everywhere. #Area51 https://t.co/NySC2cEb5e</t>
  </si>
  <si>
    <t>paratitony
Yo entrenando para robarme un alíen
del #Area51 https://t.co/tkLYfClyFv</t>
  </si>
  <si>
    <t>csuun
Me sending my #Area51 alien to
the liquor store https://t.co/GB0OA1wBiJ</t>
  </si>
  <si>
    <t>jeezusss__
This one is my favorite _xD83D__xDE02_ #Area51
https://t.co/2XYvDRYsQt</t>
  </si>
  <si>
    <t>jaimeaa99
mi alien del area 51 a los dos
segundos de estar conmigo y contarle
todos mis dramas #Area51 https://t.co/6yT0i2gNt1</t>
  </si>
  <si>
    <t>asipasii
mi alien del area 51 a los dos
segundos de estar conmigo y contarle
todos mis dramas #Area51 https://t.co/6yT0i2gNt1</t>
  </si>
  <si>
    <t>bradly_nigga
Los aliens cuando descubran los
porros #Area51 https://t.co/2Xs3HIOVSr</t>
  </si>
  <si>
    <t>bdmcris
Yo entrenando para robarme un alíen
del #Area51 https://t.co/tkLYfClyFv</t>
  </si>
  <si>
    <t>rinkario1
This one is my favorite _xD83D__xDE02_ #Area51
https://t.co/2XYvDRYsQt</t>
  </si>
  <si>
    <t>memes_51
Me entering area 51 and actually
finding an alien #Area51 #Area51memes
https://t.co/48s0MsVL4f</t>
  </si>
  <si>
    <t>rosaaparkss2
Me entering area 51 and actually
finding an alien #Area51 #Area51memes
https://t.co/48s0MsVL4f</t>
  </si>
  <si>
    <t>jonmocch
They better be this turnt when
we get they ass _xD83D__xDE02_ #Area51 https://t.co/8Ds4dd9A1K</t>
  </si>
  <si>
    <t>nxbodyhere
Los madrileños cuando vengan los
aliens del #Area51 a quitarles
las plazas universitarias https://t.co/bVedbnD2tx</t>
  </si>
  <si>
    <t>samlivesinacan
They better be this turnt when
we get they ass _xD83D__xDE02_ #Area51 https://t.co/8Ds4dd9A1K</t>
  </si>
  <si>
    <t>bitchhhae
me and my friends driving to through
Area 51 #Area51 https://t.co/CiTTsSp7nW</t>
  </si>
  <si>
    <t>yu__ngi
#HappinessBeginsTour at the post-raid
rave #Area51 https://t.co/QuhLQEfH2w</t>
  </si>
  <si>
    <t>frogs2light
Over 1 million people have pledged
to raid #Area51 to see the aliens.
Do we need more evidence of the
delusion and deception going on
in this world. FYI -. There's no
aliens, only fallen angels who
are actually demons in disguise.
Come to the Truth, #JESUS is the
Truth.</t>
  </si>
  <si>
    <t>_dudalivreiras2
Disposição pra estudar // pra ir
num rolê invadir a #Area51 https://t.co/xAGU6jlUl9</t>
  </si>
  <si>
    <t>magj2187
@DeesideDotCom In a lab from #area51
alien DNA.......</t>
  </si>
  <si>
    <t xml:space="preserve">deesidedotcom
</t>
  </si>
  <si>
    <t>kristy_anna_
My #Area51 alien after I teach
him to sell nuts by grand bazaar
https://t.co/FHQs8cXdSV</t>
  </si>
  <si>
    <t>taevwuu
This one is my favorite _xD83D__xDE02_ #Area51
https://t.co/2XYvDRYsQt</t>
  </si>
  <si>
    <t>uwusensation
This one is my favorite _xD83D__xDE02_ #Area51
https://t.co/2XYvDRYsQt</t>
  </si>
  <si>
    <t>lolabernardin3
Les aliens y sont comme ça dans
les hangars en attendant le 20
septembre #Zone51 #Area51 https://t.co/W63UcEOHpb</t>
  </si>
  <si>
    <t>charliedayquote
#Area51 https://t.co/aFIfxN1cA2</t>
  </si>
  <si>
    <t>karmiclabrat
#Area51 https://t.co/aFIfxN1cA2</t>
  </si>
  <si>
    <t>booohnotcool
This one is my favorite _xD83D__xDE02_ #Area51
https://t.co/2XYvDRYsQt</t>
  </si>
  <si>
    <t>beth_patti
All she ever wanted... #art #painting
#peace #love #understanding #new
#world #Area51 #Area_51 https://t.co/t9bffSi8H4</t>
  </si>
  <si>
    <t>pyroboyee
All she ever wanted... #art #painting
#peace #love #understanding #new
#world #Area51 #Area_51 https://t.co/t9bffSi8H4</t>
  </si>
  <si>
    <t>tom_maycock19
This one is my favorite _xD83D__xDE02_ #Area51
https://t.co/2XYvDRYsQt</t>
  </si>
  <si>
    <t>kowskyy
Los aliens cuando descubran los
porros #Area51 https://t.co/2Xs3HIOVSr</t>
  </si>
  <si>
    <t>untalpablogod
Yo cuando consiga mi alien del
area51 llevándolo a México de vacaciones
#area51 https://t.co/XGkb0RfwAc</t>
  </si>
  <si>
    <t>laleachari
Yo cuando le diga a mi alien de
el #Area51 que necesitamos un tiempo
https://t.co/YDZBnrh3AY</t>
  </si>
  <si>
    <t>dlol400
This one is my favorite _xD83D__xDE02_ #Area51
https://t.co/2XYvDRYsQt</t>
  </si>
  <si>
    <t>kgena24
#Area51 https://t.co/3lAbnsprT6</t>
  </si>
  <si>
    <t>whitepelee
The aliens be singing “I hate this
town. it’s so washed up. All my
greys don’t give a fuck” #Area51</t>
  </si>
  <si>
    <t>condeh321
My alien that I stole from area
51 waking me up at 2 AM telling
me that he peed in bed. #Area51
#Area51meme https://t.co/7uJFdhOIie</t>
  </si>
  <si>
    <t>szphy
Wtf is going on at Area 51 #Area51
https://t.co/0VPdYlLuDx</t>
  </si>
  <si>
    <t>tracilaw
Dear people planning to storm Area
51...how about storming the concentration
camps instead? That'd be much more
useful. #Area51 #RepublicanConcentrationCamps
#ArrestTrump</t>
  </si>
  <si>
    <t>ak_hibby
Dear people planning to storm Area
51...how about storming the concentration
camps instead? That'd be much more
useful. #Area51 #RepublicanConcentrationCamps
#ArrestTrump</t>
  </si>
  <si>
    <t>cord_flak
This one is my favorite _xD83D__xDE02_ #Area51
https://t.co/2XYvDRYsQt</t>
  </si>
  <si>
    <t>abbyyrose21
me and my friends driving to through
Area 51 #Area51 https://t.co/CiTTsSp7nW</t>
  </si>
  <si>
    <t>alfonsoxstark
Mientras tanto los Aliens de la
#Area51 preparándose para la visita.
https://t.co/x3wkkMmXXd</t>
  </si>
  <si>
    <t>lautyc0lque
Los aliens el 20 de septiembre
preparándose para su liberación
del Área 51 #Area51 https://t.co/CSL7ioNtpf</t>
  </si>
  <si>
    <t>breathtakingguy
#Area51 Los Aliens intentado huir
de las instalaciones durante la
invasión. https://t.co/4dJmhTRPsE</t>
  </si>
  <si>
    <t>amalia477
Mi Alien cuando llegue al área
51 y le diga que ya es libre :
#Area51 #Alien https://t.co/fJWEc28g8w</t>
  </si>
  <si>
    <t>antomiiel1
Los aliens el 20 de septiembre
preparándose para su liberación
del Área 51 #Area51 https://t.co/CSL7ioNtpf</t>
  </si>
  <si>
    <t>stars_kristen
This one is my favorite _xD83D__xDE02_ #Area51
https://t.co/2XYvDRYsQt</t>
  </si>
  <si>
    <t>deezwide
when the Aliens from #Area51 will
see us coming for saving them https://t.co/UjZi0EpiaN</t>
  </si>
  <si>
    <t>oursvstheirs
This one is my favorite _xD83D__xDE02_ #Area51
https://t.co/2XYvDRYsQt</t>
  </si>
  <si>
    <t>let_51
#Area51 Let's help fund people
who can't afford it, retweets,
comments etc. are an entry to be
chosen for your tickets. I'll pm
the winner's and just send 1,000
each, should cover a cross country
ticket, and if not, we can always
raise more https://t.co/69BSu5D3BT</t>
  </si>
  <si>
    <t>mj_alex98
This one is my favorite _xD83D__xDE02_ #Area51
https://t.co/2XYvDRYsQt</t>
  </si>
  <si>
    <t>dalvycita
#Area51 es mi mame favorito en
la historia. https://t.co/ZoaMulMDJO</t>
  </si>
  <si>
    <t>moewevongheut
#Area51 Sehr gut! Es werden immer
mehr. Wir werden die Mauern von
Area 51 zum Fall bringen! _xD83D__xDCAA__xD83D__xDCAA_
https://t.co/rF9qYd1EUF</t>
  </si>
  <si>
    <t>preshersssj4
#Area51 Sehr gut! Es werden immer
mehr. Wir werden die Mauern von
Area 51 zum Fall bringen! _xD83D__xDCAA__xD83D__xDCAA_
https://t.co/rF9qYd1EUF</t>
  </si>
  <si>
    <t>kamalounzidlak
This one is my favorite _xD83D__xDE02_ #Area51
https://t.co/2XYvDRYsQt</t>
  </si>
  <si>
    <t>adelqatami
This one is my favorite _xD83D__xDE02_ #Area51
https://t.co/2XYvDRYsQt</t>
  </si>
  <si>
    <t>itxjuanx
Mi alien volviéndose al #Area51
por que no es capaz de aguantar
todos mis mental breakdown https://t.co/23P8bAeMrT</t>
  </si>
  <si>
    <t>atamale99
Me leaving Area 51 with my new
alien boo I only just met: #area51memes
#area51 https://t.co/MLBBfmyP72</t>
  </si>
  <si>
    <t>nik_fantocone
When the Aliens find out that the
Kyle’s and Karen’s have broken
through the defenses #Area51 https://t.co/xDURIvRGQd</t>
  </si>
  <si>
    <t>alanthealien51
Area 51 guards when they notice
it’s not just a meme on September
20th _xD83D__xDC7D__xD83D__xDE02_ #Area51 https://t.co/RMHPUlJM0B</t>
  </si>
  <si>
    <t>ariannaa1205
Me leaving Area 51 with my new
alien boo I only just met: #area51memes
#area51 https://t.co/MLBBfmyP72</t>
  </si>
  <si>
    <t>gisselleruizzz
They better be this turnt when
we get they ass _xD83D__xDE02_ #Area51 https://t.co/8Ds4dd9A1K</t>
  </si>
  <si>
    <t>stefauni
Me sending my #Area51 alien to
the liquor store https://t.co/GB0OA1wBiJ</t>
  </si>
  <si>
    <t>_selindamarie_
#HappinessBeginsTour at the post-raid
rave #Area51 https://t.co/QuhLQEfH2w</t>
  </si>
  <si>
    <t>mcvdawgthegod
Enough of this #Area51 nonsense,
People! You’re needed in Oregon!
Your country needs you! https://t.co/yEmJ12wm9x</t>
  </si>
  <si>
    <t>the_flash2027
This one is my favorite _xD83D__xDE02_ #Area51
https://t.co/2XYvDRYsQt</t>
  </si>
  <si>
    <t>crabdaddy__
They better be this turnt when
we get they ass _xD83D__xDE02_ #Area51 https://t.co/8Ds4dd9A1K</t>
  </si>
  <si>
    <t>isabarong
Yo entrenando para robarme un alíen
del #Area51 https://t.co/tkLYfClyFv</t>
  </si>
  <si>
    <t>ourspolaire__
#Area51 Nobody: Us trying to rescue
the aliens from Area 51 and them
not knowing https://t.co/C1BFT61f7V</t>
  </si>
  <si>
    <t>diegoalcala_
Llegando al #Area51 me conseguí
con este alíen. Fue horrible verlo
con la peluca de mi tía Carlota.
https://t.co/azG2NqQGe1</t>
  </si>
  <si>
    <t>wordlpenzil
Los madrileños cuando vengan los
aliens del #Area51 a quitarles
las plazas universitarias https://t.co/bVedbnD2tx</t>
  </si>
  <si>
    <t>andreac88279623
me taking my area 51 alien out
to eat after i rescued him.#area51
https://t.co/530WuHj45b</t>
  </si>
  <si>
    <t>bene1337_
The great raid of Area 51 #Area51memes
#Area51 #area51raid https://t.co/KH6sDYbKRQ</t>
  </si>
  <si>
    <t>swiftknight1
The great raid of Area 51 #Area51memes
#Area51 #area51raid https://t.co/KH6sDYbKRQ</t>
  </si>
  <si>
    <t>_ramseyquinones
This one is my favorite _xD83D__xDE02_ #Area51
https://t.co/2XYvDRYsQt</t>
  </si>
  <si>
    <t>maximel54
Me listening to alien music after
I get them out of Area 51 #Area51
https://t.co/0AB9TtSg7W</t>
  </si>
  <si>
    <t>thindulge
Wtf is going on at Area 51 #Area51
https://t.co/0VPdYlLuDx</t>
  </si>
  <si>
    <t>ghol_s
This one is my favorite _xD83D__xDE02_ #Area51
https://t.co/2XYvDRYsQt</t>
  </si>
  <si>
    <t>lachlantaylor_
Me mentally preparing myself to
go secure my alien from #Area51
https://t.co/7knBMxaZWD</t>
  </si>
  <si>
    <t>maximelebel_
Me mentally preparing myself to
go secure my alien from #Area51
https://t.co/7knBMxaZWD</t>
  </si>
  <si>
    <t>xcourtzillax
Take me to your leader #Area51</t>
  </si>
  <si>
    <t>dleroom99dylan
Me sending my #Area51 alien to
the liquor store https://t.co/GB0OA1wBiJ</t>
  </si>
  <si>
    <t>mamen_aparici
mi alien del area 51 viniendo a
mi casa en el alsa porque se me
ha olvidado ir a recogerlo #Area51
https://t.co/fSOuXyJSYG</t>
  </si>
  <si>
    <t>onlyspoon458ya2
I hate to burst y’alls bubble,
but if there were aliens at Area
51, Trump would’ve already tweeted
about how our Earth is better than
their Earth. #Area51</t>
  </si>
  <si>
    <t>grubb_adrian
Waffle House after the #Area51
raid https://t.co/wgEM7TWHuX</t>
  </si>
  <si>
    <t>csudhteddytoro
On my way to pick out an Alien
_xD83D__xDC7D_ #Area51 https://t.co/3lritvSMrG</t>
  </si>
  <si>
    <t>therealpinche
On my way to pick out an Alien
_xD83D__xDC7D_ #Area51 https://t.co/3lritvSMrG</t>
  </si>
  <si>
    <t>ragerholic
Waffle House after the #Area51
raid https://t.co/wgEM7TWHuX</t>
  </si>
  <si>
    <t>Directed</t>
  </si>
  <si>
    <t>Graph Type</t>
  </si>
  <si>
    <t>Modularity</t>
  </si>
  <si>
    <t>NodeXL Version</t>
  </si>
  <si>
    <t>Not Applicable</t>
  </si>
  <si>
    <t>1.0.1.415</t>
  </si>
  <si>
    <t>Key</t>
  </si>
  <si>
    <t>Action Label</t>
  </si>
  <si>
    <t>Action URL</t>
  </si>
  <si>
    <t>Brand Logo</t>
  </si>
  <si>
    <t>Brand URL</t>
  </si>
  <si>
    <t>Hashtag</t>
  </si>
  <si>
    <t>URL</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</si>
  <si>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</si>
  <si>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</si>
  <si>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</si>
  <si>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</si>
  <si>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</si>
  <si>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</si>
  <si>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</si>
  <si>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</si>
  <si>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</si>
  <si>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</si>
  <si>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</si>
  <si>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</si>
  <si>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</si>
  <si>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</si>
  <si>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</si>
  <si>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</si>
  <si>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</si>
  <si>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</si>
  <si>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</si>
  <si>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</si>
  <si>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</si>
  <si>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</si>
  <si>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</si>
  <si>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</si>
  <si>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</si>
  <si>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</si>
  <si>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</si>
  <si>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</si>
  <si>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</si>
  <si>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</si>
  <si>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</si>
  <si>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</si>
  <si>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</si>
  <si>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</si>
  <si>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</si>
  <si>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</si>
  <si>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</si>
  <si>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</si>
  <si>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</si>
  <si>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</si>
  <si>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</si>
  <si>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</si>
  <si>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</si>
  <si>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</si>
  <si>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</si>
  <si>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</si>
  <si>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</si>
  <si>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</si>
  <si>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</si>
  <si>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</si>
  <si>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</si>
  <si>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</si>
  <si>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</si>
  <si>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</si>
  <si>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</si>
  <si>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</si>
  <si>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</si>
  <si>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</si>
  <si>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</si>
  <si>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</si>
  <si>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</si>
  <si>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</si>
  <si>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</si>
  <si>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</si>
  <si>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</si>
  <si>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</si>
  <si>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</si>
  <si>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</si>
  <si>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</si>
  <si>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</si>
  <si>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</si>
  <si>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</si>
  <si>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</si>
  <si>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</si>
  <si>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</si>
  <si>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</si>
  <si>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</si>
  <si>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</si>
  <si>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</si>
  <si>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</si>
  <si>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</si>
  <si>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</si>
  <si>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</si>
  <si>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</si>
  <si>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</si>
  <si>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</si>
  <si>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</si>
  <si>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</si>
  <si>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</si>
  <si>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</si>
  <si>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</si>
  <si>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</si>
  <si>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</si>
  <si>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</si>
  <si>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</si>
  <si>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</si>
  <si>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</si>
  <si>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</si>
  <si>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</si>
  <si>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</si>
  <si>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</si>
  <si>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</si>
  <si>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</si>
  <si>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</si>
  <si>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</si>
  <si>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</si>
  <si>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</si>
  <si>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</si>
  <si>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</si>
  <si>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</si>
  <si>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</si>
  <si>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</si>
  <si>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</si>
  <si>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</si>
  <si>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</si>
  <si>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</si>
  <si>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</si>
  <si>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</si>
  <si>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</si>
  <si>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</si>
  <si>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</si>
  <si>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GraphSource░TwitterSearch▓GraphTerm░#Area51▓LayoutAlgorithm░The graph was laid out using the Fruchterman-Reingold layout algorithm.▓GraphDirectedness░The graph is directed.▓GroupingDescription░The graph's vertices were grouped by cluster using the Clauset-Newman-Moore cluster algorithm.</t>
  </si>
  <si>
    <t>Group 1</t>
  </si>
  <si>
    <t>Group 2</t>
  </si>
  <si>
    <t>Edges</t>
  </si>
  <si>
    <t>Workbook Settings 2</t>
  </si>
  <si>
    <t>Purple</t>
  </si>
  <si>
    <t>Workbook Settings 3</t>
  </si>
  <si>
    <t>Isolates</t>
  </si>
  <si>
    <t>@_jessie25's Retweets</t>
  </si>
  <si>
    <t>▓0▓0▓0▓True▓Black▓Black▓▓▓0▓0▓0▓0▓0▓False▓▓0▓0▓0▓0▓0▓False▓▓0▓0▓0▓True▓Black▓Black▓▓In-Degree▓0▓85▓0▓1▓85▓False▓Betweenness Centrality▓0▓20684.533333▓3▓50▓100▓False▓▓0▓0▓0▓0▓0▓False▓▓0▓0▓0▓0▓0▓False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</si>
  <si>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&lt;value&gt;travisrice30&lt;/value&gt;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&lt;value&gt;In-Degree&lt;/value&gt;
      &lt;/setting&gt;
      &lt;setting name="VertexRadiusDetails" serializeAs="String"&gt;
        &lt;value&gt;False False 0 0 1 85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&lt;value&gt;Betweenness Centrality&lt;/value&gt;
      &lt;/setting&gt;
      &lt;setting name="VertexLayoutOrderSourceColumnName" serializeAs="String"&gt;
        &lt;value /&gt;
      &lt;/setting&gt;
      &lt;setting name="EdgeVi</t>
  </si>
  <si>
    <t>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&lt;/userSettings&gt;
&lt;/configuration&gt;</t>
  </si>
  <si>
    <t>Alien Memes</t>
  </si>
  <si>
    <t>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&lt;value&gt;NetworkTopItems&lt;/value&gt;
      &lt;/setting&gt;
    &lt;/GraphMetricUserSettings&gt;
    &lt;GeneralUserSettings4&gt;
      &lt;setting name="NewWorkbookGraphDirectedness" serializeAs="String"&gt;
        &lt;value&gt;Directed&lt;/value&gt;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86 BottomCenter Microsoft Sans Serif, 8.25pt Microsoft Sans Serif, 14.25pt&lt;/value&gt;
      &lt;/setting&gt;
      &lt;setting name="VertexAlp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</si>
</sst>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1"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167" fontId="0" fillId="4" borderId="1" xfId="24" applyNumberFormat="1" applyFont="1" applyBorder="1" applyAlignment="1">
      <alignment/>
    </xf>
    <xf numFmtId="0" fontId="0" fillId="2" borderId="1" xfId="20"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72"/>
      <tableStyleElement type="headerRow" dxfId="171"/>
    </tableStyle>
    <tableStyle name="NodeXL Table" pivot="0" count="1">
      <tableStyleElement type="headerRow" dxfId="1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052180"/>
        <c:axId val="46251893"/>
      </c:barChart>
      <c:catAx>
        <c:axId val="200521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51893"/>
        <c:crosses val="autoZero"/>
        <c:auto val="1"/>
        <c:lblOffset val="100"/>
        <c:noMultiLvlLbl val="0"/>
      </c:catAx>
      <c:valAx>
        <c:axId val="4625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2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613854"/>
        <c:axId val="55415823"/>
      </c:barChart>
      <c:catAx>
        <c:axId val="136138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15823"/>
        <c:crosses val="autoZero"/>
        <c:auto val="1"/>
        <c:lblOffset val="100"/>
        <c:noMultiLvlLbl val="0"/>
      </c:catAx>
      <c:valAx>
        <c:axId val="55415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1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980360"/>
        <c:axId val="59496649"/>
      </c:barChart>
      <c:catAx>
        <c:axId val="289803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496649"/>
        <c:crosses val="autoZero"/>
        <c:auto val="1"/>
        <c:lblOffset val="100"/>
        <c:noMultiLvlLbl val="0"/>
      </c:catAx>
      <c:valAx>
        <c:axId val="5949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80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707794"/>
        <c:axId val="54499235"/>
      </c:barChart>
      <c:catAx>
        <c:axId val="657077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99235"/>
        <c:crosses val="autoZero"/>
        <c:auto val="1"/>
        <c:lblOffset val="100"/>
        <c:noMultiLvlLbl val="0"/>
      </c:catAx>
      <c:valAx>
        <c:axId val="5449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731068"/>
        <c:axId val="52361885"/>
      </c:barChart>
      <c:catAx>
        <c:axId val="207310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361885"/>
        <c:crosses val="autoZero"/>
        <c:auto val="1"/>
        <c:lblOffset val="100"/>
        <c:noMultiLvlLbl val="0"/>
      </c:catAx>
      <c:valAx>
        <c:axId val="52361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31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94918"/>
        <c:axId val="13454263"/>
      </c:barChart>
      <c:catAx>
        <c:axId val="14949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454263"/>
        <c:crosses val="autoZero"/>
        <c:auto val="1"/>
        <c:lblOffset val="100"/>
        <c:noMultiLvlLbl val="0"/>
      </c:catAx>
      <c:valAx>
        <c:axId val="13454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979504"/>
        <c:axId val="16053489"/>
      </c:barChart>
      <c:catAx>
        <c:axId val="539795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53489"/>
        <c:crosses val="autoZero"/>
        <c:auto val="1"/>
        <c:lblOffset val="100"/>
        <c:noMultiLvlLbl val="0"/>
      </c:catAx>
      <c:valAx>
        <c:axId val="1605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9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263674"/>
        <c:axId val="25264203"/>
      </c:barChart>
      <c:catAx>
        <c:axId val="102636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264203"/>
        <c:crosses val="autoZero"/>
        <c:auto val="1"/>
        <c:lblOffset val="100"/>
        <c:noMultiLvlLbl val="0"/>
      </c:catAx>
      <c:valAx>
        <c:axId val="2526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6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051236"/>
        <c:axId val="33134533"/>
      </c:barChart>
      <c:catAx>
        <c:axId val="26051236"/>
        <c:scaling>
          <c:orientation val="minMax"/>
        </c:scaling>
        <c:axPos val="b"/>
        <c:delete val="1"/>
        <c:majorTickMark val="out"/>
        <c:minorTickMark val="none"/>
        <c:tickLblPos val="none"/>
        <c:crossAx val="33134533"/>
        <c:crosses val="autoZero"/>
        <c:auto val="1"/>
        <c:lblOffset val="100"/>
        <c:noMultiLvlLbl val="0"/>
      </c:catAx>
      <c:valAx>
        <c:axId val="33134533"/>
        <c:scaling>
          <c:orientation val="minMax"/>
        </c:scaling>
        <c:axPos val="l"/>
        <c:delete val="1"/>
        <c:majorTickMark val="out"/>
        <c:minorTickMark val="none"/>
        <c:tickLblPos val="none"/>
        <c:crossAx val="26051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D672" totalsRowShown="0" headerRowDxfId="169" dataDxfId="132">
  <autoFilter ref="A2:BD672"/>
  <tableColumns count="56">
    <tableColumn id="1" name="Vertex 1" dataDxfId="115"/>
    <tableColumn id="2" name="Vertex 2" dataDxfId="113"/>
    <tableColumn id="3" name="Color" dataDxfId="114"/>
    <tableColumn id="4" name="Width" dataDxfId="142"/>
    <tableColumn id="11" name="Style" dataDxfId="141"/>
    <tableColumn id="5" name="Opacity" dataDxfId="140"/>
    <tableColumn id="6" name="Visibility" dataDxfId="139"/>
    <tableColumn id="10" name="Label" dataDxfId="138"/>
    <tableColumn id="12" name="Label Text Color" dataDxfId="137"/>
    <tableColumn id="13" name="Label Font Size" dataDxfId="136"/>
    <tableColumn id="14" name="Reciprocated?" dataDxfId="135"/>
    <tableColumn id="7" name="ID" dataDxfId="134"/>
    <tableColumn id="9" name="Dynamic Filter" dataDxfId="133"/>
    <tableColumn id="8" name="Add Your Own Columns Here" dataDxfId="112"/>
    <tableColumn id="15" name="Relationship" dataDxfId="111"/>
    <tableColumn id="16" name="Relationship Date (UTC)" dataDxfId="110"/>
    <tableColumn id="17" name="Tweet" dataDxfId="109"/>
    <tableColumn id="18" name="URLs in Tweet" dataDxfId="108"/>
    <tableColumn id="19" name="Domains in Tweet" dataDxfId="107"/>
    <tableColumn id="20" name="Hashtags in Tweet" dataDxfId="106"/>
    <tableColumn id="21" name="Media in Tweet" dataDxfId="105"/>
    <tableColumn id="22" name="Tweet Image File" dataDxfId="104"/>
    <tableColumn id="23" name="Tweet Date (UTC)" dataDxfId="103"/>
    <tableColumn id="24" name="Date" dataDxfId="102"/>
    <tableColumn id="25" name="Time" dataDxfId="101"/>
    <tableColumn id="26" name="Twitter Page for Tweet" dataDxfId="100"/>
    <tableColumn id="27" name="Latitude" dataDxfId="99"/>
    <tableColumn id="28" name="Longitude" dataDxfId="98"/>
    <tableColumn id="29" name="Imported ID" dataDxfId="97"/>
    <tableColumn id="30" name="In-Reply-To Tweet ID" dataDxfId="96"/>
    <tableColumn id="31" name="Favorited" dataDxfId="95"/>
    <tableColumn id="32" name="Favorite Count" dataDxfId="94"/>
    <tableColumn id="33" name="In-Reply-To User ID" dataDxfId="93"/>
    <tableColumn id="34" name="Is Quote Status" dataDxfId="92"/>
    <tableColumn id="35" name="Language" dataDxfId="91"/>
    <tableColumn id="36" name="Possibly Sensitive" dataDxfId="90"/>
    <tableColumn id="37" name="Quoted Status ID" dataDxfId="89"/>
    <tableColumn id="38" name="Retweeted" dataDxfId="88"/>
    <tableColumn id="39" name="Retweet Count" dataDxfId="87"/>
    <tableColumn id="40" name="Retweet ID" dataDxfId="86"/>
    <tableColumn id="41" name="Source" dataDxfId="85"/>
    <tableColumn id="42" name="Truncated" dataDxfId="84"/>
    <tableColumn id="43" name="Unified Twitter ID" dataDxfId="83"/>
    <tableColumn id="44" name="Imported Tweet Type" dataDxfId="82"/>
    <tableColumn id="45" name="Added By Extended Analysis" dataDxfId="81"/>
    <tableColumn id="46" name="Corrected By Extended Analysis" dataDxfId="80"/>
    <tableColumn id="47" name="Place Bounding Box" dataDxfId="79"/>
    <tableColumn id="48" name="Place Country" dataDxfId="78"/>
    <tableColumn id="49" name="Place Country Code" dataDxfId="77"/>
    <tableColumn id="50" name="Place Full Name" dataDxfId="76"/>
    <tableColumn id="51" name="Place ID" dataDxfId="75"/>
    <tableColumn id="52" name="Place Name" dataDxfId="74"/>
    <tableColumn id="53" name="Place Type" dataDxfId="73"/>
    <tableColumn id="54" name="Place URL" dataDxfId="26"/>
    <tableColumn id="55" name="Vertex 1 Group" dataDxfId="25">
      <calculatedColumnFormula>REPLACE(INDEX(GroupVertices[Group], MATCH(Edges[[#This Row],[Vertex 1]],GroupVertices[Vertex],0)),1,1,"")</calculatedColumnFormula>
    </tableColumn>
    <tableColumn id="56" name="Vertex 2 Group" dataDxfId="2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43" dataDxfId="42">
  <autoFilter ref="A1:B7"/>
  <tableColumns count="2">
    <tableColumn id="1" name="Key" dataDxfId="1"/>
    <tableColumn id="2" name="Value" dataDxfId="0"/>
  </tableColumns>
  <tableStyleInfo name="NodeXL Table" showFirstColumn="0" showLastColumn="0" showRowStripes="1" showColumnStripes="0"/>
</table>
</file>

<file path=xl/tables/table12.xml><?xml version="1.0" encoding="utf-8"?>
<table xmlns="http://schemas.openxmlformats.org/spreadsheetml/2006/main" id="11" name="GroupEdges" displayName="GroupEdges" ref="A2:C112" totalsRowShown="0" headerRowDxfId="8" dataDxfId="7">
  <autoFilter ref="A2:C112"/>
  <tableColumns count="3">
    <tableColumn id="1" name="Group 1" dataDxfId="6"/>
    <tableColumn id="2" name="Group 2" dataDxfId="5"/>
    <tableColumn id="3" name="Edges" dataDxfId="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605" totalsRowShown="0" headerRowDxfId="168" dataDxfId="116">
  <autoFilter ref="A2:AZ605"/>
  <sortState ref="A3:AZ605">
    <sortCondition descending="1" sortBy="value" ref="U3:U605"/>
  </sortState>
  <tableColumns count="52">
    <tableColumn id="1" name="Vertex" dataDxfId="131"/>
    <tableColumn id="2" name="Color" dataDxfId="130"/>
    <tableColumn id="5" name="Shape" dataDxfId="129"/>
    <tableColumn id="6" name="Size" dataDxfId="128"/>
    <tableColumn id="4" name="Opacity" dataDxfId="53"/>
    <tableColumn id="7" name="Image File" dataDxfId="51"/>
    <tableColumn id="3" name="Visibility" dataDxfId="52"/>
    <tableColumn id="10" name="Label" dataDxfId="127"/>
    <tableColumn id="16" name="Label Fill Color" dataDxfId="126"/>
    <tableColumn id="9" name="Label Position" dataDxfId="47"/>
    <tableColumn id="8" name="Tooltip" dataDxfId="45"/>
    <tableColumn id="18" name="Layout Order" dataDxfId="46"/>
    <tableColumn id="13" name="X" dataDxfId="125"/>
    <tableColumn id="14" name="Y" dataDxfId="124"/>
    <tableColumn id="12" name="Locked?" dataDxfId="123"/>
    <tableColumn id="19" name="Polar R" dataDxfId="122"/>
    <tableColumn id="20" name="Polar Angle" dataDxfId="121"/>
    <tableColumn id="21" name="Degree" dataDxfId="39"/>
    <tableColumn id="22" name="In-Degree" dataDxfId="38"/>
    <tableColumn id="23" name="Out-Degree" dataDxfId="36"/>
    <tableColumn id="24" name="Betweenness Centrality" dataDxfId="37"/>
    <tableColumn id="25" name="Closeness Centrality" dataDxfId="40"/>
    <tableColumn id="26" name="Eigenvector Centrality" dataDxfId="41"/>
    <tableColumn id="15" name="PageRank" dataDxfId="120"/>
    <tableColumn id="27" name="Clustering Coefficient" dataDxfId="119"/>
    <tableColumn id="29" name="Reciprocated Vertex Pair Ratio" dataDxfId="44"/>
    <tableColumn id="11" name="ID" dataDxfId="118"/>
    <tableColumn id="28" name="Dynamic Filter" dataDxfId="117"/>
    <tableColumn id="17" name="Add Your Own Columns Here" dataDxfId="72"/>
    <tableColumn id="30" name="Name" dataDxfId="71"/>
    <tableColumn id="31" name="Followed" dataDxfId="70"/>
    <tableColumn id="32" name="Followers" dataDxfId="69"/>
    <tableColumn id="33" name="Tweets" dataDxfId="68"/>
    <tableColumn id="34" name="Favorites" dataDxfId="67"/>
    <tableColumn id="35" name="Time Zone UTC Offset (Seconds)" dataDxfId="66"/>
    <tableColumn id="36" name="Description" dataDxfId="65"/>
    <tableColumn id="37" name="Location" dataDxfId="64"/>
    <tableColumn id="38" name="Web" dataDxfId="63"/>
    <tableColumn id="39" name="Time Zone" dataDxfId="62"/>
    <tableColumn id="40" name="Joined Twitter Date (UTC)" dataDxfId="61"/>
    <tableColumn id="41" name="Profile Banner Url" dataDxfId="60"/>
    <tableColumn id="42" name="Default Profile" dataDxfId="59"/>
    <tableColumn id="43" name="Default Profile Image" dataDxfId="58"/>
    <tableColumn id="44" name="Geo Enabled" dataDxfId="57"/>
    <tableColumn id="45" name="Language" dataDxfId="56"/>
    <tableColumn id="46" name="Listed Count" dataDxfId="55"/>
    <tableColumn id="47" name="Profile Background Image Url" dataDxfId="54"/>
    <tableColumn id="48" name="Verified" dataDxfId="50"/>
    <tableColumn id="49" name="Custom Menu Item Text" dataDxfId="49"/>
    <tableColumn id="50" name="Custom Menu Item Action" dataDxfId="48"/>
    <tableColumn id="51" name="Tweeted Search Term?" dataDxfId="28"/>
    <tableColumn id="52" name="Vertex Group" dataDxfId="2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108" totalsRowShown="0" headerRowDxfId="167">
  <autoFilter ref="A2:X108"/>
  <tableColumns count="24">
    <tableColumn id="1" name="Group" dataDxfId="35"/>
    <tableColumn id="2" name="Vertex Color" dataDxfId="34"/>
    <tableColumn id="3" name="Vertex Shape" dataDxfId="32"/>
    <tableColumn id="22" name="Visibility" dataDxfId="33"/>
    <tableColumn id="4" name="Collapsed?"/>
    <tableColumn id="18" name="Label" dataDxfId="166"/>
    <tableColumn id="20" name="Collapsed X"/>
    <tableColumn id="21" name="Collapsed Y"/>
    <tableColumn id="6" name="ID" dataDxfId="165"/>
    <tableColumn id="19" name="Collapsed Properties" dataDxfId="23"/>
    <tableColumn id="5" name="Vertices" dataDxfId="22"/>
    <tableColumn id="7" name="Unique Edges" dataDxfId="21"/>
    <tableColumn id="8" name="Edges With Duplicates" dataDxfId="20"/>
    <tableColumn id="9" name="Total Edges" dataDxfId="19"/>
    <tableColumn id="10" name="Self-Loops" dataDxfId="18"/>
    <tableColumn id="24" name="Reciprocated Vertex Pair Ratio" dataDxfId="17"/>
    <tableColumn id="25" name="Reciprocated Edge Ratio" dataDxfId="16"/>
    <tableColumn id="11" name="Connected Components" dataDxfId="15"/>
    <tableColumn id="12" name="Single-Vertex Connected Components" dataDxfId="14"/>
    <tableColumn id="13" name="Maximum Vertices in a Connected Component" dataDxfId="13"/>
    <tableColumn id="14" name="Maximum Edges in a Connected Component" dataDxfId="12"/>
    <tableColumn id="15" name="Maximum Geodesic Distance (Diameter)" dataDxfId="11"/>
    <tableColumn id="16" name="Average Geodesic Distance" dataDxfId="10"/>
    <tableColumn id="17" name="Graph Density" dataDxfId="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4" totalsRowShown="0" headerRowDxfId="164" dataDxfId="163">
  <autoFilter ref="A1:C604"/>
  <tableColumns count="3">
    <tableColumn id="1" name="Group" dataDxfId="31"/>
    <tableColumn id="2" name="Vertex" dataDxfId="30"/>
    <tableColumn id="3" name="Vertex ID" dataDxfId="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3"/>
    <tableColumn id="2" name="Value" dataDxfId="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62"/>
    <tableColumn id="2" name="Degree Frequency" dataDxfId="161">
      <calculatedColumnFormula>COUNTIF(Vertices[Degree], "&gt;= " &amp; D2) - COUNTIF(Vertices[Degree], "&gt;=" &amp; D3)</calculatedColumnFormula>
    </tableColumn>
    <tableColumn id="3" name="In-Degree Bin" dataDxfId="160"/>
    <tableColumn id="4" name="In-Degree Frequency" dataDxfId="159">
      <calculatedColumnFormula>COUNTIF(Vertices[In-Degree], "&gt;= " &amp; F2) - COUNTIF(Vertices[In-Degree], "&gt;=" &amp; F3)</calculatedColumnFormula>
    </tableColumn>
    <tableColumn id="5" name="Out-Degree Bin" dataDxfId="158"/>
    <tableColumn id="6" name="Out-Degree Frequency" dataDxfId="157">
      <calculatedColumnFormula>COUNTIF(Vertices[Out-Degree], "&gt;= " &amp; H2) - COUNTIF(Vertices[Out-Degree], "&gt;=" &amp; H3)</calculatedColumnFormula>
    </tableColumn>
    <tableColumn id="7" name="Betweenness Centrality Bin" dataDxfId="156"/>
    <tableColumn id="8" name="Betweenness Centrality Frequency" dataDxfId="155">
      <calculatedColumnFormula>COUNTIF(Vertices[Betweenness Centrality], "&gt;= " &amp; J2) - COUNTIF(Vertices[Betweenness Centrality], "&gt;=" &amp; J3)</calculatedColumnFormula>
    </tableColumn>
    <tableColumn id="9" name="Closeness Centrality Bin" dataDxfId="154"/>
    <tableColumn id="10" name="Closeness Centrality Frequency" dataDxfId="153">
      <calculatedColumnFormula>COUNTIF(Vertices[Closeness Centrality], "&gt;= " &amp; L2) - COUNTIF(Vertices[Closeness Centrality], "&gt;=" &amp; L3)</calculatedColumnFormula>
    </tableColumn>
    <tableColumn id="11" name="Eigenvector Centrality Bin" dataDxfId="152"/>
    <tableColumn id="12" name="Eigenvector Centrality Frequency" dataDxfId="151">
      <calculatedColumnFormula>COUNTIF(Vertices[Eigenvector Centrality], "&gt;= " &amp; N2) - COUNTIF(Vertices[Eigenvector Centrality], "&gt;=" &amp; N3)</calculatedColumnFormula>
    </tableColumn>
    <tableColumn id="18" name="PageRank Bin" dataDxfId="150"/>
    <tableColumn id="17" name="PageRank Frequency" dataDxfId="149">
      <calculatedColumnFormula>COUNTIF(Vertices[Eigenvector Centrality], "&gt;= " &amp; P2) - COUNTIF(Vertices[Eigenvector Centrality], "&gt;=" &amp; P3)</calculatedColumnFormula>
    </tableColumn>
    <tableColumn id="13" name="Clustering Coefficient Bin" dataDxfId="148"/>
    <tableColumn id="14" name="Clustering Coefficient Frequency" dataDxfId="147">
      <calculatedColumnFormula>COUNTIF(Vertices[Clustering Coefficient], "&gt;= " &amp; R2) - COUNTIF(Vertices[Clustering Coefficient], "&gt;=" &amp; R3)</calculatedColumnFormula>
    </tableColumn>
    <tableColumn id="15" name="Dynamic Filter Bin" dataDxfId="146"/>
    <tableColumn id="16" name="Dynamic Filter Frequency" dataDxfId="1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4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z8qfOugd2w/?igshid=10ppw0k205z56" TargetMode="External" /><Relationship Id="rId2" Type="http://schemas.openxmlformats.org/officeDocument/2006/relationships/hyperlink" Target="https://twitter.com/franzakeem/status/1150570154851545088" TargetMode="External" /><Relationship Id="rId3" Type="http://schemas.openxmlformats.org/officeDocument/2006/relationships/hyperlink" Target="https://youtu.be/L4sQVESMMps" TargetMode="External" /><Relationship Id="rId4" Type="http://schemas.openxmlformats.org/officeDocument/2006/relationships/hyperlink" Target="https://www.enmnews.com/2019/07/15/storm-area-51-facebook-plan-has-a-million-supporters-its-a-joke-kind-of/" TargetMode="External" /><Relationship Id="rId5" Type="http://schemas.openxmlformats.org/officeDocument/2006/relationships/hyperlink" Target="https://twitter.com/franzakeem/status/1150570154851545088" TargetMode="External" /><Relationship Id="rId6" Type="http://schemas.openxmlformats.org/officeDocument/2006/relationships/hyperlink" Target="https://www.prweek.com/article/1591064/little-green-tweets-8-brands-tried-abduct-area-51-raid" TargetMode="External" /><Relationship Id="rId7" Type="http://schemas.openxmlformats.org/officeDocument/2006/relationships/hyperlink" Target="https://www.prweek.com/article/1591064/little-green-tweets-8-brands-tried-abduct-area-51-raid" TargetMode="External" /><Relationship Id="rId8" Type="http://schemas.openxmlformats.org/officeDocument/2006/relationships/hyperlink" Target="https://www.prweek.com/article/1591064/little-green-tweets-8-brands-tried-abduct-area-51-raid" TargetMode="External" /><Relationship Id="rId9" Type="http://schemas.openxmlformats.org/officeDocument/2006/relationships/hyperlink" Target="https://www.prweek.com/article/1591064/little-green-tweets-8-brands-tried-abduct-area-51-raid" TargetMode="External" /><Relationship Id="rId10" Type="http://schemas.openxmlformats.org/officeDocument/2006/relationships/hyperlink" Target="https://www.prweek.com/article/1591064/little-green-tweets-8-brands-tried-abduct-area-51-raid" TargetMode="External" /><Relationship Id="rId11" Type="http://schemas.openxmlformats.org/officeDocument/2006/relationships/hyperlink" Target="https://bit.ly/2xPC9KU" TargetMode="External" /><Relationship Id="rId12" Type="http://schemas.openxmlformats.org/officeDocument/2006/relationships/hyperlink" Target="https://twitter.com/alispagnola/status/1150832614019723266" TargetMode="External" /><Relationship Id="rId13" Type="http://schemas.openxmlformats.org/officeDocument/2006/relationships/hyperlink" Target="https://twitter.com/alispagnola/status/1150832614019723266" TargetMode="External" /><Relationship Id="rId14" Type="http://schemas.openxmlformats.org/officeDocument/2006/relationships/hyperlink" Target="http://via.wtkr.com/DPIis" TargetMode="External" /><Relationship Id="rId15" Type="http://schemas.openxmlformats.org/officeDocument/2006/relationships/hyperlink" Target="http://d20brewers.com/" TargetMode="External" /><Relationship Id="rId16" Type="http://schemas.openxmlformats.org/officeDocument/2006/relationships/hyperlink" Target="https://amzn.to/2lxKYWL" TargetMode="External" /><Relationship Id="rId17" Type="http://schemas.openxmlformats.org/officeDocument/2006/relationships/hyperlink" Target="https://thepigeonexpress.com/us-military-is-ready-for-any-potential-public-raid-at-area-51/" TargetMode="External" /><Relationship Id="rId18" Type="http://schemas.openxmlformats.org/officeDocument/2006/relationships/hyperlink" Target="https://thepigeonexpress.com/us-military-is-ready-for-any-potential-public-raid-at-area-51/" TargetMode="External" /><Relationship Id="rId19" Type="http://schemas.openxmlformats.org/officeDocument/2006/relationships/hyperlink" Target="https://twitter.com/i/events/1150652249669947393" TargetMode="External" /><Relationship Id="rId20" Type="http://schemas.openxmlformats.org/officeDocument/2006/relationships/hyperlink" Target="https://twitter.com/soft_demon_/status/1150831359038042112" TargetMode="External" /><Relationship Id="rId21" Type="http://schemas.openxmlformats.org/officeDocument/2006/relationships/hyperlink" Target="https://twitter.com/soft_demon_/status/1150831359038042112" TargetMode="External" /><Relationship Id="rId22" Type="http://schemas.openxmlformats.org/officeDocument/2006/relationships/hyperlink" Target="https://urlzs.com/dvHof" TargetMode="External" /><Relationship Id="rId23" Type="http://schemas.openxmlformats.org/officeDocument/2006/relationships/hyperlink" Target="https://twitter.com/brazilianhunne1/status/1150327090299977729" TargetMode="External" /><Relationship Id="rId24" Type="http://schemas.openxmlformats.org/officeDocument/2006/relationships/hyperlink" Target="https://www.cnn.com/2019/07/15/uk/giant-jellyfish-england-scli-gbr-intl/index.html" TargetMode="External" /><Relationship Id="rId25" Type="http://schemas.openxmlformats.org/officeDocument/2006/relationships/hyperlink" Target="https://twitter.com/urtheonly10isee/status/1150794998310494210" TargetMode="External" /><Relationship Id="rId26" Type="http://schemas.openxmlformats.org/officeDocument/2006/relationships/hyperlink" Target="http://cmplx.co/vtuq3lE" TargetMode="External" /><Relationship Id="rId27" Type="http://schemas.openxmlformats.org/officeDocument/2006/relationships/hyperlink" Target="https://twitter.com/urtheonly10isee/status/1150794998310494210" TargetMode="External" /><Relationship Id="rId28" Type="http://schemas.openxmlformats.org/officeDocument/2006/relationships/hyperlink" Target="https://twitter.com/itwasbeezy4pf/status/1150825170338308096" TargetMode="External" /><Relationship Id="rId29" Type="http://schemas.openxmlformats.org/officeDocument/2006/relationships/hyperlink" Target="https://twitter.com/rolling_rock/status/1149765518762696704" TargetMode="External" /><Relationship Id="rId30" Type="http://schemas.openxmlformats.org/officeDocument/2006/relationships/hyperlink" Target="https://twitter.com/franzakeem/status/1150570154851545088" TargetMode="External" /><Relationship Id="rId31" Type="http://schemas.openxmlformats.org/officeDocument/2006/relationships/hyperlink" Target="https://twitter.com/franzakeem/status/1150570154851545088" TargetMode="External" /><Relationship Id="rId32" Type="http://schemas.openxmlformats.org/officeDocument/2006/relationships/hyperlink" Target="https://twitter.com/AreaMemes51/status/1150135750463299584" TargetMode="External" /><Relationship Id="rId33" Type="http://schemas.openxmlformats.org/officeDocument/2006/relationships/hyperlink" Target="https://www.gofundme.com/1p3riq7w9c" TargetMode="External" /><Relationship Id="rId34" Type="http://schemas.openxmlformats.org/officeDocument/2006/relationships/hyperlink" Target="https://www.gofundme.com/1p3riq7w9c" TargetMode="External" /><Relationship Id="rId35" Type="http://schemas.openxmlformats.org/officeDocument/2006/relationships/hyperlink" Target="https://twitter.com/soft_demon_/status/1150831359038042112" TargetMode="External" /><Relationship Id="rId36" Type="http://schemas.openxmlformats.org/officeDocument/2006/relationships/hyperlink" Target="https://twitter.com/soft_demon_/status/1150831359038042112" TargetMode="External" /><Relationship Id="rId37" Type="http://schemas.openxmlformats.org/officeDocument/2006/relationships/hyperlink" Target="https://twitter.com/urtheonly10isee/status/1150794998310494210" TargetMode="External" /><Relationship Id="rId38" Type="http://schemas.openxmlformats.org/officeDocument/2006/relationships/hyperlink" Target="https://twitter.com/urtheonly10isee/status/1150794998310494210" TargetMode="External" /><Relationship Id="rId39" Type="http://schemas.openxmlformats.org/officeDocument/2006/relationships/hyperlink" Target="https://twitter.com/urtheonly10isee/status/1150794998310494210" TargetMode="External" /><Relationship Id="rId40" Type="http://schemas.openxmlformats.org/officeDocument/2006/relationships/hyperlink" Target="https://pbs.twimg.com/ext_tw_video_thumb/1150091009356967938/pu/img/UvLZ6JDpU9NtJHLR.jpg" TargetMode="External" /><Relationship Id="rId41" Type="http://schemas.openxmlformats.org/officeDocument/2006/relationships/hyperlink" Target="https://pbs.twimg.com/ext_tw_video_thumb/1150091009356967938/pu/img/UvLZ6JDpU9NtJHLR.jpg" TargetMode="External" /><Relationship Id="rId42" Type="http://schemas.openxmlformats.org/officeDocument/2006/relationships/hyperlink" Target="https://pbs.twimg.com/ext_tw_video_thumb/1150274988051537921/pu/img/fV5RLQRtf6Ynew6_.jpg" TargetMode="External" /><Relationship Id="rId43" Type="http://schemas.openxmlformats.org/officeDocument/2006/relationships/hyperlink" Target="https://pbs.twimg.com/ext_tw_video_thumb/1150579454185369600/pu/img/g3XaSijvilexqJgr.jpg" TargetMode="External" /><Relationship Id="rId44" Type="http://schemas.openxmlformats.org/officeDocument/2006/relationships/hyperlink" Target="https://pbs.twimg.com/ext_tw_video_thumb/1150463635212447744/pu/img/OkoKpmmtgehRH_0X.jpg" TargetMode="External" /><Relationship Id="rId45" Type="http://schemas.openxmlformats.org/officeDocument/2006/relationships/hyperlink" Target="https://pbs.twimg.com/ext_tw_video_thumb/1150821944943620097/pu/img/pWnj3MhXIPJ6rpkg.jpg" TargetMode="External" /><Relationship Id="rId46" Type="http://schemas.openxmlformats.org/officeDocument/2006/relationships/hyperlink" Target="https://pbs.twimg.com/ext_tw_video_thumb/1150821944943620097/pu/img/pWnj3MhXIPJ6rpkg.jpg" TargetMode="External" /><Relationship Id="rId47" Type="http://schemas.openxmlformats.org/officeDocument/2006/relationships/hyperlink" Target="https://pbs.twimg.com/ext_tw_video_thumb/1150176468795834370/pu/img/RFqFBPzNelUNYyw1.jpg" TargetMode="External" /><Relationship Id="rId48" Type="http://schemas.openxmlformats.org/officeDocument/2006/relationships/hyperlink" Target="https://pbs.twimg.com/ext_tw_video_thumb/1150463635212447744/pu/img/OkoKpmmtgehRH_0X.jpg" TargetMode="External" /><Relationship Id="rId49" Type="http://schemas.openxmlformats.org/officeDocument/2006/relationships/hyperlink" Target="https://pbs.twimg.com/media/D_eIW1xWwAAYqG8.jpg" TargetMode="External" /><Relationship Id="rId50" Type="http://schemas.openxmlformats.org/officeDocument/2006/relationships/hyperlink" Target="https://pbs.twimg.com/media/D_dkDTkW4AEFn5_.jpg" TargetMode="External" /><Relationship Id="rId51" Type="http://schemas.openxmlformats.org/officeDocument/2006/relationships/hyperlink" Target="https://pbs.twimg.com/media/D_eIW1xWwAAYqG8.jpg" TargetMode="External" /><Relationship Id="rId52" Type="http://schemas.openxmlformats.org/officeDocument/2006/relationships/hyperlink" Target="https://pbs.twimg.com/media/D_eIW1xWwAAYqG8.jpg" TargetMode="External" /><Relationship Id="rId53" Type="http://schemas.openxmlformats.org/officeDocument/2006/relationships/hyperlink" Target="https://pbs.twimg.com/media/D_eIW1xWwAAYqG8.jpg" TargetMode="External" /><Relationship Id="rId54" Type="http://schemas.openxmlformats.org/officeDocument/2006/relationships/hyperlink" Target="https://pbs.twimg.com/media/D_eIW1xWwAAYqG8.jpg" TargetMode="External" /><Relationship Id="rId55" Type="http://schemas.openxmlformats.org/officeDocument/2006/relationships/hyperlink" Target="https://pbs.twimg.com/ext_tw_video_thumb/1149839023864786944/pu/img/NjUDQffLbhgrbLgK.jpg" TargetMode="External" /><Relationship Id="rId56" Type="http://schemas.openxmlformats.org/officeDocument/2006/relationships/hyperlink" Target="https://pbs.twimg.com/ext_tw_video_thumb/1150803218894589954/pu/img/rZTcd-UB4iLZJyBS.jpg" TargetMode="External" /><Relationship Id="rId57" Type="http://schemas.openxmlformats.org/officeDocument/2006/relationships/hyperlink" Target="https://pbs.twimg.com/ext_tw_video_thumb/1150803218894589954/pu/img/rZTcd-UB4iLZJyBS.jpg" TargetMode="External" /><Relationship Id="rId58" Type="http://schemas.openxmlformats.org/officeDocument/2006/relationships/hyperlink" Target="https://pbs.twimg.com/ext_tw_video_thumb/1150579454185369600/pu/img/g3XaSijvilexqJgr.jpg" TargetMode="External" /><Relationship Id="rId59" Type="http://schemas.openxmlformats.org/officeDocument/2006/relationships/hyperlink" Target="https://pbs.twimg.com/media/D_dkDTkW4AEFn5_.jpg" TargetMode="External" /><Relationship Id="rId60" Type="http://schemas.openxmlformats.org/officeDocument/2006/relationships/hyperlink" Target="https://pbs.twimg.com/ext_tw_video_thumb/1150813609020149760/pu/img/Gk4cb81WbiAWs9M3.jpg" TargetMode="External" /><Relationship Id="rId61" Type="http://schemas.openxmlformats.org/officeDocument/2006/relationships/hyperlink" Target="https://pbs.twimg.com/media/D_gRFYAWsAAJHkW.jpg" TargetMode="External" /><Relationship Id="rId62" Type="http://schemas.openxmlformats.org/officeDocument/2006/relationships/hyperlink" Target="https://pbs.twimg.com/media/D_g7bCAX4AAZ-Di.jpg" TargetMode="External" /><Relationship Id="rId63" Type="http://schemas.openxmlformats.org/officeDocument/2006/relationships/hyperlink" Target="https://pbs.twimg.com/media/D_g7bCAX4AAZ-Di.jpg" TargetMode="External" /><Relationship Id="rId64" Type="http://schemas.openxmlformats.org/officeDocument/2006/relationships/hyperlink" Target="https://pbs.twimg.com/ext_tw_video_thumb/1150821944943620097/pu/img/pWnj3MhXIPJ6rpkg.jpg" TargetMode="External" /><Relationship Id="rId65" Type="http://schemas.openxmlformats.org/officeDocument/2006/relationships/hyperlink" Target="https://pbs.twimg.com/ext_tw_video_thumb/1150821944943620097/pu/img/pWnj3MhXIPJ6rpkg.jpg" TargetMode="External" /><Relationship Id="rId66" Type="http://schemas.openxmlformats.org/officeDocument/2006/relationships/hyperlink" Target="https://pbs.twimg.com/ext_tw_video_thumb/1149872440102805506/pu/img/KLDJ2GaNbEj_Yd6R.jpg" TargetMode="External" /><Relationship Id="rId67" Type="http://schemas.openxmlformats.org/officeDocument/2006/relationships/hyperlink" Target="https://pbs.twimg.com/ext_tw_video_thumb/1149872440102805506/pu/img/KLDJ2GaNbEj_Yd6R.jpg" TargetMode="External" /><Relationship Id="rId68" Type="http://schemas.openxmlformats.org/officeDocument/2006/relationships/hyperlink" Target="https://pbs.twimg.com/media/D_eIW1xWwAAYqG8.jpg" TargetMode="External" /><Relationship Id="rId69" Type="http://schemas.openxmlformats.org/officeDocument/2006/relationships/hyperlink" Target="https://pbs.twimg.com/ext_tw_video_thumb/1149587891909083138/pu/img/mvPT-3RG_ycu4DHk.jpg" TargetMode="External" /><Relationship Id="rId70" Type="http://schemas.openxmlformats.org/officeDocument/2006/relationships/hyperlink" Target="https://pbs.twimg.com/media/D_buoPeXoAI1Bxx.jpg" TargetMode="External" /><Relationship Id="rId71" Type="http://schemas.openxmlformats.org/officeDocument/2006/relationships/hyperlink" Target="https://pbs.twimg.com/media/D_buoPeXoAI1Bxx.jpg" TargetMode="External" /><Relationship Id="rId72" Type="http://schemas.openxmlformats.org/officeDocument/2006/relationships/hyperlink" Target="https://pbs.twimg.com/media/D_hH6npU4AASg-e.jpg" TargetMode="External" /><Relationship Id="rId73" Type="http://schemas.openxmlformats.org/officeDocument/2006/relationships/hyperlink" Target="https://pbs.twimg.com/media/D_eIW1xWwAAYqG8.jpg" TargetMode="External" /><Relationship Id="rId74" Type="http://schemas.openxmlformats.org/officeDocument/2006/relationships/hyperlink" Target="https://pbs.twimg.com/ext_tw_video_thumb/1150821944943620097/pu/img/pWnj3MhXIPJ6rpkg.jpg" TargetMode="External" /><Relationship Id="rId75" Type="http://schemas.openxmlformats.org/officeDocument/2006/relationships/hyperlink" Target="https://pbs.twimg.com/ext_tw_video_thumb/1150579454185369600/pu/img/g3XaSijvilexqJgr.jpg" TargetMode="External" /><Relationship Id="rId76" Type="http://schemas.openxmlformats.org/officeDocument/2006/relationships/hyperlink" Target="https://pbs.twimg.com/media/D_iZYyhXsAECbfT.jpg" TargetMode="External" /><Relationship Id="rId77" Type="http://schemas.openxmlformats.org/officeDocument/2006/relationships/hyperlink" Target="https://pbs.twimg.com/ext_tw_video_thumb/1150579454185369600/pu/img/g3XaSijvilexqJgr.jpg" TargetMode="External" /><Relationship Id="rId78" Type="http://schemas.openxmlformats.org/officeDocument/2006/relationships/hyperlink" Target="https://pbs.twimg.com/media/D_bvHRpU8AAlvcb.jpg" TargetMode="External" /><Relationship Id="rId79" Type="http://schemas.openxmlformats.org/officeDocument/2006/relationships/hyperlink" Target="https://pbs.twimg.com/media/D_bvHRpU8AAlvcb.jpg" TargetMode="External" /><Relationship Id="rId80" Type="http://schemas.openxmlformats.org/officeDocument/2006/relationships/hyperlink" Target="https://pbs.twimg.com/ext_tw_video_thumb/1149846507958538242/pu/img/4YSmYa2gD98DfPg2.jpg" TargetMode="External" /><Relationship Id="rId81" Type="http://schemas.openxmlformats.org/officeDocument/2006/relationships/hyperlink" Target="https://pbs.twimg.com/ext_tw_video_thumb/1149846507958538242/pu/img/4YSmYa2gD98DfPg2.jpg" TargetMode="External" /><Relationship Id="rId82" Type="http://schemas.openxmlformats.org/officeDocument/2006/relationships/hyperlink" Target="https://pbs.twimg.com/ext_tw_video_thumb/1149850142960492544/pu/img/LuDdTjz97ZquMWlc.jpg" TargetMode="External" /><Relationship Id="rId83" Type="http://schemas.openxmlformats.org/officeDocument/2006/relationships/hyperlink" Target="https://pbs.twimg.com/tweet_video_thumb/D_iZZX9WwAIPICZ.jpg" TargetMode="External" /><Relationship Id="rId84" Type="http://schemas.openxmlformats.org/officeDocument/2006/relationships/hyperlink" Target="https://pbs.twimg.com/media/D_eIW1xWwAAYqG8.jpg" TargetMode="External" /><Relationship Id="rId85" Type="http://schemas.openxmlformats.org/officeDocument/2006/relationships/hyperlink" Target="https://pbs.twimg.com/ext_tw_video_thumb/1150751646886092801/pu/img/xG2f8wtCfZA24e4j.jpg" TargetMode="External" /><Relationship Id="rId86" Type="http://schemas.openxmlformats.org/officeDocument/2006/relationships/hyperlink" Target="https://pbs.twimg.com/ext_tw_video_thumb/1150751646886092801/pu/img/xG2f8wtCfZA24e4j.jpg" TargetMode="External" /><Relationship Id="rId87" Type="http://schemas.openxmlformats.org/officeDocument/2006/relationships/hyperlink" Target="https://pbs.twimg.com/ext_tw_video_thumb/1150232842720423937/pu/img/oBJYpqVhOkij9S5U.jpg" TargetMode="External" /><Relationship Id="rId88" Type="http://schemas.openxmlformats.org/officeDocument/2006/relationships/hyperlink" Target="https://pbs.twimg.com/ext_tw_video_thumb/1150579454185369600/pu/img/g3XaSijvilexqJgr.jpg" TargetMode="External" /><Relationship Id="rId89" Type="http://schemas.openxmlformats.org/officeDocument/2006/relationships/hyperlink" Target="https://pbs.twimg.com/media/D_h_TiHUEAA9zoP.jpg" TargetMode="External" /><Relationship Id="rId90" Type="http://schemas.openxmlformats.org/officeDocument/2006/relationships/hyperlink" Target="https://pbs.twimg.com/ext_tw_video_thumb/1150540554259894272/pu/img/wHPLEdc9uouahZAC.jpg" TargetMode="External" /><Relationship Id="rId91" Type="http://schemas.openxmlformats.org/officeDocument/2006/relationships/hyperlink" Target="https://pbs.twimg.com/ext_tw_video_thumb/1150540554259894272/pu/img/wHPLEdc9uouahZAC.jpg" TargetMode="External" /><Relationship Id="rId92" Type="http://schemas.openxmlformats.org/officeDocument/2006/relationships/hyperlink" Target="https://pbs.twimg.com/ext_tw_video_thumb/1150463635212447744/pu/img/OkoKpmmtgehRH_0X.jpg" TargetMode="External" /><Relationship Id="rId93" Type="http://schemas.openxmlformats.org/officeDocument/2006/relationships/hyperlink" Target="https://pbs.twimg.com/media/D_h7GlPWkAEL_56.jpg" TargetMode="External" /><Relationship Id="rId94" Type="http://schemas.openxmlformats.org/officeDocument/2006/relationships/hyperlink" Target="https://pbs.twimg.com/media/D_h7GlPWkAEL_56.jpg" TargetMode="External" /><Relationship Id="rId95" Type="http://schemas.openxmlformats.org/officeDocument/2006/relationships/hyperlink" Target="https://pbs.twimg.com/media/D_iZbNUUcAExYTn.jpg" TargetMode="External" /><Relationship Id="rId96" Type="http://schemas.openxmlformats.org/officeDocument/2006/relationships/hyperlink" Target="https://pbs.twimg.com/media/D_dkDTkW4AEFn5_.jpg" TargetMode="External" /><Relationship Id="rId97" Type="http://schemas.openxmlformats.org/officeDocument/2006/relationships/hyperlink" Target="https://pbs.twimg.com/media/D_eIW1xWwAAYqG8.jpg" TargetMode="External" /><Relationship Id="rId98" Type="http://schemas.openxmlformats.org/officeDocument/2006/relationships/hyperlink" Target="https://pbs.twimg.com/ext_tw_video_thumb/1150792131956695045/pu/img/zrufzufnrJxMwR8u.jpg" TargetMode="External" /><Relationship Id="rId99" Type="http://schemas.openxmlformats.org/officeDocument/2006/relationships/hyperlink" Target="https://pbs.twimg.com/ext_tw_video_thumb/1150792131956695045/pu/img/zrufzufnrJxMwR8u.jpg" TargetMode="External" /><Relationship Id="rId100" Type="http://schemas.openxmlformats.org/officeDocument/2006/relationships/hyperlink" Target="https://pbs.twimg.com/tweet_video_thumb/D_b5Y6DXUAE89NS.jpg" TargetMode="External" /><Relationship Id="rId101" Type="http://schemas.openxmlformats.org/officeDocument/2006/relationships/hyperlink" Target="https://pbs.twimg.com/tweet_video_thumb/D_b5Y6DXUAE89NS.jpg" TargetMode="External" /><Relationship Id="rId102" Type="http://schemas.openxmlformats.org/officeDocument/2006/relationships/hyperlink" Target="https://pbs.twimg.com/media/D_YOP9AWkAEyw9c.jpg" TargetMode="External" /><Relationship Id="rId103" Type="http://schemas.openxmlformats.org/officeDocument/2006/relationships/hyperlink" Target="https://pbs.twimg.com/media/D_YOP9AWkAEyw9c.jpg" TargetMode="External" /><Relationship Id="rId104" Type="http://schemas.openxmlformats.org/officeDocument/2006/relationships/hyperlink" Target="https://pbs.twimg.com/media/D_gRFYAWsAAJHkW.jpg" TargetMode="External" /><Relationship Id="rId105" Type="http://schemas.openxmlformats.org/officeDocument/2006/relationships/hyperlink" Target="https://pbs.twimg.com/media/D_gRFYAWsAAJHkW.jpg" TargetMode="External" /><Relationship Id="rId106" Type="http://schemas.openxmlformats.org/officeDocument/2006/relationships/hyperlink" Target="https://pbs.twimg.com/media/D_iZe4RWkAE0Ncb.jpg" TargetMode="External" /><Relationship Id="rId107" Type="http://schemas.openxmlformats.org/officeDocument/2006/relationships/hyperlink" Target="https://pbs.twimg.com/ext_tw_video_thumb/1150838193798950914/pu/img/Scc-CrZm0B391izB.jpg" TargetMode="External" /><Relationship Id="rId108" Type="http://schemas.openxmlformats.org/officeDocument/2006/relationships/hyperlink" Target="https://pbs.twimg.com/ext_tw_video_thumb/1150821944943620097/pu/img/pWnj3MhXIPJ6rpkg.jpg" TargetMode="External" /><Relationship Id="rId109" Type="http://schemas.openxmlformats.org/officeDocument/2006/relationships/hyperlink" Target="https://pbs.twimg.com/media/D_eIW1xWwAAYqG8.jpg" TargetMode="External" /><Relationship Id="rId110" Type="http://schemas.openxmlformats.org/officeDocument/2006/relationships/hyperlink" Target="https://pbs.twimg.com/media/D_eIW1xWwAAYqG8.jpg" TargetMode="External" /><Relationship Id="rId111" Type="http://schemas.openxmlformats.org/officeDocument/2006/relationships/hyperlink" Target="https://pbs.twimg.com/ext_tw_video_thumb/1150463635212447744/pu/img/OkoKpmmtgehRH_0X.jpg" TargetMode="External" /><Relationship Id="rId112" Type="http://schemas.openxmlformats.org/officeDocument/2006/relationships/hyperlink" Target="https://pbs.twimg.com/media/D_eIW1xWwAAYqG8.jpg" TargetMode="External" /><Relationship Id="rId113" Type="http://schemas.openxmlformats.org/officeDocument/2006/relationships/hyperlink" Target="https://pbs.twimg.com/media/D_dkDTkW4AEFn5_.jpg" TargetMode="External" /><Relationship Id="rId114" Type="http://schemas.openxmlformats.org/officeDocument/2006/relationships/hyperlink" Target="https://pbs.twimg.com/media/D_eIW1xWwAAYqG8.jpg" TargetMode="External" /><Relationship Id="rId115" Type="http://schemas.openxmlformats.org/officeDocument/2006/relationships/hyperlink" Target="https://pbs.twimg.com/ext_tw_video_thumb/1150274988051537921/pu/img/fV5RLQRtf6Ynew6_.jpg" TargetMode="External" /><Relationship Id="rId116" Type="http://schemas.openxmlformats.org/officeDocument/2006/relationships/hyperlink" Target="https://pbs.twimg.com/media/D_eIW1xWwAAYqG8.jpg" TargetMode="External" /><Relationship Id="rId117" Type="http://schemas.openxmlformats.org/officeDocument/2006/relationships/hyperlink" Target="https://pbs.twimg.com/ext_tw_video_thumb/1150838476688056320/pu/img/grQtjFhRuslFW1-U.jpg" TargetMode="External" /><Relationship Id="rId118" Type="http://schemas.openxmlformats.org/officeDocument/2006/relationships/hyperlink" Target="https://pbs.twimg.com/ext_tw_video_thumb/1150824571936940032/pu/img/_lXZxQkOATATocvq.jpg" TargetMode="External" /><Relationship Id="rId119" Type="http://schemas.openxmlformats.org/officeDocument/2006/relationships/hyperlink" Target="https://pbs.twimg.com/ext_tw_video_thumb/1150824571936940032/pu/img/_lXZxQkOATATocvq.jpg" TargetMode="External" /><Relationship Id="rId120" Type="http://schemas.openxmlformats.org/officeDocument/2006/relationships/hyperlink" Target="https://pbs.twimg.com/media/D_iRwVCWkAAD6wy.jpg" TargetMode="External" /><Relationship Id="rId121" Type="http://schemas.openxmlformats.org/officeDocument/2006/relationships/hyperlink" Target="https://pbs.twimg.com/media/D_iRwVCWkAAD6wy.jpg" TargetMode="External" /><Relationship Id="rId122" Type="http://schemas.openxmlformats.org/officeDocument/2006/relationships/hyperlink" Target="https://pbs.twimg.com/media/D_h_TiHUEAA9zoP.jpg" TargetMode="External" /><Relationship Id="rId123" Type="http://schemas.openxmlformats.org/officeDocument/2006/relationships/hyperlink" Target="https://pbs.twimg.com/media/D_iZYPrUwAAEhGE.jpg" TargetMode="External" /><Relationship Id="rId124" Type="http://schemas.openxmlformats.org/officeDocument/2006/relationships/hyperlink" Target="https://pbs.twimg.com/ext_tw_video_thumb/1150463635212447744/pu/img/OkoKpmmtgehRH_0X.jpg" TargetMode="External" /><Relationship Id="rId125" Type="http://schemas.openxmlformats.org/officeDocument/2006/relationships/hyperlink" Target="https://pbs.twimg.com/media/D_eIW1xWwAAYqG8.jpg" TargetMode="External" /><Relationship Id="rId126" Type="http://schemas.openxmlformats.org/officeDocument/2006/relationships/hyperlink" Target="https://pbs.twimg.com/media/D_dkDTkW4AEFn5_.jpg" TargetMode="External" /><Relationship Id="rId127" Type="http://schemas.openxmlformats.org/officeDocument/2006/relationships/hyperlink" Target="https://pbs.twimg.com/ext_tw_video_thumb/1150837967579209728/pu/img/9oaVkQ8nb2TxLhWX.jpg" TargetMode="External" /><Relationship Id="rId128" Type="http://schemas.openxmlformats.org/officeDocument/2006/relationships/hyperlink" Target="https://pbs.twimg.com/media/D_XI2noXYAAjshJ.jpg" TargetMode="External" /><Relationship Id="rId129" Type="http://schemas.openxmlformats.org/officeDocument/2006/relationships/hyperlink" Target="https://pbs.twimg.com/media/D_XI2noXYAAjshJ.jpg" TargetMode="External" /><Relationship Id="rId130" Type="http://schemas.openxmlformats.org/officeDocument/2006/relationships/hyperlink" Target="https://pbs.twimg.com/ext_tw_video_thumb/1150838489052778497/pu/img/BEHFgRuWzm_m4kgW.jpg" TargetMode="External" /><Relationship Id="rId131" Type="http://schemas.openxmlformats.org/officeDocument/2006/relationships/hyperlink" Target="https://pbs.twimg.com/ext_tw_video_thumb/1150838489052778497/pu/img/BEHFgRuWzm_m4kgW.jpg" TargetMode="External" /><Relationship Id="rId132" Type="http://schemas.openxmlformats.org/officeDocument/2006/relationships/hyperlink" Target="https://pbs.twimg.com/ext_tw_video_thumb/1150208797589364737/pu/img/7NjCZsBsSfU4SicZ.jpg" TargetMode="External" /><Relationship Id="rId133" Type="http://schemas.openxmlformats.org/officeDocument/2006/relationships/hyperlink" Target="https://pbs.twimg.com/ext_tw_video_thumb/1150208797589364737/pu/img/7NjCZsBsSfU4SicZ.jpg" TargetMode="External" /><Relationship Id="rId134" Type="http://schemas.openxmlformats.org/officeDocument/2006/relationships/hyperlink" Target="https://pbs.twimg.com/ext_tw_video_thumb/1150073519490895872/pu/img/ALWW0_ecwryIqde2.jpg" TargetMode="External" /><Relationship Id="rId135" Type="http://schemas.openxmlformats.org/officeDocument/2006/relationships/hyperlink" Target="https://pbs.twimg.com/ext_tw_video_thumb/1150073519490895872/pu/img/ALWW0_ecwryIqde2.jpg" TargetMode="External" /><Relationship Id="rId136" Type="http://schemas.openxmlformats.org/officeDocument/2006/relationships/hyperlink" Target="https://pbs.twimg.com/media/D_XYwwXW4AAbfZl.jpg" TargetMode="External" /><Relationship Id="rId137" Type="http://schemas.openxmlformats.org/officeDocument/2006/relationships/hyperlink" Target="https://pbs.twimg.com/media/D_XYwwXW4AAbfZl.jpg" TargetMode="External" /><Relationship Id="rId138" Type="http://schemas.openxmlformats.org/officeDocument/2006/relationships/hyperlink" Target="https://pbs.twimg.com/media/D_hJCDRWwAAYjjI.jpg" TargetMode="External" /><Relationship Id="rId139" Type="http://schemas.openxmlformats.org/officeDocument/2006/relationships/hyperlink" Target="https://pbs.twimg.com/media/D_hJCDRWwAAYjjI.jpg" TargetMode="External" /><Relationship Id="rId140" Type="http://schemas.openxmlformats.org/officeDocument/2006/relationships/hyperlink" Target="https://pbs.twimg.com/media/D_hjc86WkAAwbBo.jpg" TargetMode="External" /><Relationship Id="rId141" Type="http://schemas.openxmlformats.org/officeDocument/2006/relationships/hyperlink" Target="https://pbs.twimg.com/ext_tw_video_thumb/1150463635212447744/pu/img/OkoKpmmtgehRH_0X.jpg" TargetMode="External" /><Relationship Id="rId142" Type="http://schemas.openxmlformats.org/officeDocument/2006/relationships/hyperlink" Target="https://pbs.twimg.com/media/D_eIW1xWwAAYqG8.jpg" TargetMode="External" /><Relationship Id="rId143" Type="http://schemas.openxmlformats.org/officeDocument/2006/relationships/hyperlink" Target="https://pbs.twimg.com/media/D_eIW1xWwAAYqG8.jpg" TargetMode="External" /><Relationship Id="rId144" Type="http://schemas.openxmlformats.org/officeDocument/2006/relationships/hyperlink" Target="https://pbs.twimg.com/media/D_h_TiHUEAA9zoP.jpg" TargetMode="External" /><Relationship Id="rId145" Type="http://schemas.openxmlformats.org/officeDocument/2006/relationships/hyperlink" Target="https://pbs.twimg.com/ext_tw_video_thumb/1150134573763825664/pu/img/WROJXEWzid01_oBN.jpg" TargetMode="External" /><Relationship Id="rId146" Type="http://schemas.openxmlformats.org/officeDocument/2006/relationships/hyperlink" Target="https://pbs.twimg.com/ext_tw_video_thumb/1150134573763825664/pu/img/WROJXEWzid01_oBN.jpg" TargetMode="External" /><Relationship Id="rId147" Type="http://schemas.openxmlformats.org/officeDocument/2006/relationships/hyperlink" Target="https://pbs.twimg.com/ext_tw_video_thumb/1150579454185369600/pu/img/g3XaSijvilexqJgr.jpg" TargetMode="External" /><Relationship Id="rId148" Type="http://schemas.openxmlformats.org/officeDocument/2006/relationships/hyperlink" Target="https://pbs.twimg.com/ext_tw_video_thumb/1150579454185369600/pu/img/g3XaSijvilexqJgr.jpg" TargetMode="External" /><Relationship Id="rId149" Type="http://schemas.openxmlformats.org/officeDocument/2006/relationships/hyperlink" Target="https://pbs.twimg.com/media/D_hH6npU4AASg-e.jpg" TargetMode="External" /><Relationship Id="rId150" Type="http://schemas.openxmlformats.org/officeDocument/2006/relationships/hyperlink" Target="https://pbs.twimg.com/ext_tw_video_thumb/1150274988051537921/pu/img/fV5RLQRtf6Ynew6_.jpg" TargetMode="External" /><Relationship Id="rId151" Type="http://schemas.openxmlformats.org/officeDocument/2006/relationships/hyperlink" Target="https://pbs.twimg.com/ext_tw_video_thumb/1150176468795834370/pu/img/RFqFBPzNelUNYyw1.jpg" TargetMode="External" /><Relationship Id="rId152" Type="http://schemas.openxmlformats.org/officeDocument/2006/relationships/hyperlink" Target="https://pbs.twimg.com/ext_tw_video_thumb/1150813609020149760/pu/img/Gk4cb81WbiAWs9M3.jpg" TargetMode="External" /><Relationship Id="rId153" Type="http://schemas.openxmlformats.org/officeDocument/2006/relationships/hyperlink" Target="https://pbs.twimg.com/ext_tw_video_thumb/1150463635212447744/pu/img/OkoKpmmtgehRH_0X.jpg" TargetMode="External" /><Relationship Id="rId154" Type="http://schemas.openxmlformats.org/officeDocument/2006/relationships/hyperlink" Target="https://pbs.twimg.com/media/D_h_TiHUEAA9zoP.jpg" TargetMode="External" /><Relationship Id="rId155" Type="http://schemas.openxmlformats.org/officeDocument/2006/relationships/hyperlink" Target="https://pbs.twimg.com/media/D_h_TiHUEAA9zoP.jpg" TargetMode="External" /><Relationship Id="rId156" Type="http://schemas.openxmlformats.org/officeDocument/2006/relationships/hyperlink" Target="https://pbs.twimg.com/ext_tw_video_thumb/1150463635212447744/pu/img/OkoKpmmtgehRH_0X.jpg" TargetMode="External" /><Relationship Id="rId157" Type="http://schemas.openxmlformats.org/officeDocument/2006/relationships/hyperlink" Target="https://pbs.twimg.com/ext_tw_video_thumb/1150061988636188672/pu/img/AX6o8pSUW9_rBlJo.jpg" TargetMode="External" /><Relationship Id="rId158" Type="http://schemas.openxmlformats.org/officeDocument/2006/relationships/hyperlink" Target="https://pbs.twimg.com/ext_tw_video_thumb/1150463635212447744/pu/img/OkoKpmmtgehRH_0X.jpg" TargetMode="External" /><Relationship Id="rId159" Type="http://schemas.openxmlformats.org/officeDocument/2006/relationships/hyperlink" Target="https://pbs.twimg.com/media/D_bSlCMWkAA8Tkj.jpg" TargetMode="External" /><Relationship Id="rId160" Type="http://schemas.openxmlformats.org/officeDocument/2006/relationships/hyperlink" Target="https://pbs.twimg.com/media/D_bSlCMWkAA8Tkj.jpg" TargetMode="External" /><Relationship Id="rId161" Type="http://schemas.openxmlformats.org/officeDocument/2006/relationships/hyperlink" Target="https://pbs.twimg.com/media/D_eIW1xWwAAYqG8.jpg" TargetMode="External" /><Relationship Id="rId162" Type="http://schemas.openxmlformats.org/officeDocument/2006/relationships/hyperlink" Target="https://pbs.twimg.com/media/D_eIW1xWwAAYqG8.jpg" TargetMode="External" /><Relationship Id="rId163" Type="http://schemas.openxmlformats.org/officeDocument/2006/relationships/hyperlink" Target="https://pbs.twimg.com/tweet_video_thumb/D_iXqXlXUAA9D9V.jpg" TargetMode="External" /><Relationship Id="rId164" Type="http://schemas.openxmlformats.org/officeDocument/2006/relationships/hyperlink" Target="https://pbs.twimg.com/media/D_eIW1xWwAAYqG8.jpg" TargetMode="External" /><Relationship Id="rId165" Type="http://schemas.openxmlformats.org/officeDocument/2006/relationships/hyperlink" Target="https://pbs.twimg.com/ext_tw_video_thumb/1150038581148356608/pu/img/qUyloKpC9s54ya6_.jpg" TargetMode="External" /><Relationship Id="rId166" Type="http://schemas.openxmlformats.org/officeDocument/2006/relationships/hyperlink" Target="https://pbs.twimg.com/media/D_eIW1xWwAAYqG8.jpg" TargetMode="External" /><Relationship Id="rId167" Type="http://schemas.openxmlformats.org/officeDocument/2006/relationships/hyperlink" Target="https://pbs.twimg.com/ext_tw_video_thumb/1150265784616312833/pu/img/aYjCv1HxsVRMmf3m.jpg" TargetMode="External" /><Relationship Id="rId168" Type="http://schemas.openxmlformats.org/officeDocument/2006/relationships/hyperlink" Target="https://pbs.twimg.com/ext_tw_video_thumb/1150813609020149760/pu/img/Gk4cb81WbiAWs9M3.jpg" TargetMode="External" /><Relationship Id="rId169" Type="http://schemas.openxmlformats.org/officeDocument/2006/relationships/hyperlink" Target="https://pbs.twimg.com/ext_tw_video_thumb/1150821944943620097/pu/img/pWnj3MhXIPJ6rpkg.jpg" TargetMode="External" /><Relationship Id="rId170" Type="http://schemas.openxmlformats.org/officeDocument/2006/relationships/hyperlink" Target="https://pbs.twimg.com/ext_tw_video_thumb/1150821944943620097/pu/img/pWnj3MhXIPJ6rpkg.jpg" TargetMode="External" /><Relationship Id="rId171" Type="http://schemas.openxmlformats.org/officeDocument/2006/relationships/hyperlink" Target="https://pbs.twimg.com/media/D_eIW1xWwAAYqG8.jpg" TargetMode="External" /><Relationship Id="rId172" Type="http://schemas.openxmlformats.org/officeDocument/2006/relationships/hyperlink" Target="https://pbs.twimg.com/ext_tw_video_thumb/1150176468795834370/pu/img/RFqFBPzNelUNYyw1.jpg" TargetMode="External" /><Relationship Id="rId173" Type="http://schemas.openxmlformats.org/officeDocument/2006/relationships/hyperlink" Target="https://pbs.twimg.com/media/D_iZtdhWsAA122k.jpg" TargetMode="External" /><Relationship Id="rId174" Type="http://schemas.openxmlformats.org/officeDocument/2006/relationships/hyperlink" Target="https://pbs.twimg.com/media/D_eIW1xWwAAYqG8.jpg" TargetMode="External" /><Relationship Id="rId175" Type="http://schemas.openxmlformats.org/officeDocument/2006/relationships/hyperlink" Target="https://pbs.twimg.com/ext_tw_video_thumb/1150463635212447744/pu/img/OkoKpmmtgehRH_0X.jpg" TargetMode="External" /><Relationship Id="rId176" Type="http://schemas.openxmlformats.org/officeDocument/2006/relationships/hyperlink" Target="https://pbs.twimg.com/ext_tw_video_thumb/1150795670661619712/pu/img/yMKleVPIen6DHbBZ.jpg" TargetMode="External" /><Relationship Id="rId177" Type="http://schemas.openxmlformats.org/officeDocument/2006/relationships/hyperlink" Target="https://pbs.twimg.com/media/D_POwUxUwAAecQ0.jpg" TargetMode="External" /><Relationship Id="rId178" Type="http://schemas.openxmlformats.org/officeDocument/2006/relationships/hyperlink" Target="https://pbs.twimg.com/media/D_eIW1xWwAAYqG8.jpg" TargetMode="External" /><Relationship Id="rId179" Type="http://schemas.openxmlformats.org/officeDocument/2006/relationships/hyperlink" Target="https://pbs.twimg.com/ext_tw_video_thumb/1150579454185369600/pu/img/g3XaSijvilexqJgr.jpg" TargetMode="External" /><Relationship Id="rId180" Type="http://schemas.openxmlformats.org/officeDocument/2006/relationships/hyperlink" Target="https://pbs.twimg.com/media/D_eIW1xWwAAYqG8.jpg" TargetMode="External" /><Relationship Id="rId181" Type="http://schemas.openxmlformats.org/officeDocument/2006/relationships/hyperlink" Target="https://pbs.twimg.com/media/D_eIW1xWwAAYqG8.jpg" TargetMode="External" /><Relationship Id="rId182" Type="http://schemas.openxmlformats.org/officeDocument/2006/relationships/hyperlink" Target="https://pbs.twimg.com/tweet_video_thumb/D_iZuQ5UcAAvAV5.jpg" TargetMode="External" /><Relationship Id="rId183" Type="http://schemas.openxmlformats.org/officeDocument/2006/relationships/hyperlink" Target="https://pbs.twimg.com/ext_tw_video_thumb/1150821944943620097/pu/img/pWnj3MhXIPJ6rpkg.jpg" TargetMode="External" /><Relationship Id="rId184" Type="http://schemas.openxmlformats.org/officeDocument/2006/relationships/hyperlink" Target="https://pbs.twimg.com/ext_tw_video_thumb/1150833105332330498/pu/img/Ay5zX56-Yavv2Nkb.jpg" TargetMode="External" /><Relationship Id="rId185" Type="http://schemas.openxmlformats.org/officeDocument/2006/relationships/hyperlink" Target="https://pbs.twimg.com/ext_tw_video_thumb/1150833105332330498/pu/img/Ay5zX56-Yavv2Nkb.jpg" TargetMode="External" /><Relationship Id="rId186" Type="http://schemas.openxmlformats.org/officeDocument/2006/relationships/hyperlink" Target="https://pbs.twimg.com/media/D_iZknuWkAImTFJ.jpg" TargetMode="External" /><Relationship Id="rId187" Type="http://schemas.openxmlformats.org/officeDocument/2006/relationships/hyperlink" Target="https://pbs.twimg.com/ext_tw_video_thumb/1150579454185369600/pu/img/g3XaSijvilexqJgr.jpg" TargetMode="External" /><Relationship Id="rId188" Type="http://schemas.openxmlformats.org/officeDocument/2006/relationships/hyperlink" Target="https://pbs.twimg.com/ext_tw_video_thumb/1150838523785670658/pu/img/7Z3HDDarMmlhDU8r.jpg" TargetMode="External" /><Relationship Id="rId189" Type="http://schemas.openxmlformats.org/officeDocument/2006/relationships/hyperlink" Target="https://pbs.twimg.com/media/D_dkDTkW4AEFn5_.jpg" TargetMode="External" /><Relationship Id="rId190" Type="http://schemas.openxmlformats.org/officeDocument/2006/relationships/hyperlink" Target="https://pbs.twimg.com/ext_tw_video_thumb/1150821944943620097/pu/img/pWnj3MhXIPJ6rpkg.jpg" TargetMode="External" /><Relationship Id="rId191" Type="http://schemas.openxmlformats.org/officeDocument/2006/relationships/hyperlink" Target="https://pbs.twimg.com/ext_tw_video_thumb/1150821944943620097/pu/img/pWnj3MhXIPJ6rpkg.jpg" TargetMode="External" /><Relationship Id="rId192" Type="http://schemas.openxmlformats.org/officeDocument/2006/relationships/hyperlink" Target="https://pbs.twimg.com/ext_tw_video_thumb/1150579454185369600/pu/img/g3XaSijvilexqJgr.jpg" TargetMode="External" /><Relationship Id="rId193" Type="http://schemas.openxmlformats.org/officeDocument/2006/relationships/hyperlink" Target="https://pbs.twimg.com/ext_tw_video_thumb/1150463635212447744/pu/img/OkoKpmmtgehRH_0X.jpg" TargetMode="External" /><Relationship Id="rId194" Type="http://schemas.openxmlformats.org/officeDocument/2006/relationships/hyperlink" Target="https://pbs.twimg.com/ext_tw_video_thumb/1150042992562049024/pu/img/i--UEwmfGOZ5UaHd.jpg" TargetMode="External" /><Relationship Id="rId195" Type="http://schemas.openxmlformats.org/officeDocument/2006/relationships/hyperlink" Target="https://pbs.twimg.com/ext_tw_video_thumb/1150821944943620097/pu/img/pWnj3MhXIPJ6rpkg.jpg" TargetMode="External" /><Relationship Id="rId196" Type="http://schemas.openxmlformats.org/officeDocument/2006/relationships/hyperlink" Target="https://pbs.twimg.com/ext_tw_video_thumb/1150262858015543297/pu/img/a4P0BzQjbG_efk3m.jpg" TargetMode="External" /><Relationship Id="rId197" Type="http://schemas.openxmlformats.org/officeDocument/2006/relationships/hyperlink" Target="https://pbs.twimg.com/ext_tw_video_thumb/1149898505714044928/pu/img/X-X4EZHz422NEx2c.jpg" TargetMode="External" /><Relationship Id="rId198" Type="http://schemas.openxmlformats.org/officeDocument/2006/relationships/hyperlink" Target="https://pbs.twimg.com/ext_tw_video_thumb/1149795211649794049/pu/img/F5BWRawnnzCM6V2b.jpg" TargetMode="External" /><Relationship Id="rId199" Type="http://schemas.openxmlformats.org/officeDocument/2006/relationships/hyperlink" Target="https://pbs.twimg.com/ext_tw_video_thumb/1149795211649794049/pu/img/F5BWRawnnzCM6V2b.jpg" TargetMode="External" /><Relationship Id="rId200" Type="http://schemas.openxmlformats.org/officeDocument/2006/relationships/hyperlink" Target="https://pbs.twimg.com/ext_tw_video_thumb/1150821944943620097/pu/img/pWnj3MhXIPJ6rpkg.jpg" TargetMode="External" /><Relationship Id="rId201" Type="http://schemas.openxmlformats.org/officeDocument/2006/relationships/hyperlink" Target="https://pbs.twimg.com/ext_tw_video_thumb/1150838095543226369/pu/img/UpH7kG5z7l1MvbjW.jpg" TargetMode="External" /><Relationship Id="rId202" Type="http://schemas.openxmlformats.org/officeDocument/2006/relationships/hyperlink" Target="https://pbs.twimg.com/ext_tw_video_thumb/1150838095543226369/pu/img/UpH7kG5z7l1MvbjW.jpg" TargetMode="External" /><Relationship Id="rId203" Type="http://schemas.openxmlformats.org/officeDocument/2006/relationships/hyperlink" Target="https://pbs.twimg.com/ext_tw_video_thumb/1150838095543226369/pu/img/UpH7kG5z7l1MvbjW.jpg" TargetMode="External" /><Relationship Id="rId204" Type="http://schemas.openxmlformats.org/officeDocument/2006/relationships/hyperlink" Target="https://pbs.twimg.com/ext_tw_video_thumb/1150838095543226369/pu/img/UpH7kG5z7l1MvbjW.jpg" TargetMode="External" /><Relationship Id="rId205" Type="http://schemas.openxmlformats.org/officeDocument/2006/relationships/hyperlink" Target="https://pbs.twimg.com/ext_tw_video_thumb/1150838095543226369/pu/img/UpH7kG5z7l1MvbjW.jpg" TargetMode="External" /><Relationship Id="rId206" Type="http://schemas.openxmlformats.org/officeDocument/2006/relationships/hyperlink" Target="https://pbs.twimg.com/ext_tw_video_thumb/1150838095543226369/pu/img/UpH7kG5z7l1MvbjW.jpg" TargetMode="External" /><Relationship Id="rId207" Type="http://schemas.openxmlformats.org/officeDocument/2006/relationships/hyperlink" Target="https://pbs.twimg.com/ext_tw_video_thumb/1150274988051537921/pu/img/fV5RLQRtf6Ynew6_.jpg" TargetMode="External" /><Relationship Id="rId208" Type="http://schemas.openxmlformats.org/officeDocument/2006/relationships/hyperlink" Target="https://pbs.twimg.com/ext_tw_video_thumb/1150176468795834370/pu/img/RFqFBPzNelUNYyw1.jpg" TargetMode="External" /><Relationship Id="rId209" Type="http://schemas.openxmlformats.org/officeDocument/2006/relationships/hyperlink" Target="https://pbs.twimg.com/ext_tw_video_thumb/1150004453468246017/pu/img/MxVT8l5pbIwH2u6p.jpg" TargetMode="External" /><Relationship Id="rId210" Type="http://schemas.openxmlformats.org/officeDocument/2006/relationships/hyperlink" Target="https://pbs.twimg.com/media/D_dPxXGXoAIaJHU.jpg" TargetMode="External" /><Relationship Id="rId211" Type="http://schemas.openxmlformats.org/officeDocument/2006/relationships/hyperlink" Target="https://pbs.twimg.com/media/D_dPxXGXoAIaJHU.jpg" TargetMode="External" /><Relationship Id="rId212" Type="http://schemas.openxmlformats.org/officeDocument/2006/relationships/hyperlink" Target="https://pbs.twimg.com/ext_tw_video_thumb/1150821944943620097/pu/img/pWnj3MhXIPJ6rpkg.jpg" TargetMode="External" /><Relationship Id="rId213" Type="http://schemas.openxmlformats.org/officeDocument/2006/relationships/hyperlink" Target="https://pbs.twimg.com/ext_tw_video_thumb/1150821944943620097/pu/img/pWnj3MhXIPJ6rpkg.jpg" TargetMode="External" /><Relationship Id="rId214" Type="http://schemas.openxmlformats.org/officeDocument/2006/relationships/hyperlink" Target="https://pbs.twimg.com/ext_tw_video_thumb/1150579454185369600/pu/img/g3XaSijvilexqJgr.jpg" TargetMode="External" /><Relationship Id="rId215" Type="http://schemas.openxmlformats.org/officeDocument/2006/relationships/hyperlink" Target="https://pbs.twimg.com/ext_tw_video_thumb/1150818192736116736/pu/img/R7sU86b8l6eEYX1Q.jpg" TargetMode="External" /><Relationship Id="rId216" Type="http://schemas.openxmlformats.org/officeDocument/2006/relationships/hyperlink" Target="https://pbs.twimg.com/ext_tw_video_thumb/1150818192736116736/pu/img/R7sU86b8l6eEYX1Q.jpg" TargetMode="External" /><Relationship Id="rId217" Type="http://schemas.openxmlformats.org/officeDocument/2006/relationships/hyperlink" Target="https://pbs.twimg.com/ext_tw_video_thumb/1042357004872962050/pu/img/3x9n1YdHDjBYL9zZ.jpg" TargetMode="External" /><Relationship Id="rId218" Type="http://schemas.openxmlformats.org/officeDocument/2006/relationships/hyperlink" Target="https://pbs.twimg.com/ext_tw_video_thumb/1150815835738517506/pu/img/kovXf16mni3n1juj.jpg" TargetMode="External" /><Relationship Id="rId219" Type="http://schemas.openxmlformats.org/officeDocument/2006/relationships/hyperlink" Target="https://pbs.twimg.com/media/D_hjc86WkAAwbBo.jpg" TargetMode="External" /><Relationship Id="rId220" Type="http://schemas.openxmlformats.org/officeDocument/2006/relationships/hyperlink" Target="https://pbs.twimg.com/media/D_iZ28UXkAAKZ2k.jpg" TargetMode="External" /><Relationship Id="rId221" Type="http://schemas.openxmlformats.org/officeDocument/2006/relationships/hyperlink" Target="https://pbs.twimg.com/media/D_eIW1xWwAAYqG8.jpg" TargetMode="External" /><Relationship Id="rId222" Type="http://schemas.openxmlformats.org/officeDocument/2006/relationships/hyperlink" Target="https://pbs.twimg.com/ext_tw_video_thumb/1150274988051537921/pu/img/fV5RLQRtf6Ynew6_.jpg" TargetMode="External" /><Relationship Id="rId223" Type="http://schemas.openxmlformats.org/officeDocument/2006/relationships/hyperlink" Target="https://pbs.twimg.com/media/D_eIW1xWwAAYqG8.jpg" TargetMode="External" /><Relationship Id="rId224" Type="http://schemas.openxmlformats.org/officeDocument/2006/relationships/hyperlink" Target="https://pbs.twimg.com/media/D_iZyD0XUAEfKht.png" TargetMode="External" /><Relationship Id="rId225" Type="http://schemas.openxmlformats.org/officeDocument/2006/relationships/hyperlink" Target="https://pbs.twimg.com/ext_tw_video_thumb/1150821944943620097/pu/img/pWnj3MhXIPJ6rpkg.jpg" TargetMode="External" /><Relationship Id="rId226" Type="http://schemas.openxmlformats.org/officeDocument/2006/relationships/hyperlink" Target="https://pbs.twimg.com/ext_tw_video_thumb/1150274988051537921/pu/img/fV5RLQRtf6Ynew6_.jpg" TargetMode="External" /><Relationship Id="rId227" Type="http://schemas.openxmlformats.org/officeDocument/2006/relationships/hyperlink" Target="https://pbs.twimg.com/media/D_iUjl6W4AAf11Y.jpg" TargetMode="External" /><Relationship Id="rId228" Type="http://schemas.openxmlformats.org/officeDocument/2006/relationships/hyperlink" Target="https://pbs.twimg.com/media/D_iUjl6W4AAf11Y.jpg" TargetMode="External" /><Relationship Id="rId229" Type="http://schemas.openxmlformats.org/officeDocument/2006/relationships/hyperlink" Target="https://pbs.twimg.com/ext_tw_video_thumb/1150579454185369600/pu/img/g3XaSijvilexqJgr.jpg" TargetMode="External" /><Relationship Id="rId230" Type="http://schemas.openxmlformats.org/officeDocument/2006/relationships/hyperlink" Target="https://pbs.twimg.com/ext_tw_video_thumb/1150004453468246017/pu/img/MxVT8l5pbIwH2u6p.jpg" TargetMode="External" /><Relationship Id="rId231" Type="http://schemas.openxmlformats.org/officeDocument/2006/relationships/hyperlink" Target="https://pbs.twimg.com/media/D_iZknuWkAImTFJ.jpg" TargetMode="External" /><Relationship Id="rId232" Type="http://schemas.openxmlformats.org/officeDocument/2006/relationships/hyperlink" Target="https://pbs.twimg.com/ext_tw_video_thumb/1150579454185369600/pu/img/g3XaSijvilexqJgr.jpg" TargetMode="External" /><Relationship Id="rId233" Type="http://schemas.openxmlformats.org/officeDocument/2006/relationships/hyperlink" Target="https://pbs.twimg.com/ext_tw_video_thumb/1150274988051537921/pu/img/fV5RLQRtf6Ynew6_.jpg" TargetMode="External" /><Relationship Id="rId234" Type="http://schemas.openxmlformats.org/officeDocument/2006/relationships/hyperlink" Target="https://pbs.twimg.com/media/D_eIW1xWwAAYqG8.jpg" TargetMode="External" /><Relationship Id="rId235" Type="http://schemas.openxmlformats.org/officeDocument/2006/relationships/hyperlink" Target="https://pbs.twimg.com/media/D_dkDTkW4AEFn5_.jpg" TargetMode="External" /><Relationship Id="rId236" Type="http://schemas.openxmlformats.org/officeDocument/2006/relationships/hyperlink" Target="https://pbs.twimg.com/media/D_eIW1xWwAAYqG8.jpg" TargetMode="External" /><Relationship Id="rId237" Type="http://schemas.openxmlformats.org/officeDocument/2006/relationships/hyperlink" Target="https://pbs.twimg.com/ext_tw_video_thumb/1150486288849616896/pu/img/PWPyI9sZp1Xif2Qc.jpg" TargetMode="External" /><Relationship Id="rId238" Type="http://schemas.openxmlformats.org/officeDocument/2006/relationships/hyperlink" Target="https://pbs.twimg.com/ext_tw_video_thumb/1150486288849616896/pu/img/PWPyI9sZp1Xif2Qc.jpg" TargetMode="External" /><Relationship Id="rId239" Type="http://schemas.openxmlformats.org/officeDocument/2006/relationships/hyperlink" Target="https://pbs.twimg.com/ext_tw_video_thumb/1150579454185369600/pu/img/g3XaSijvilexqJgr.jpg" TargetMode="External" /><Relationship Id="rId240" Type="http://schemas.openxmlformats.org/officeDocument/2006/relationships/hyperlink" Target="https://pbs.twimg.com/media/D_dkDTkW4AEFn5_.jpg" TargetMode="External" /><Relationship Id="rId241" Type="http://schemas.openxmlformats.org/officeDocument/2006/relationships/hyperlink" Target="https://pbs.twimg.com/ext_tw_video_thumb/1150463635212447744/pu/img/OkoKpmmtgehRH_0X.jpg" TargetMode="External" /><Relationship Id="rId242" Type="http://schemas.openxmlformats.org/officeDocument/2006/relationships/hyperlink" Target="https://pbs.twimg.com/ext_tw_video_thumb/1150173151730552834/pu/img/jHtik1kffnQsAGYT.jpg" TargetMode="External" /><Relationship Id="rId243" Type="http://schemas.openxmlformats.org/officeDocument/2006/relationships/hyperlink" Target="https://pbs.twimg.com/ext_tw_video_thumb/1150173151730552834/pu/img/jHtik1kffnQsAGYT.jpg" TargetMode="External" /><Relationship Id="rId244" Type="http://schemas.openxmlformats.org/officeDocument/2006/relationships/hyperlink" Target="https://pbs.twimg.com/media/D_eIW1xWwAAYqG8.jpg" TargetMode="External" /><Relationship Id="rId245" Type="http://schemas.openxmlformats.org/officeDocument/2006/relationships/hyperlink" Target="https://pbs.twimg.com/media/D_eIW1xWwAAYqG8.jpg" TargetMode="External" /><Relationship Id="rId246" Type="http://schemas.openxmlformats.org/officeDocument/2006/relationships/hyperlink" Target="https://pbs.twimg.com/ext_tw_video_thumb/1149757041113751554/pu/img/vrBWHC4Y_KRtZvoI.jpg" TargetMode="External" /><Relationship Id="rId247" Type="http://schemas.openxmlformats.org/officeDocument/2006/relationships/hyperlink" Target="https://pbs.twimg.com/ext_tw_video_thumb/1149757041113751554/pu/img/vrBWHC4Y_KRtZvoI.jpg" TargetMode="External" /><Relationship Id="rId248" Type="http://schemas.openxmlformats.org/officeDocument/2006/relationships/hyperlink" Target="https://pbs.twimg.com/media/D_iA029XkAAVaep.jpg" TargetMode="External" /><Relationship Id="rId249" Type="http://schemas.openxmlformats.org/officeDocument/2006/relationships/hyperlink" Target="https://pbs.twimg.com/media/D_iA029XkAAVaep.jpg" TargetMode="External" /><Relationship Id="rId250" Type="http://schemas.openxmlformats.org/officeDocument/2006/relationships/hyperlink" Target="https://pbs.twimg.com/ext_tw_video_thumb/1150579454185369600/pu/img/g3XaSijvilexqJgr.jpg" TargetMode="External" /><Relationship Id="rId251" Type="http://schemas.openxmlformats.org/officeDocument/2006/relationships/hyperlink" Target="https://pbs.twimg.com/media/D_iZ9t9WwAARKp1.jpg" TargetMode="External" /><Relationship Id="rId252" Type="http://schemas.openxmlformats.org/officeDocument/2006/relationships/hyperlink" Target="https://pbs.twimg.com/media/D_eIW1xWwAAYqG8.jpg" TargetMode="External" /><Relationship Id="rId253" Type="http://schemas.openxmlformats.org/officeDocument/2006/relationships/hyperlink" Target="https://pbs.twimg.com/ext_tw_video_thumb/1150213481666416640/pu/img/QouyTwQH-sOWz-Id.jpg" TargetMode="External" /><Relationship Id="rId254" Type="http://schemas.openxmlformats.org/officeDocument/2006/relationships/hyperlink" Target="https://pbs.twimg.com/ext_tw_video_thumb/1150213481666416640/pu/img/QouyTwQH-sOWz-Id.jpg" TargetMode="External" /><Relationship Id="rId255" Type="http://schemas.openxmlformats.org/officeDocument/2006/relationships/hyperlink" Target="https://pbs.twimg.com/ext_tw_video_thumb/1150176468795834370/pu/img/RFqFBPzNelUNYyw1.jpg" TargetMode="External" /><Relationship Id="rId256" Type="http://schemas.openxmlformats.org/officeDocument/2006/relationships/hyperlink" Target="https://pbs.twimg.com/tweet_video_thumb/D_iZ-jEXUAMQvKO.jpg" TargetMode="External" /><Relationship Id="rId257" Type="http://schemas.openxmlformats.org/officeDocument/2006/relationships/hyperlink" Target="https://pbs.twimg.com/ext_tw_video_thumb/1150176468795834370/pu/img/RFqFBPzNelUNYyw1.jpg" TargetMode="External" /><Relationship Id="rId258" Type="http://schemas.openxmlformats.org/officeDocument/2006/relationships/hyperlink" Target="https://pbs.twimg.com/ext_tw_video_thumb/1149853408750448640/pu/img/G3OdAokuIj4Ch3Ev.jpg" TargetMode="External" /><Relationship Id="rId259" Type="http://schemas.openxmlformats.org/officeDocument/2006/relationships/hyperlink" Target="https://pbs.twimg.com/ext_tw_video_thumb/1149853408750448640/pu/img/G3OdAokuIj4Ch3Ev.jpg" TargetMode="External" /><Relationship Id="rId260" Type="http://schemas.openxmlformats.org/officeDocument/2006/relationships/hyperlink" Target="https://pbs.twimg.com/ext_tw_video_thumb/1150274988051537921/pu/img/fV5RLQRtf6Ynew6_.jpg" TargetMode="External" /><Relationship Id="rId261" Type="http://schemas.openxmlformats.org/officeDocument/2006/relationships/hyperlink" Target="https://pbs.twimg.com/ext_tw_video_thumb/1150821944943620097/pu/img/pWnj3MhXIPJ6rpkg.jpg" TargetMode="External" /><Relationship Id="rId262" Type="http://schemas.openxmlformats.org/officeDocument/2006/relationships/hyperlink" Target="https://pbs.twimg.com/media/D_eIW1xWwAAYqG8.jpg" TargetMode="External" /><Relationship Id="rId263" Type="http://schemas.openxmlformats.org/officeDocument/2006/relationships/hyperlink" Target="https://pbs.twimg.com/media/D_iaAzCXkAIDzf5.jpg" TargetMode="External" /><Relationship Id="rId264" Type="http://schemas.openxmlformats.org/officeDocument/2006/relationships/hyperlink" Target="https://pbs.twimg.com/media/D_iaA5yXsAAOFFV.jpg" TargetMode="External" /><Relationship Id="rId265" Type="http://schemas.openxmlformats.org/officeDocument/2006/relationships/hyperlink" Target="https://pbs.twimg.com/media/D_eIW1xWwAAYqG8.jpg" TargetMode="External" /><Relationship Id="rId266" Type="http://schemas.openxmlformats.org/officeDocument/2006/relationships/hyperlink" Target="https://pbs.twimg.com/media/D_dkDTkW4AEFn5_.jpg" TargetMode="External" /><Relationship Id="rId267" Type="http://schemas.openxmlformats.org/officeDocument/2006/relationships/hyperlink" Target="https://pbs.twimg.com/ext_tw_video_thumb/1150813609020149760/pu/img/Gk4cb81WbiAWs9M3.jpg" TargetMode="External" /><Relationship Id="rId268" Type="http://schemas.openxmlformats.org/officeDocument/2006/relationships/hyperlink" Target="https://pbs.twimg.com/media/D_eIW1xWwAAYqG8.jpg" TargetMode="External" /><Relationship Id="rId269" Type="http://schemas.openxmlformats.org/officeDocument/2006/relationships/hyperlink" Target="https://pbs.twimg.com/media/D_dkDTkW4AEFn5_.jpg" TargetMode="External" /><Relationship Id="rId270" Type="http://schemas.openxmlformats.org/officeDocument/2006/relationships/hyperlink" Target="https://pbs.twimg.com/media/D_iaBdVXkAEsy-W.png" TargetMode="External" /><Relationship Id="rId271" Type="http://schemas.openxmlformats.org/officeDocument/2006/relationships/hyperlink" Target="https://pbs.twimg.com/ext_tw_video_thumb/1150837967579209728/pu/img/9oaVkQ8nb2TxLhWX.jpg" TargetMode="External" /><Relationship Id="rId272" Type="http://schemas.openxmlformats.org/officeDocument/2006/relationships/hyperlink" Target="https://pbs.twimg.com/ext_tw_video_thumb/1150813609020149760/pu/img/Gk4cb81WbiAWs9M3.jpg" TargetMode="External" /><Relationship Id="rId273" Type="http://schemas.openxmlformats.org/officeDocument/2006/relationships/hyperlink" Target="https://pbs.twimg.com/ext_tw_video_thumb/1150265784616312833/pu/img/aYjCv1HxsVRMmf3m.jpg" TargetMode="External" /><Relationship Id="rId274" Type="http://schemas.openxmlformats.org/officeDocument/2006/relationships/hyperlink" Target="https://pbs.twimg.com/ext_tw_video_thumb/1150579454185369600/pu/img/g3XaSijvilexqJgr.jpg" TargetMode="External" /><Relationship Id="rId275" Type="http://schemas.openxmlformats.org/officeDocument/2006/relationships/hyperlink" Target="https://pbs.twimg.com/media/D_eIW1xWwAAYqG8.jpg" TargetMode="External" /><Relationship Id="rId276" Type="http://schemas.openxmlformats.org/officeDocument/2006/relationships/hyperlink" Target="https://pbs.twimg.com/ext_tw_video_thumb/1150274988051537921/pu/img/fV5RLQRtf6Ynew6_.jpg" TargetMode="External" /><Relationship Id="rId277" Type="http://schemas.openxmlformats.org/officeDocument/2006/relationships/hyperlink" Target="https://pbs.twimg.com/ext_tw_video_thumb/1150813609020149760/pu/img/Gk4cb81WbiAWs9M3.jpg" TargetMode="External" /><Relationship Id="rId278" Type="http://schemas.openxmlformats.org/officeDocument/2006/relationships/hyperlink" Target="https://pbs.twimg.com/media/D_eIW1xWwAAYqG8.jpg" TargetMode="External" /><Relationship Id="rId279" Type="http://schemas.openxmlformats.org/officeDocument/2006/relationships/hyperlink" Target="https://pbs.twimg.com/media/D_eIW1xWwAAYqG8.jpg" TargetMode="External" /><Relationship Id="rId280" Type="http://schemas.openxmlformats.org/officeDocument/2006/relationships/hyperlink" Target="https://pbs.twimg.com/ext_tw_video_thumb/1150057062300127232/pu/img/pTP0W2YK2IyItOUB.jpg" TargetMode="External" /><Relationship Id="rId281" Type="http://schemas.openxmlformats.org/officeDocument/2006/relationships/hyperlink" Target="https://pbs.twimg.com/ext_tw_video_thumb/1150057062300127232/pu/img/pTP0W2YK2IyItOUB.jpg" TargetMode="External" /><Relationship Id="rId282" Type="http://schemas.openxmlformats.org/officeDocument/2006/relationships/hyperlink" Target="https://pbs.twimg.com/ext_tw_video_thumb/1149678709168844801/pu/img/1nANH0K4SFhkWp_1.jpg" TargetMode="External" /><Relationship Id="rId283" Type="http://schemas.openxmlformats.org/officeDocument/2006/relationships/hyperlink" Target="https://pbs.twimg.com/media/D_eIW1xWwAAYqG8.jpg" TargetMode="External" /><Relationship Id="rId284" Type="http://schemas.openxmlformats.org/officeDocument/2006/relationships/hyperlink" Target="https://pbs.twimg.com/media/D_iZknuWkAImTFJ.jpg" TargetMode="External" /><Relationship Id="rId285" Type="http://schemas.openxmlformats.org/officeDocument/2006/relationships/hyperlink" Target="https://pbs.twimg.com/ext_tw_video_thumb/1150579454185369600/pu/img/g3XaSijvilexqJgr.jpg" TargetMode="External" /><Relationship Id="rId286" Type="http://schemas.openxmlformats.org/officeDocument/2006/relationships/hyperlink" Target="https://pbs.twimg.com/ext_tw_video_thumb/1150274988051537921/pu/img/fV5RLQRtf6Ynew6_.jpg" TargetMode="External" /><Relationship Id="rId287" Type="http://schemas.openxmlformats.org/officeDocument/2006/relationships/hyperlink" Target="https://pbs.twimg.com/ext_tw_video_thumb/1150821944943620097/pu/img/pWnj3MhXIPJ6rpkg.jpg" TargetMode="External" /><Relationship Id="rId288" Type="http://schemas.openxmlformats.org/officeDocument/2006/relationships/hyperlink" Target="https://pbs.twimg.com/media/D_eIW1xWwAAYqG8.jpg" TargetMode="External" /><Relationship Id="rId289" Type="http://schemas.openxmlformats.org/officeDocument/2006/relationships/hyperlink" Target="https://pbs.twimg.com/media/D_eIW1xWwAAYqG8.jpg" TargetMode="External" /><Relationship Id="rId290" Type="http://schemas.openxmlformats.org/officeDocument/2006/relationships/hyperlink" Target="https://pbs.twimg.com/ext_tw_video_thumb/1149753197067669505/pu/img/GuOcdcyZVM9wLBI4.jpg" TargetMode="External" /><Relationship Id="rId291" Type="http://schemas.openxmlformats.org/officeDocument/2006/relationships/hyperlink" Target="https://pbs.twimg.com/media/D_eIW1xWwAAYqG8.jpg" TargetMode="External" /><Relationship Id="rId292" Type="http://schemas.openxmlformats.org/officeDocument/2006/relationships/hyperlink" Target="https://pbs.twimg.com/ext_tw_video_thumb/1150274988051537921/pu/img/fV5RLQRtf6Ynew6_.jpg" TargetMode="External" /><Relationship Id="rId293" Type="http://schemas.openxmlformats.org/officeDocument/2006/relationships/hyperlink" Target="https://pbs.twimg.com/tweet_video_thumb/D_iN3f7X4AE3Szr.jpg" TargetMode="External" /><Relationship Id="rId294" Type="http://schemas.openxmlformats.org/officeDocument/2006/relationships/hyperlink" Target="https://pbs.twimg.com/tweet_video_thumb/D_iN3f7X4AE3Szr.jpg" TargetMode="External" /><Relationship Id="rId295" Type="http://schemas.openxmlformats.org/officeDocument/2006/relationships/hyperlink" Target="https://pbs.twimg.com/media/D_iZ_b5XoAEmAh0.jpg" TargetMode="External" /><Relationship Id="rId296" Type="http://schemas.openxmlformats.org/officeDocument/2006/relationships/hyperlink" Target="https://pbs.twimg.com/media/D_eIW1xWwAAYqG8.jpg" TargetMode="External" /><Relationship Id="rId297" Type="http://schemas.openxmlformats.org/officeDocument/2006/relationships/hyperlink" Target="https://pbs.twimg.com/tweet_video_thumb/D_TzCn_X4AApUDF.jpg" TargetMode="External" /><Relationship Id="rId298" Type="http://schemas.openxmlformats.org/officeDocument/2006/relationships/hyperlink" Target="https://pbs.twimg.com/tweet_video_thumb/D_TzCn_X4AApUDF.jpg" TargetMode="External" /><Relationship Id="rId299" Type="http://schemas.openxmlformats.org/officeDocument/2006/relationships/hyperlink" Target="https://pbs.twimg.com/media/D_T2WWlXoAACpty.jpg" TargetMode="External" /><Relationship Id="rId300" Type="http://schemas.openxmlformats.org/officeDocument/2006/relationships/hyperlink" Target="https://pbs.twimg.com/ext_tw_video_thumb/1150839044294811650/pu/img/lYmx3bY0e9KkYejU.jpg" TargetMode="External" /><Relationship Id="rId301" Type="http://schemas.openxmlformats.org/officeDocument/2006/relationships/hyperlink" Target="https://pbs.twimg.com/ext_tw_video_thumb/1150579454185369600/pu/img/g3XaSijvilexqJgr.jpg" TargetMode="External" /><Relationship Id="rId302" Type="http://schemas.openxmlformats.org/officeDocument/2006/relationships/hyperlink" Target="https://pbs.twimg.com/ext_tw_video_thumb/1150463635212447744/pu/img/OkoKpmmtgehRH_0X.jpg" TargetMode="External" /><Relationship Id="rId303" Type="http://schemas.openxmlformats.org/officeDocument/2006/relationships/hyperlink" Target="https://pbs.twimg.com/ext_tw_video_thumb/1149580398113898497/pu/img/yue49zVnSa2BHRaY.jpg" TargetMode="External" /><Relationship Id="rId304" Type="http://schemas.openxmlformats.org/officeDocument/2006/relationships/hyperlink" Target="https://pbs.twimg.com/ext_tw_video_thumb/1150302138024779776/pu/img/u-T-o2ugFDRU5WqQ.jpg" TargetMode="External" /><Relationship Id="rId305" Type="http://schemas.openxmlformats.org/officeDocument/2006/relationships/hyperlink" Target="https://pbs.twimg.com/media/D_iZ5BLX4AErC-F.png" TargetMode="External" /><Relationship Id="rId306" Type="http://schemas.openxmlformats.org/officeDocument/2006/relationships/hyperlink" Target="https://pbs.twimg.com/media/D_d41NjXoAAphMN.jpg" TargetMode="External" /><Relationship Id="rId307" Type="http://schemas.openxmlformats.org/officeDocument/2006/relationships/hyperlink" Target="https://pbs.twimg.com/media/D_eIW1xWwAAYqG8.jpg" TargetMode="External" /><Relationship Id="rId308" Type="http://schemas.openxmlformats.org/officeDocument/2006/relationships/hyperlink" Target="https://pbs.twimg.com/media/D_iaIbwWkAARY5x.jpg" TargetMode="External" /><Relationship Id="rId309" Type="http://schemas.openxmlformats.org/officeDocument/2006/relationships/hyperlink" Target="https://pbs.twimg.com/ext_tw_video_thumb/1150026637632839681/pu/img/hCnniRAKIHFW1ByV.jpg" TargetMode="External" /><Relationship Id="rId310" Type="http://schemas.openxmlformats.org/officeDocument/2006/relationships/hyperlink" Target="https://pbs.twimg.com/media/D_hZ9hpUIAA0oIx.jpg" TargetMode="External" /><Relationship Id="rId311" Type="http://schemas.openxmlformats.org/officeDocument/2006/relationships/hyperlink" Target="https://pbs.twimg.com/media/D_hZ9hpUIAA0oIx.jpg" TargetMode="External" /><Relationship Id="rId312" Type="http://schemas.openxmlformats.org/officeDocument/2006/relationships/hyperlink" Target="https://pbs.twimg.com/ext_tw_video_thumb/1150815835738517506/pu/img/kovXf16mni3n1juj.jpg" TargetMode="External" /><Relationship Id="rId313" Type="http://schemas.openxmlformats.org/officeDocument/2006/relationships/hyperlink" Target="https://pbs.twimg.com/ext_tw_video_thumb/1150004453468246017/pu/img/MxVT8l5pbIwH2u6p.jpg" TargetMode="External" /><Relationship Id="rId314" Type="http://schemas.openxmlformats.org/officeDocument/2006/relationships/hyperlink" Target="https://pbs.twimg.com/media/D_eIW1xWwAAYqG8.jpg" TargetMode="External" /><Relationship Id="rId315" Type="http://schemas.openxmlformats.org/officeDocument/2006/relationships/hyperlink" Target="https://pbs.twimg.com/media/D_dkDTkW4AEFn5_.jpg" TargetMode="External" /><Relationship Id="rId316" Type="http://schemas.openxmlformats.org/officeDocument/2006/relationships/hyperlink" Target="https://pbs.twimg.com/ext_tw_video_thumb/1150821944943620097/pu/img/pWnj3MhXIPJ6rpkg.jpg" TargetMode="External" /><Relationship Id="rId317" Type="http://schemas.openxmlformats.org/officeDocument/2006/relationships/hyperlink" Target="https://pbs.twimg.com/media/D_iZrGHXsAELGDw.jpg" TargetMode="External" /><Relationship Id="rId318" Type="http://schemas.openxmlformats.org/officeDocument/2006/relationships/hyperlink" Target="https://pbs.twimg.com/media/D_iZrGHXsAELGDw.jpg" TargetMode="External" /><Relationship Id="rId319" Type="http://schemas.openxmlformats.org/officeDocument/2006/relationships/hyperlink" Target="https://pbs.twimg.com/media/D_iZrGHXsAELGDw.jpg" TargetMode="External" /><Relationship Id="rId320" Type="http://schemas.openxmlformats.org/officeDocument/2006/relationships/hyperlink" Target="https://pbs.twimg.com/media/D_iZrGHXsAELGDw.jpg" TargetMode="External" /><Relationship Id="rId321" Type="http://schemas.openxmlformats.org/officeDocument/2006/relationships/hyperlink" Target="https://pbs.twimg.com/media/D_iZrGHXsAELGDw.jpg" TargetMode="External" /><Relationship Id="rId322" Type="http://schemas.openxmlformats.org/officeDocument/2006/relationships/hyperlink" Target="https://pbs.twimg.com/media/D_iZrGHXsAELGDw.jpg" TargetMode="External" /><Relationship Id="rId323" Type="http://schemas.openxmlformats.org/officeDocument/2006/relationships/hyperlink" Target="https://pbs.twimg.com/media/D_iZrGHXsAELGDw.jpg" TargetMode="External" /><Relationship Id="rId324" Type="http://schemas.openxmlformats.org/officeDocument/2006/relationships/hyperlink" Target="https://pbs.twimg.com/media/D_iZrGHXsAELGDw.jpg" TargetMode="External" /><Relationship Id="rId325" Type="http://schemas.openxmlformats.org/officeDocument/2006/relationships/hyperlink" Target="https://pbs.twimg.com/media/D_eIW1xWwAAYqG8.jpg" TargetMode="External" /><Relationship Id="rId326" Type="http://schemas.openxmlformats.org/officeDocument/2006/relationships/hyperlink" Target="https://pbs.twimg.com/media/D_eIW1xWwAAYqG8.jpg" TargetMode="External" /><Relationship Id="rId327" Type="http://schemas.openxmlformats.org/officeDocument/2006/relationships/hyperlink" Target="https://pbs.twimg.com/ext_tw_video_thumb/1150262858015543297/pu/img/a4P0BzQjbG_efk3m.jpg" TargetMode="External" /><Relationship Id="rId328" Type="http://schemas.openxmlformats.org/officeDocument/2006/relationships/hyperlink" Target="https://pbs.twimg.com/ext_tw_video_thumb/1150274988051537921/pu/img/fV5RLQRtf6Ynew6_.jpg" TargetMode="External" /><Relationship Id="rId329" Type="http://schemas.openxmlformats.org/officeDocument/2006/relationships/hyperlink" Target="https://pbs.twimg.com/ext_tw_video_thumb/1150579454185369600/pu/img/g3XaSijvilexqJgr.jpg" TargetMode="External" /><Relationship Id="rId330" Type="http://schemas.openxmlformats.org/officeDocument/2006/relationships/hyperlink" Target="https://pbs.twimg.com/ext_tw_video_thumb/1150274988051537921/pu/img/fV5RLQRtf6Ynew6_.jpg" TargetMode="External" /><Relationship Id="rId331" Type="http://schemas.openxmlformats.org/officeDocument/2006/relationships/hyperlink" Target="https://pbs.twimg.com/ext_tw_video_thumb/1150813609020149760/pu/img/Gk4cb81WbiAWs9M3.jpg" TargetMode="External" /><Relationship Id="rId332" Type="http://schemas.openxmlformats.org/officeDocument/2006/relationships/hyperlink" Target="https://pbs.twimg.com/ext_tw_video_thumb/1150819841282138112/pu/img/-fGm1XsF6TLJ7Df2.jpg" TargetMode="External" /><Relationship Id="rId333" Type="http://schemas.openxmlformats.org/officeDocument/2006/relationships/hyperlink" Target="https://pbs.twimg.com/media/D_eIW1xWwAAYqG8.jpg" TargetMode="External" /><Relationship Id="rId334" Type="http://schemas.openxmlformats.org/officeDocument/2006/relationships/hyperlink" Target="https://pbs.twimg.com/media/D_eIW1xWwAAYqG8.jpg" TargetMode="External" /><Relationship Id="rId335" Type="http://schemas.openxmlformats.org/officeDocument/2006/relationships/hyperlink" Target="https://pbs.twimg.com/tweet_video_thumb/D_hAfVKWsAAn0P1.jpg" TargetMode="External" /><Relationship Id="rId336" Type="http://schemas.openxmlformats.org/officeDocument/2006/relationships/hyperlink" Target="https://pbs.twimg.com/tweet_video_thumb/D_hAfVKWsAAn0P1.jpg" TargetMode="External" /><Relationship Id="rId337" Type="http://schemas.openxmlformats.org/officeDocument/2006/relationships/hyperlink" Target="https://pbs.twimg.com/media/D_dkDTkW4AEFn5_.jpg" TargetMode="External" /><Relationship Id="rId338" Type="http://schemas.openxmlformats.org/officeDocument/2006/relationships/hyperlink" Target="https://pbs.twimg.com/ext_tw_video_thumb/1150262858015543297/pu/img/a4P0BzQjbG_efk3m.jpg" TargetMode="External" /><Relationship Id="rId339" Type="http://schemas.openxmlformats.org/officeDocument/2006/relationships/hyperlink" Target="https://pbs.twimg.com/ext_tw_video_thumb/1150262858015543297/pu/img/a4P0BzQjbG_efk3m.jpg" TargetMode="External" /><Relationship Id="rId340" Type="http://schemas.openxmlformats.org/officeDocument/2006/relationships/hyperlink" Target="https://pbs.twimg.com/ext_tw_video_thumb/1149587891909083138/pu/img/mvPT-3RG_ycu4DHk.jpg" TargetMode="External" /><Relationship Id="rId341" Type="http://schemas.openxmlformats.org/officeDocument/2006/relationships/hyperlink" Target="https://pbs.twimg.com/ext_tw_video_thumb/1150821944943620097/pu/img/pWnj3MhXIPJ6rpkg.jpg" TargetMode="External" /><Relationship Id="rId342" Type="http://schemas.openxmlformats.org/officeDocument/2006/relationships/hyperlink" Target="https://pbs.twimg.com/media/D_d41NjXoAAphMN.jpg" TargetMode="External" /><Relationship Id="rId343" Type="http://schemas.openxmlformats.org/officeDocument/2006/relationships/hyperlink" Target="https://pbs.twimg.com/ext_tw_video_thumb/1150416810145198083/pu/img/LpIvG6xnzwyt5uao.jpg" TargetMode="External" /><Relationship Id="rId344" Type="http://schemas.openxmlformats.org/officeDocument/2006/relationships/hyperlink" Target="https://pbs.twimg.com/ext_tw_video_thumb/1150416810145198083/pu/img/LpIvG6xnzwyt5uao.jpg" TargetMode="External" /><Relationship Id="rId345" Type="http://schemas.openxmlformats.org/officeDocument/2006/relationships/hyperlink" Target="https://pbs.twimg.com/media/D_bvn56X4AAJ7dZ.jpg" TargetMode="External" /><Relationship Id="rId346" Type="http://schemas.openxmlformats.org/officeDocument/2006/relationships/hyperlink" Target="https://pbs.twimg.com/media/D_bvn56X4AAJ7dZ.jpg" TargetMode="External" /><Relationship Id="rId347" Type="http://schemas.openxmlformats.org/officeDocument/2006/relationships/hyperlink" Target="https://pbs.twimg.com/ext_tw_video_thumb/1150463635212447744/pu/img/OkoKpmmtgehRH_0X.jpg" TargetMode="External" /><Relationship Id="rId348" Type="http://schemas.openxmlformats.org/officeDocument/2006/relationships/hyperlink" Target="https://pbs.twimg.com/media/D_eIW1xWwAAYqG8.jpg" TargetMode="External" /><Relationship Id="rId349" Type="http://schemas.openxmlformats.org/officeDocument/2006/relationships/hyperlink" Target="https://pbs.twimg.com/media/D_hjc86WkAAwbBo.jpg" TargetMode="External" /><Relationship Id="rId350" Type="http://schemas.openxmlformats.org/officeDocument/2006/relationships/hyperlink" Target="https://pbs.twimg.com/media/D_hjc86WkAAwbBo.jpg" TargetMode="External" /><Relationship Id="rId351" Type="http://schemas.openxmlformats.org/officeDocument/2006/relationships/hyperlink" Target="https://pbs.twimg.com/media/D_fv5F1WsAAIsci.jpg" TargetMode="External" /><Relationship Id="rId352" Type="http://schemas.openxmlformats.org/officeDocument/2006/relationships/hyperlink" Target="https://pbs.twimg.com/media/D_fv5F1WsAAIsci.jpg" TargetMode="External" /><Relationship Id="rId353" Type="http://schemas.openxmlformats.org/officeDocument/2006/relationships/hyperlink" Target="https://pbs.twimg.com/ext_tw_video_thumb/1150463635212447744/pu/img/OkoKpmmtgehRH_0X.jpg" TargetMode="External" /><Relationship Id="rId354" Type="http://schemas.openxmlformats.org/officeDocument/2006/relationships/hyperlink" Target="https://pbs.twimg.com/ext_tw_video_thumb/1150463635212447744/pu/img/OkoKpmmtgehRH_0X.jpg" TargetMode="External" /><Relationship Id="rId355" Type="http://schemas.openxmlformats.org/officeDocument/2006/relationships/hyperlink" Target="https://pbs.twimg.com/ext_tw_video_thumb/1150274988051537921/pu/img/fV5RLQRtf6Ynew6_.jpg" TargetMode="External" /><Relationship Id="rId356" Type="http://schemas.openxmlformats.org/officeDocument/2006/relationships/hyperlink" Target="https://pbs.twimg.com/media/D_eIW1xWwAAYqG8.jpg" TargetMode="External" /><Relationship Id="rId357" Type="http://schemas.openxmlformats.org/officeDocument/2006/relationships/hyperlink" Target="https://pbs.twimg.com/ext_tw_video_thumb/1150274988051537921/pu/img/fV5RLQRtf6Ynew6_.jpg" TargetMode="External" /><Relationship Id="rId358" Type="http://schemas.openxmlformats.org/officeDocument/2006/relationships/hyperlink" Target="https://pbs.twimg.com/media/D_eIW1xWwAAYqG8.jpg" TargetMode="External" /><Relationship Id="rId359" Type="http://schemas.openxmlformats.org/officeDocument/2006/relationships/hyperlink" Target="https://pbs.twimg.com/media/D_eIW1xWwAAYqG8.jpg" TargetMode="External" /><Relationship Id="rId360" Type="http://schemas.openxmlformats.org/officeDocument/2006/relationships/hyperlink" Target="https://pbs.twimg.com/media/D_eIW1xWwAAYqG8.jpg" TargetMode="External" /><Relationship Id="rId361" Type="http://schemas.openxmlformats.org/officeDocument/2006/relationships/hyperlink" Target="https://pbs.twimg.com/ext_tw_video_thumb/1150463635212447744/pu/img/OkoKpmmtgehRH_0X.jpg" TargetMode="External" /><Relationship Id="rId362" Type="http://schemas.openxmlformats.org/officeDocument/2006/relationships/hyperlink" Target="https://pbs.twimg.com/media/D_eiFwLU0AAHvSl.jpg" TargetMode="External" /><Relationship Id="rId363" Type="http://schemas.openxmlformats.org/officeDocument/2006/relationships/hyperlink" Target="https://pbs.twimg.com/ext_tw_video_thumb/1150579454185369600/pu/img/g3XaSijvilexqJgr.jpg" TargetMode="External" /><Relationship Id="rId364" Type="http://schemas.openxmlformats.org/officeDocument/2006/relationships/hyperlink" Target="https://pbs.twimg.com/ext_tw_video_thumb/1150176468795834370/pu/img/RFqFBPzNelUNYyw1.jpg" TargetMode="External" /><Relationship Id="rId365" Type="http://schemas.openxmlformats.org/officeDocument/2006/relationships/hyperlink" Target="https://pbs.twimg.com/ext_tw_video_thumb/1150274988051537921/pu/img/fV5RLQRtf6Ynew6_.jpg" TargetMode="External" /><Relationship Id="rId366" Type="http://schemas.openxmlformats.org/officeDocument/2006/relationships/hyperlink" Target="https://pbs.twimg.com/ext_tw_video_thumb/1150837967579209728/pu/img/9oaVkQ8nb2TxLhWX.jpg" TargetMode="External" /><Relationship Id="rId367" Type="http://schemas.openxmlformats.org/officeDocument/2006/relationships/hyperlink" Target="https://pbs.twimg.com/ext_tw_video_thumb/1150837967579209728/pu/img/9oaVkQ8nb2TxLhWX.jpg" TargetMode="External" /><Relationship Id="rId368" Type="http://schemas.openxmlformats.org/officeDocument/2006/relationships/hyperlink" Target="https://pbs.twimg.com/ext_tw_video_thumb/1150321213249658880/pu/img/APY7awQ05WWf3q5i.jpg" TargetMode="External" /><Relationship Id="rId369" Type="http://schemas.openxmlformats.org/officeDocument/2006/relationships/hyperlink" Target="https://pbs.twimg.com/media/D_iaUQWXoAAe3E5.jpg" TargetMode="External" /><Relationship Id="rId370" Type="http://schemas.openxmlformats.org/officeDocument/2006/relationships/hyperlink" Target="https://pbs.twimg.com/media/D_hkw3yXkAI9jl6.png" TargetMode="External" /><Relationship Id="rId371" Type="http://schemas.openxmlformats.org/officeDocument/2006/relationships/hyperlink" Target="https://pbs.twimg.com/media/D_hkw3yXkAI9jl6.png" TargetMode="External" /><Relationship Id="rId372" Type="http://schemas.openxmlformats.org/officeDocument/2006/relationships/hyperlink" Target="https://pbs.twimg.com/media/D_eIW1xWwAAYqG8.jpg" TargetMode="External" /><Relationship Id="rId373" Type="http://schemas.openxmlformats.org/officeDocument/2006/relationships/hyperlink" Target="https://pbs.twimg.com/media/D_TfCdnXkAEqxs-.jpg" TargetMode="External" /><Relationship Id="rId374" Type="http://schemas.openxmlformats.org/officeDocument/2006/relationships/hyperlink" Target="https://pbs.twimg.com/media/D_dkDTkW4AEFn5_.jpg" TargetMode="External" /><Relationship Id="rId375" Type="http://schemas.openxmlformats.org/officeDocument/2006/relationships/hyperlink" Target="https://pbs.twimg.com/ext_tw_video_thumb/1150274988051537921/pu/img/fV5RLQRtf6Ynew6_.jpg" TargetMode="External" /><Relationship Id="rId376" Type="http://schemas.openxmlformats.org/officeDocument/2006/relationships/hyperlink" Target="https://pbs.twimg.com/tweet_video_thumb/D_b7jrMW4AEk5yu.jpg" TargetMode="External" /><Relationship Id="rId377" Type="http://schemas.openxmlformats.org/officeDocument/2006/relationships/hyperlink" Target="https://pbs.twimg.com/media/D_eIW1xWwAAYqG8.jpg" TargetMode="External" /><Relationship Id="rId378" Type="http://schemas.openxmlformats.org/officeDocument/2006/relationships/hyperlink" Target="https://pbs.twimg.com/ext_tw_video_thumb/1149839023864786944/pu/img/NjUDQffLbhgrbLgK.jpg" TargetMode="External" /><Relationship Id="rId379" Type="http://schemas.openxmlformats.org/officeDocument/2006/relationships/hyperlink" Target="https://pbs.twimg.com/ext_tw_video_thumb/1150579454185369600/pu/img/g3XaSijvilexqJgr.jpg" TargetMode="External" /><Relationship Id="rId380" Type="http://schemas.openxmlformats.org/officeDocument/2006/relationships/hyperlink" Target="https://pbs.twimg.com/ext_tw_video_thumb/1150529629855322112/pu/img/OCAKKxeDqC2RYpWI.jpg" TargetMode="External" /><Relationship Id="rId381" Type="http://schemas.openxmlformats.org/officeDocument/2006/relationships/hyperlink" Target="https://pbs.twimg.com/media/D_d41NjXoAAphMN.jpg" TargetMode="External" /><Relationship Id="rId382" Type="http://schemas.openxmlformats.org/officeDocument/2006/relationships/hyperlink" Target="https://pbs.twimg.com/ext_tw_video_thumb/1150274988051537921/pu/img/fV5RLQRtf6Ynew6_.jpg" TargetMode="External" /><Relationship Id="rId383" Type="http://schemas.openxmlformats.org/officeDocument/2006/relationships/hyperlink" Target="https://pbs.twimg.com/ext_tw_video_thumb/1150821944943620097/pu/img/pWnj3MhXIPJ6rpkg.jpg" TargetMode="External" /><Relationship Id="rId384" Type="http://schemas.openxmlformats.org/officeDocument/2006/relationships/hyperlink" Target="https://pbs.twimg.com/media/D_eIW1xWwAAYqG8.jpg" TargetMode="External" /><Relationship Id="rId385" Type="http://schemas.openxmlformats.org/officeDocument/2006/relationships/hyperlink" Target="https://pbs.twimg.com/ext_tw_video_thumb/1149467354348191747/pu/img/Fq3v4dWbq8SbUBTS.jpg" TargetMode="External" /><Relationship Id="rId386" Type="http://schemas.openxmlformats.org/officeDocument/2006/relationships/hyperlink" Target="https://pbs.twimg.com/ext_tw_video_thumb/1150463635212447744/pu/img/OkoKpmmtgehRH_0X.jpg" TargetMode="External" /><Relationship Id="rId387" Type="http://schemas.openxmlformats.org/officeDocument/2006/relationships/hyperlink" Target="https://pbs.twimg.com/media/D_eIW1xWwAAYqG8.jpg" TargetMode="External" /><Relationship Id="rId388" Type="http://schemas.openxmlformats.org/officeDocument/2006/relationships/hyperlink" Target="https://pbs.twimg.com/ext_tw_video_thumb/1150463635212447744/pu/img/OkoKpmmtgehRH_0X.jpg" TargetMode="External" /><Relationship Id="rId389" Type="http://schemas.openxmlformats.org/officeDocument/2006/relationships/hyperlink" Target="https://pbs.twimg.com/media/D_eIW1xWwAAYqG8.jpg" TargetMode="External" /><Relationship Id="rId390" Type="http://schemas.openxmlformats.org/officeDocument/2006/relationships/hyperlink" Target="https://pbs.twimg.com/media/D_dkDTkW4AEFn5_.jpg" TargetMode="External" /><Relationship Id="rId391" Type="http://schemas.openxmlformats.org/officeDocument/2006/relationships/hyperlink" Target="https://pbs.twimg.com/ext_tw_video_thumb/1150274988051537921/pu/img/fV5RLQRtf6Ynew6_.jpg" TargetMode="External" /><Relationship Id="rId392" Type="http://schemas.openxmlformats.org/officeDocument/2006/relationships/hyperlink" Target="https://pbs.twimg.com/media/D_eIW1xWwAAYqG8.jpg" TargetMode="External" /><Relationship Id="rId393" Type="http://schemas.openxmlformats.org/officeDocument/2006/relationships/hyperlink" Target="https://pbs.twimg.com/media/D_dkDTkW4AEFn5_.jpg" TargetMode="External" /><Relationship Id="rId394" Type="http://schemas.openxmlformats.org/officeDocument/2006/relationships/hyperlink" Target="https://pbs.twimg.com/ext_tw_video_thumb/1150579454185369600/pu/img/g3XaSijvilexqJgr.jpg" TargetMode="External" /><Relationship Id="rId395" Type="http://schemas.openxmlformats.org/officeDocument/2006/relationships/hyperlink" Target="https://pbs.twimg.com/ext_tw_video_thumb/1150815835738517506/pu/img/kovXf16mni3n1juj.jpg" TargetMode="External" /><Relationship Id="rId396" Type="http://schemas.openxmlformats.org/officeDocument/2006/relationships/hyperlink" Target="https://pbs.twimg.com/ext_tw_video_thumb/1150815835738517506/pu/img/kovXf16mni3n1juj.jpg" TargetMode="External" /><Relationship Id="rId397" Type="http://schemas.openxmlformats.org/officeDocument/2006/relationships/hyperlink" Target="https://pbs.twimg.com/ext_tw_video_thumb/1150825392216973313/pu/img/qCs54L-BR3LNouaG.jpg" TargetMode="External" /><Relationship Id="rId398" Type="http://schemas.openxmlformats.org/officeDocument/2006/relationships/hyperlink" Target="https://pbs.twimg.com/media/D_hsgEnWsAAZMiZ.jpg" TargetMode="External" /><Relationship Id="rId399" Type="http://schemas.openxmlformats.org/officeDocument/2006/relationships/hyperlink" Target="https://pbs.twimg.com/ext_tw_video_thumb/1150463635212447744/pu/img/OkoKpmmtgehRH_0X.jpg" TargetMode="External" /><Relationship Id="rId400" Type="http://schemas.openxmlformats.org/officeDocument/2006/relationships/hyperlink" Target="https://pbs.twimg.com/ext_tw_video_thumb/1150176468795834370/pu/img/RFqFBPzNelUNYyw1.jpg" TargetMode="External" /><Relationship Id="rId401" Type="http://schemas.openxmlformats.org/officeDocument/2006/relationships/hyperlink" Target="https://pbs.twimg.com/media/D_eIW1xWwAAYqG8.jpg" TargetMode="External" /><Relationship Id="rId402" Type="http://schemas.openxmlformats.org/officeDocument/2006/relationships/hyperlink" Target="https://pbs.twimg.com/ext_tw_video_thumb/1150274988051537921/pu/img/fV5RLQRtf6Ynew6_.jpg" TargetMode="External" /><Relationship Id="rId403" Type="http://schemas.openxmlformats.org/officeDocument/2006/relationships/hyperlink" Target="https://pbs.twimg.com/media/D_iWPH-XkAYLOcp.jpg" TargetMode="External" /><Relationship Id="rId404" Type="http://schemas.openxmlformats.org/officeDocument/2006/relationships/hyperlink" Target="https://pbs.twimg.com/ext_tw_video_thumb/1150274988051537921/pu/img/fV5RLQRtf6Ynew6_.jpg" TargetMode="External" /><Relationship Id="rId405" Type="http://schemas.openxmlformats.org/officeDocument/2006/relationships/hyperlink" Target="https://pbs.twimg.com/ext_tw_video_thumb/1150257291523813377/pu/img/Bz6JbrX009Xgm-6w.jpg" TargetMode="External" /><Relationship Id="rId406" Type="http://schemas.openxmlformats.org/officeDocument/2006/relationships/hyperlink" Target="https://pbs.twimg.com/ext_tw_video_thumb/1150257291523813377/pu/img/Bz6JbrX009Xgm-6w.jpg" TargetMode="External" /><Relationship Id="rId407" Type="http://schemas.openxmlformats.org/officeDocument/2006/relationships/hyperlink" Target="https://pbs.twimg.com/ext_tw_video_thumb/1150821944943620097/pu/img/pWnj3MhXIPJ6rpkg.jpg" TargetMode="External" /><Relationship Id="rId408" Type="http://schemas.openxmlformats.org/officeDocument/2006/relationships/hyperlink" Target="https://pbs.twimg.com/ext_tw_video_thumb/1150463635212447744/pu/img/OkoKpmmtgehRH_0X.jpg" TargetMode="External" /><Relationship Id="rId409" Type="http://schemas.openxmlformats.org/officeDocument/2006/relationships/hyperlink" Target="https://pbs.twimg.com/media/D_iB5KsWsAEBCe_.jpg" TargetMode="External" /><Relationship Id="rId410" Type="http://schemas.openxmlformats.org/officeDocument/2006/relationships/hyperlink" Target="https://pbs.twimg.com/media/D_dkDTkW4AEFn5_.jpg" TargetMode="External" /><Relationship Id="rId411" Type="http://schemas.openxmlformats.org/officeDocument/2006/relationships/hyperlink" Target="https://pbs.twimg.com/ext_tw_video_thumb/1150839360843108358/pu/img/J1BSPsOLTw0xs6KQ.jpg" TargetMode="External" /><Relationship Id="rId412" Type="http://schemas.openxmlformats.org/officeDocument/2006/relationships/hyperlink" Target="https://pbs.twimg.com/tweet_video_thumb/D_iXqXlXUAA9D9V.jpg" TargetMode="External" /><Relationship Id="rId413" Type="http://schemas.openxmlformats.org/officeDocument/2006/relationships/hyperlink" Target="https://pbs.twimg.com/tweet_video_thumb/D_iXqXlXUAA9D9V.jpg" TargetMode="External" /><Relationship Id="rId414" Type="http://schemas.openxmlformats.org/officeDocument/2006/relationships/hyperlink" Target="https://pbs.twimg.com/ext_tw_video_thumb/1150080634158833664/pu/img/lyDOnnYHzdKuiOVF.jpg" TargetMode="External" /><Relationship Id="rId415" Type="http://schemas.openxmlformats.org/officeDocument/2006/relationships/hyperlink" Target="https://pbs.twimg.com/ext_tw_video_thumb/1150080634158833664/pu/img/lyDOnnYHzdKuiOVF.jpg" TargetMode="External" /><Relationship Id="rId416" Type="http://schemas.openxmlformats.org/officeDocument/2006/relationships/hyperlink" Target="https://pbs.twimg.com/ext_tw_video_thumb/1150041575701045248/pu/img/p_k0pQyHJOCxiZY5.jpg" TargetMode="External" /><Relationship Id="rId417" Type="http://schemas.openxmlformats.org/officeDocument/2006/relationships/hyperlink" Target="https://pbs.twimg.com/ext_tw_video_thumb/1150041575701045248/pu/img/p_k0pQyHJOCxiZY5.jpg" TargetMode="External" /><Relationship Id="rId418" Type="http://schemas.openxmlformats.org/officeDocument/2006/relationships/hyperlink" Target="https://pbs.twimg.com/media/D_iaScFWsAAcTAk.jpg" TargetMode="External" /><Relationship Id="rId419" Type="http://schemas.openxmlformats.org/officeDocument/2006/relationships/hyperlink" Target="https://pbs.twimg.com/media/D_eIW1xWwAAYqG8.jpg" TargetMode="External" /><Relationship Id="rId420" Type="http://schemas.openxmlformats.org/officeDocument/2006/relationships/hyperlink" Target="https://pbs.twimg.com/media/D_eIW1xWwAAYqG8.jpg" TargetMode="External" /><Relationship Id="rId421" Type="http://schemas.openxmlformats.org/officeDocument/2006/relationships/hyperlink" Target="https://pbs.twimg.com/media/D_iac3CXoAAe0yJ.jpg" TargetMode="External" /><Relationship Id="rId422" Type="http://schemas.openxmlformats.org/officeDocument/2006/relationships/hyperlink" Target="https://pbs.twimg.com/media/D_eIW1xWwAAYqG8.jpg" TargetMode="External" /><Relationship Id="rId423" Type="http://schemas.openxmlformats.org/officeDocument/2006/relationships/hyperlink" Target="https://pbs.twimg.com/media/D_dkDTkW4AEFn5_.jpg" TargetMode="External" /><Relationship Id="rId424" Type="http://schemas.openxmlformats.org/officeDocument/2006/relationships/hyperlink" Target="https://pbs.twimg.com/media/D_eIW1xWwAAYqG8.jpg" TargetMode="External" /><Relationship Id="rId425" Type="http://schemas.openxmlformats.org/officeDocument/2006/relationships/hyperlink" Target="https://pbs.twimg.com/ext_tw_video_thumb/1150463635212447744/pu/img/OkoKpmmtgehRH_0X.jpg" TargetMode="External" /><Relationship Id="rId426" Type="http://schemas.openxmlformats.org/officeDocument/2006/relationships/hyperlink" Target="https://pbs.twimg.com/ext_tw_video_thumb/1150786453926023169/pu/img/xllKHHd8Fq4uCnrW.jpg" TargetMode="External" /><Relationship Id="rId427" Type="http://schemas.openxmlformats.org/officeDocument/2006/relationships/hyperlink" Target="https://pbs.twimg.com/ext_tw_video_thumb/1150786453926023169/pu/img/xllKHHd8Fq4uCnrW.jpg" TargetMode="External" /><Relationship Id="rId428" Type="http://schemas.openxmlformats.org/officeDocument/2006/relationships/hyperlink" Target="https://pbs.twimg.com/ext_tw_video_thumb/1150579454185369600/pu/img/g3XaSijvilexqJgr.jpg" TargetMode="External" /><Relationship Id="rId429" Type="http://schemas.openxmlformats.org/officeDocument/2006/relationships/hyperlink" Target="https://pbs.twimg.com/ext_tw_video_thumb/1150831782041985024/pu/img/06TyLr4HQEpL0xcT.jpg" TargetMode="External" /><Relationship Id="rId430" Type="http://schemas.openxmlformats.org/officeDocument/2006/relationships/hyperlink" Target="https://pbs.twimg.com/media/D_dkDTkW4AEFn5_.jpg" TargetMode="External" /><Relationship Id="rId431" Type="http://schemas.openxmlformats.org/officeDocument/2006/relationships/hyperlink" Target="https://pbs.twimg.com/ext_tw_video_thumb/1150274988051537921/pu/img/fV5RLQRtf6Ynew6_.jpg" TargetMode="External" /><Relationship Id="rId432" Type="http://schemas.openxmlformats.org/officeDocument/2006/relationships/hyperlink" Target="https://pbs.twimg.com/media/D_dkDTkW4AEFn5_.jpg" TargetMode="External" /><Relationship Id="rId433" Type="http://schemas.openxmlformats.org/officeDocument/2006/relationships/hyperlink" Target="https://pbs.twimg.com/ext_tw_video_thumb/1150825392216973313/pu/img/qCs54L-BR3LNouaG.jpg" TargetMode="External" /><Relationship Id="rId434" Type="http://schemas.openxmlformats.org/officeDocument/2006/relationships/hyperlink" Target="https://pbs.twimg.com/ext_tw_video_thumb/1150463635212447744/pu/img/OkoKpmmtgehRH_0X.jpg" TargetMode="External" /><Relationship Id="rId435" Type="http://schemas.openxmlformats.org/officeDocument/2006/relationships/hyperlink" Target="https://pbs.twimg.com/ext_tw_video_thumb/1150579454185369600/pu/img/g3XaSijvilexqJgr.jpg" TargetMode="External" /><Relationship Id="rId436" Type="http://schemas.openxmlformats.org/officeDocument/2006/relationships/hyperlink" Target="https://pbs.twimg.com/media/D_iahDLXsAA1l03.jpg" TargetMode="External" /><Relationship Id="rId437" Type="http://schemas.openxmlformats.org/officeDocument/2006/relationships/hyperlink" Target="https://pbs.twimg.com/ext_tw_video_thumb/1150176468795834370/pu/img/RFqFBPzNelUNYyw1.jpg" TargetMode="External" /><Relationship Id="rId438" Type="http://schemas.openxmlformats.org/officeDocument/2006/relationships/hyperlink" Target="https://pbs.twimg.com/ext_tw_video_thumb/1150579454185369600/pu/img/g3XaSijvilexqJgr.jpg" TargetMode="External" /><Relationship Id="rId439" Type="http://schemas.openxmlformats.org/officeDocument/2006/relationships/hyperlink" Target="https://pbs.twimg.com/media/D_hclN4XsAEVbj9.jpg" TargetMode="External" /><Relationship Id="rId440" Type="http://schemas.openxmlformats.org/officeDocument/2006/relationships/hyperlink" Target="https://pbs.twimg.com/ext_tw_video_thumb/1150176468795834370/pu/img/RFqFBPzNelUNYyw1.jpg" TargetMode="External" /><Relationship Id="rId441" Type="http://schemas.openxmlformats.org/officeDocument/2006/relationships/hyperlink" Target="https://pbs.twimg.com/media/D_XX9voWwAAGU5T.jpg" TargetMode="External" /><Relationship Id="rId442" Type="http://schemas.openxmlformats.org/officeDocument/2006/relationships/hyperlink" Target="https://pbs.twimg.com/media/D_XX9voWwAAGU5T.jpg" TargetMode="External" /><Relationship Id="rId443" Type="http://schemas.openxmlformats.org/officeDocument/2006/relationships/hyperlink" Target="https://pbs.twimg.com/ext_tw_video_thumb/1149872440102805506/pu/img/KLDJ2GaNbEj_Yd6R.jpg" TargetMode="External" /><Relationship Id="rId444" Type="http://schemas.openxmlformats.org/officeDocument/2006/relationships/hyperlink" Target="https://pbs.twimg.com/ext_tw_video_thumb/1149872440102805506/pu/img/KLDJ2GaNbEj_Yd6R.jpg" TargetMode="External" /><Relationship Id="rId445" Type="http://schemas.openxmlformats.org/officeDocument/2006/relationships/hyperlink" Target="https://pbs.twimg.com/media/D_iajFtX4AISvk6.jpg" TargetMode="External" /><Relationship Id="rId446" Type="http://schemas.openxmlformats.org/officeDocument/2006/relationships/hyperlink" Target="https://pbs.twimg.com/ext_tw_video_thumb/1150579454185369600/pu/img/g3XaSijvilexqJgr.jpg" TargetMode="External" /><Relationship Id="rId447" Type="http://schemas.openxmlformats.org/officeDocument/2006/relationships/hyperlink" Target="https://pbs.twimg.com/ext_tw_video_thumb/1150579454185369600/pu/img/g3XaSijvilexqJgr.jpg" TargetMode="External" /><Relationship Id="rId448" Type="http://schemas.openxmlformats.org/officeDocument/2006/relationships/hyperlink" Target="https://pbs.twimg.com/media/D_eIW1xWwAAYqG8.jpg" TargetMode="External" /><Relationship Id="rId449" Type="http://schemas.openxmlformats.org/officeDocument/2006/relationships/hyperlink" Target="https://pbs.twimg.com/ext_tw_video_thumb/1150274988051537921/pu/img/fV5RLQRtf6Ynew6_.jpg" TargetMode="External" /><Relationship Id="rId450" Type="http://schemas.openxmlformats.org/officeDocument/2006/relationships/hyperlink" Target="https://pbs.twimg.com/ext_tw_video_thumb/1150144553325879301/pu/img/izp5qOkgPqt17qZG.jpg" TargetMode="External" /><Relationship Id="rId451" Type="http://schemas.openxmlformats.org/officeDocument/2006/relationships/hyperlink" Target="https://pbs.twimg.com/ext_tw_video_thumb/1150144553325879301/pu/img/izp5qOkgPqt17qZG.jpg" TargetMode="External" /><Relationship Id="rId452" Type="http://schemas.openxmlformats.org/officeDocument/2006/relationships/hyperlink" Target="https://pbs.twimg.com/media/D_XshGSVUAENtTq.jpg" TargetMode="External" /><Relationship Id="rId453" Type="http://schemas.openxmlformats.org/officeDocument/2006/relationships/hyperlink" Target="https://pbs.twimg.com/media/D_XshGSVUAENtTq.jpg" TargetMode="External" /><Relationship Id="rId454" Type="http://schemas.openxmlformats.org/officeDocument/2006/relationships/hyperlink" Target="https://pbs.twimg.com/media/D_eIW1xWwAAYqG8.jpg" TargetMode="External" /><Relationship Id="rId455" Type="http://schemas.openxmlformats.org/officeDocument/2006/relationships/hyperlink" Target="https://pbs.twimg.com/ext_tw_video_thumb/1150274988051537921/pu/img/fV5RLQRtf6Ynew6_.jpg" TargetMode="External" /><Relationship Id="rId456" Type="http://schemas.openxmlformats.org/officeDocument/2006/relationships/hyperlink" Target="https://pbs.twimg.com/ext_tw_video_thumb/1150274988051537921/pu/img/fV5RLQRtf6Ynew6_.jpg" TargetMode="External" /><Relationship Id="rId457" Type="http://schemas.openxmlformats.org/officeDocument/2006/relationships/hyperlink" Target="https://pbs.twimg.com/ext_tw_video_thumb/1150821944943620097/pu/img/pWnj3MhXIPJ6rpkg.jpg" TargetMode="External" /><Relationship Id="rId458" Type="http://schemas.openxmlformats.org/officeDocument/2006/relationships/hyperlink" Target="https://pbs.twimg.com/ext_tw_video_thumb/1150274988051537921/pu/img/fV5RLQRtf6Ynew6_.jpg" TargetMode="External" /><Relationship Id="rId459" Type="http://schemas.openxmlformats.org/officeDocument/2006/relationships/hyperlink" Target="https://pbs.twimg.com/media/D_eIW1xWwAAYqG8.jpg" TargetMode="External" /><Relationship Id="rId460" Type="http://schemas.openxmlformats.org/officeDocument/2006/relationships/hyperlink" Target="https://pbs.twimg.com/ext_tw_video_thumb/1150813609020149760/pu/img/Gk4cb81WbiAWs9M3.jpg" TargetMode="External" /><Relationship Id="rId461" Type="http://schemas.openxmlformats.org/officeDocument/2006/relationships/hyperlink" Target="https://pbs.twimg.com/ext_tw_video_thumb/1150813609020149760/pu/img/Gk4cb81WbiAWs9M3.jpg" TargetMode="External" /><Relationship Id="rId462" Type="http://schemas.openxmlformats.org/officeDocument/2006/relationships/hyperlink" Target="https://pbs.twimg.com/media/D_hh-0GX4AEDLK1.jpg" TargetMode="External" /><Relationship Id="rId463" Type="http://schemas.openxmlformats.org/officeDocument/2006/relationships/hyperlink" Target="https://pbs.twimg.com/media/D_hh-0GX4AEDLK1.jpg" TargetMode="External" /><Relationship Id="rId464" Type="http://schemas.openxmlformats.org/officeDocument/2006/relationships/hyperlink" Target="https://pbs.twimg.com/ext_tw_video_thumb/1150821944943620097/pu/img/pWnj3MhXIPJ6rpkg.jpg" TargetMode="External" /><Relationship Id="rId465" Type="http://schemas.openxmlformats.org/officeDocument/2006/relationships/hyperlink" Target="https://pbs.twimg.com/ext_tw_video_thumb/1150176468795834370/pu/img/RFqFBPzNelUNYyw1.jpg" TargetMode="External" /><Relationship Id="rId466" Type="http://schemas.openxmlformats.org/officeDocument/2006/relationships/hyperlink" Target="https://pbs.twimg.com/ext_tw_video_thumb/1150821944943620097/pu/img/pWnj3MhXIPJ6rpkg.jpg" TargetMode="External" /><Relationship Id="rId467" Type="http://schemas.openxmlformats.org/officeDocument/2006/relationships/hyperlink" Target="https://pbs.twimg.com/media/D_eIW1xWwAAYqG8.jpg" TargetMode="External" /><Relationship Id="rId468" Type="http://schemas.openxmlformats.org/officeDocument/2006/relationships/hyperlink" Target="https://pbs.twimg.com/ext_tw_video_thumb/1150189154292006912/pu/img/Kr65w2US78BzCbbI.jpg" TargetMode="External" /><Relationship Id="rId469" Type="http://schemas.openxmlformats.org/officeDocument/2006/relationships/hyperlink" Target="https://pbs.twimg.com/ext_tw_video_thumb/1150189154292006912/pu/img/Kr65w2US78BzCbbI.jpg" TargetMode="External" /><Relationship Id="rId470" Type="http://schemas.openxmlformats.org/officeDocument/2006/relationships/hyperlink" Target="https://pbs.twimg.com/ext_tw_video_thumb/1150463635212447744/pu/img/OkoKpmmtgehRH_0X.jpg" TargetMode="External" /><Relationship Id="rId471" Type="http://schemas.openxmlformats.org/officeDocument/2006/relationships/hyperlink" Target="https://pbs.twimg.com/media/D_iZknuWkAImTFJ.jpg" TargetMode="External" /><Relationship Id="rId472" Type="http://schemas.openxmlformats.org/officeDocument/2006/relationships/hyperlink" Target="https://pbs.twimg.com/ext_tw_video_thumb/1150463635212447744/pu/img/OkoKpmmtgehRH_0X.jpg" TargetMode="External" /><Relationship Id="rId473" Type="http://schemas.openxmlformats.org/officeDocument/2006/relationships/hyperlink" Target="https://pbs.twimg.com/ext_tw_video_thumb/1149467354348191747/pu/img/Fq3v4dWbq8SbUBTS.jpg" TargetMode="External" /><Relationship Id="rId474" Type="http://schemas.openxmlformats.org/officeDocument/2006/relationships/hyperlink" Target="https://pbs.twimg.com/ext_tw_video_thumb/1150579454185369600/pu/img/g3XaSijvilexqJgr.jpg" TargetMode="External" /><Relationship Id="rId475" Type="http://schemas.openxmlformats.org/officeDocument/2006/relationships/hyperlink" Target="https://pbs.twimg.com/media/D_T2WWlXoAACpty.jpg" TargetMode="External" /><Relationship Id="rId476" Type="http://schemas.openxmlformats.org/officeDocument/2006/relationships/hyperlink" Target="https://pbs.twimg.com/media/D_T2WWlXoAACpty.jpg" TargetMode="External" /><Relationship Id="rId477" Type="http://schemas.openxmlformats.org/officeDocument/2006/relationships/hyperlink" Target="https://pbs.twimg.com/media/D_eIW1xWwAAYqG8.jpg" TargetMode="External" /><Relationship Id="rId478" Type="http://schemas.openxmlformats.org/officeDocument/2006/relationships/hyperlink" Target="https://pbs.twimg.com/media/D_eIW1xWwAAYqG8.jpg" TargetMode="External" /><Relationship Id="rId479" Type="http://schemas.openxmlformats.org/officeDocument/2006/relationships/hyperlink" Target="https://pbs.twimg.com/ext_tw_video_thumb/1150232842720423937/pu/img/oBJYpqVhOkij9S5U.jpg" TargetMode="External" /><Relationship Id="rId480" Type="http://schemas.openxmlformats.org/officeDocument/2006/relationships/hyperlink" Target="https://pbs.twimg.com/ext_tw_video_thumb/1150232842720423937/pu/img/oBJYpqVhOkij9S5U.jpg" TargetMode="External" /><Relationship Id="rId481" Type="http://schemas.openxmlformats.org/officeDocument/2006/relationships/hyperlink" Target="https://pbs.twimg.com/media/D_eIkc5X4AYdEah.jpg" TargetMode="External" /><Relationship Id="rId482" Type="http://schemas.openxmlformats.org/officeDocument/2006/relationships/hyperlink" Target="https://pbs.twimg.com/media/D_eIkc5X4AYdEah.jpg" TargetMode="External" /><Relationship Id="rId483" Type="http://schemas.openxmlformats.org/officeDocument/2006/relationships/hyperlink" Target="https://pbs.twimg.com/media/D_eIW1xWwAAYqG8.jpg" TargetMode="External" /><Relationship Id="rId484" Type="http://schemas.openxmlformats.org/officeDocument/2006/relationships/hyperlink" Target="https://pbs.twimg.com/media/D_UZ0M-VUAAbCzW.jpg" TargetMode="External" /><Relationship Id="rId485" Type="http://schemas.openxmlformats.org/officeDocument/2006/relationships/hyperlink" Target="https://pbs.twimg.com/media/D_UZ0M-VUAAbCzW.jpg" TargetMode="External" /><Relationship Id="rId486" Type="http://schemas.openxmlformats.org/officeDocument/2006/relationships/hyperlink" Target="https://pbs.twimg.com/media/D_eIW1xWwAAYqG8.jpg" TargetMode="External" /><Relationship Id="rId487" Type="http://schemas.openxmlformats.org/officeDocument/2006/relationships/hyperlink" Target="https://pbs.twimg.com/ext_tw_video_thumb/1150176468795834370/pu/img/RFqFBPzNelUNYyw1.jpg" TargetMode="External" /><Relationship Id="rId488" Type="http://schemas.openxmlformats.org/officeDocument/2006/relationships/hyperlink" Target="https://pbs.twimg.com/ext_tw_video_thumb/1150176468795834370/pu/img/RFqFBPzNelUNYyw1.jpg" TargetMode="External" /><Relationship Id="rId489" Type="http://schemas.openxmlformats.org/officeDocument/2006/relationships/hyperlink" Target="https://pbs.twimg.com/ext_tw_video_thumb/1150265784616312833/pu/img/aYjCv1HxsVRMmf3m.jpg" TargetMode="External" /><Relationship Id="rId490" Type="http://schemas.openxmlformats.org/officeDocument/2006/relationships/hyperlink" Target="https://pbs.twimg.com/ext_tw_video_thumb/1150265784616312833/pu/img/aYjCv1HxsVRMmf3m.jpg" TargetMode="External" /><Relationship Id="rId491" Type="http://schemas.openxmlformats.org/officeDocument/2006/relationships/hyperlink" Target="https://pbs.twimg.com/media/D_iapmPWwAcCUOL.jpg" TargetMode="External" /><Relationship Id="rId492" Type="http://schemas.openxmlformats.org/officeDocument/2006/relationships/hyperlink" Target="https://pbs.twimg.com/media/D_eIW1xWwAAYqG8.jpg" TargetMode="External" /><Relationship Id="rId493" Type="http://schemas.openxmlformats.org/officeDocument/2006/relationships/hyperlink" Target="https://pbs.twimg.com/media/D_iaqhKWkAEX8lK.jpg" TargetMode="External" /><Relationship Id="rId494" Type="http://schemas.openxmlformats.org/officeDocument/2006/relationships/hyperlink" Target="https://pbs.twimg.com/media/D_iareEWsAcCp5D.jpg" TargetMode="External" /><Relationship Id="rId495" Type="http://schemas.openxmlformats.org/officeDocument/2006/relationships/hyperlink" Target="https://pbs.twimg.com/ext_tw_video_thumb/1150825392216973313/pu/img/qCs54L-BR3LNouaG.jpg" TargetMode="External" /><Relationship Id="rId496" Type="http://schemas.openxmlformats.org/officeDocument/2006/relationships/hyperlink" Target="https://pbs.twimg.com/media/D_eIW1xWwAAYqG8.jpg" TargetMode="External" /><Relationship Id="rId497" Type="http://schemas.openxmlformats.org/officeDocument/2006/relationships/hyperlink" Target="https://pbs.twimg.com/ext_tw_video_thumb/1149467354348191747/pu/img/Fq3v4dWbq8SbUBTS.jpg" TargetMode="External" /><Relationship Id="rId498" Type="http://schemas.openxmlformats.org/officeDocument/2006/relationships/hyperlink" Target="https://pbs.twimg.com/ext_tw_video_thumb/1149467354348191747/pu/img/Fq3v4dWbq8SbUBTS.jpg" TargetMode="External" /><Relationship Id="rId499" Type="http://schemas.openxmlformats.org/officeDocument/2006/relationships/hyperlink" Target="https://pbs.twimg.com/tweet_video_thumb/D_S1vN2WkAEdF9-.jpg" TargetMode="External" /><Relationship Id="rId500" Type="http://schemas.openxmlformats.org/officeDocument/2006/relationships/hyperlink" Target="https://pbs.twimg.com/tweet_video_thumb/D_S1vN2WkAEdF9-.jpg" TargetMode="External" /><Relationship Id="rId501" Type="http://schemas.openxmlformats.org/officeDocument/2006/relationships/hyperlink" Target="https://pbs.twimg.com/media/D_RkSrZUYAED5KO.jpg" TargetMode="External" /><Relationship Id="rId502" Type="http://schemas.openxmlformats.org/officeDocument/2006/relationships/hyperlink" Target="https://pbs.twimg.com/media/D_RkSrZUYAED5KO.jpg" TargetMode="External" /><Relationship Id="rId503" Type="http://schemas.openxmlformats.org/officeDocument/2006/relationships/hyperlink" Target="https://pbs.twimg.com/media/D_RyFNWWsAA4R38.jpg" TargetMode="External" /><Relationship Id="rId504" Type="http://schemas.openxmlformats.org/officeDocument/2006/relationships/hyperlink" Target="https://pbs.twimg.com/media/D_RyFNWWsAA4R38.jpg" TargetMode="External" /><Relationship Id="rId505" Type="http://schemas.openxmlformats.org/officeDocument/2006/relationships/hyperlink" Target="https://pbs.twimg.com/media/D_SaLeCWkAEANj5.jpg" TargetMode="External" /><Relationship Id="rId506" Type="http://schemas.openxmlformats.org/officeDocument/2006/relationships/hyperlink" Target="https://pbs.twimg.com/media/D_SaLeCWkAEANj5.jpg" TargetMode="External" /><Relationship Id="rId507" Type="http://schemas.openxmlformats.org/officeDocument/2006/relationships/hyperlink" Target="https://pbs.twimg.com/media/D_eIW1xWwAAYqG8.jpg" TargetMode="External" /><Relationship Id="rId508" Type="http://schemas.openxmlformats.org/officeDocument/2006/relationships/hyperlink" Target="https://pbs.twimg.com/ext_tw_video_thumb/1150061988636188672/pu/img/AX6o8pSUW9_rBlJo.jpg" TargetMode="External" /><Relationship Id="rId509" Type="http://schemas.openxmlformats.org/officeDocument/2006/relationships/hyperlink" Target="https://pbs.twimg.com/ext_tw_video_thumb/1150795670661619712/pu/img/yMKleVPIen6DHbBZ.jpg" TargetMode="External" /><Relationship Id="rId510" Type="http://schemas.openxmlformats.org/officeDocument/2006/relationships/hyperlink" Target="https://pbs.twimg.com/ext_tw_video_thumb/1150004453468246017/pu/img/MxVT8l5pbIwH2u6p.jpg" TargetMode="External" /><Relationship Id="rId511" Type="http://schemas.openxmlformats.org/officeDocument/2006/relationships/hyperlink" Target="https://pbs.twimg.com/ext_tw_video_thumb/1150321213249658880/pu/img/APY7awQ05WWf3q5i.jpg" TargetMode="External" /><Relationship Id="rId512" Type="http://schemas.openxmlformats.org/officeDocument/2006/relationships/hyperlink" Target="https://pbs.twimg.com/media/D_hsgEnWsAAZMiZ.jpg" TargetMode="External" /><Relationship Id="rId513" Type="http://schemas.openxmlformats.org/officeDocument/2006/relationships/hyperlink" Target="https://pbs.twimg.com/media/D_iWPH-XkAYLOcp.jpg" TargetMode="External" /><Relationship Id="rId514" Type="http://schemas.openxmlformats.org/officeDocument/2006/relationships/hyperlink" Target="https://pbs.twimg.com/ext_tw_video_thumb/1150105841980362754/pu/img/bGJyCvX5eUTEmKQU.jpg" TargetMode="External" /><Relationship Id="rId515" Type="http://schemas.openxmlformats.org/officeDocument/2006/relationships/hyperlink" Target="https://pbs.twimg.com/ext_tw_video_thumb/1150105841980362754/pu/img/bGJyCvX5eUTEmKQU.jpg" TargetMode="External" /><Relationship Id="rId516" Type="http://schemas.openxmlformats.org/officeDocument/2006/relationships/hyperlink" Target="https://pbs.twimg.com/ext_tw_video_thumb/1150825392216973313/pu/img/qCs54L-BR3LNouaG.jpg" TargetMode="External" /><Relationship Id="rId517" Type="http://schemas.openxmlformats.org/officeDocument/2006/relationships/hyperlink" Target="https://pbs.twimg.com/media/D_eIW1xWwAAYqG8.jpg" TargetMode="External" /><Relationship Id="rId518" Type="http://schemas.openxmlformats.org/officeDocument/2006/relationships/hyperlink" Target="https://pbs.twimg.com/media/D_eIW1xWwAAYqG8.jpg" TargetMode="External" /><Relationship Id="rId519" Type="http://schemas.openxmlformats.org/officeDocument/2006/relationships/hyperlink" Target="https://pbs.twimg.com/media/D_VchPAXYAAWYlr.jpg" TargetMode="External" /><Relationship Id="rId520" Type="http://schemas.openxmlformats.org/officeDocument/2006/relationships/hyperlink" Target="https://pbs.twimg.com/media/D_VchPAXYAAWYlr.jpg" TargetMode="External" /><Relationship Id="rId521" Type="http://schemas.openxmlformats.org/officeDocument/2006/relationships/hyperlink" Target="https://pbs.twimg.com/media/D_eIW1xWwAAYqG8.jpg" TargetMode="External" /><Relationship Id="rId522" Type="http://schemas.openxmlformats.org/officeDocument/2006/relationships/hyperlink" Target="https://pbs.twimg.com/media/D_eIW1xWwAAYqG8.jpg" TargetMode="External" /><Relationship Id="rId523" Type="http://schemas.openxmlformats.org/officeDocument/2006/relationships/hyperlink" Target="https://pbs.twimg.com/media/D_iMG35X4AAMYtd.jpg" TargetMode="External" /><Relationship Id="rId524" Type="http://schemas.openxmlformats.org/officeDocument/2006/relationships/hyperlink" Target="https://pbs.twimg.com/media/D_iMG35X4AAMYtd.jpg" TargetMode="External" /><Relationship Id="rId525" Type="http://schemas.openxmlformats.org/officeDocument/2006/relationships/hyperlink" Target="https://pbs.twimg.com/ext_tw_video_thumb/1150529629855322112/pu/img/OCAKKxeDqC2RYpWI.jpg" TargetMode="External" /><Relationship Id="rId526" Type="http://schemas.openxmlformats.org/officeDocument/2006/relationships/hyperlink" Target="https://pbs.twimg.com/ext_tw_video_thumb/1150529629855322112/pu/img/OCAKKxeDqC2RYpWI.jpg" TargetMode="External" /><Relationship Id="rId527" Type="http://schemas.openxmlformats.org/officeDocument/2006/relationships/hyperlink" Target="https://pbs.twimg.com/media/D_d41NjXoAAphMN.jpg" TargetMode="External" /><Relationship Id="rId528" Type="http://schemas.openxmlformats.org/officeDocument/2006/relationships/hyperlink" Target="https://pbs.twimg.com/media/D_d41NjXoAAphMN.jpg" TargetMode="External" /><Relationship Id="rId529" Type="http://schemas.openxmlformats.org/officeDocument/2006/relationships/hyperlink" Target="https://pbs.twimg.com/media/D_dkDTkW4AEFn5_.jpg" TargetMode="External" /><Relationship Id="rId530" Type="http://schemas.openxmlformats.org/officeDocument/2006/relationships/hyperlink" Target="https://pbs.twimg.com/media/D_dkDTkW4AEFn5_.jpg" TargetMode="External" /><Relationship Id="rId531" Type="http://schemas.openxmlformats.org/officeDocument/2006/relationships/hyperlink" Target="https://pbs.twimg.com/ext_tw_video_thumb/1150483358901653504/pu/img/rwYf9X08lGOMhQel.jpg" TargetMode="External" /><Relationship Id="rId532" Type="http://schemas.openxmlformats.org/officeDocument/2006/relationships/hyperlink" Target="https://pbs.twimg.com/ext_tw_video_thumb/1150483358901653504/pu/img/rwYf9X08lGOMhQel.jpg" TargetMode="External" /><Relationship Id="rId533" Type="http://schemas.openxmlformats.org/officeDocument/2006/relationships/hyperlink" Target="https://pbs.twimg.com/ext_tw_video_thumb/1150449524793589760/pu/img/zxAm3AyafeUZhsMD.jpg" TargetMode="External" /><Relationship Id="rId534" Type="http://schemas.openxmlformats.org/officeDocument/2006/relationships/hyperlink" Target="https://pbs.twimg.com/ext_tw_video_thumb/1150449524793589760/pu/img/zxAm3AyafeUZhsMD.jpg" TargetMode="External" /><Relationship Id="rId535" Type="http://schemas.openxmlformats.org/officeDocument/2006/relationships/hyperlink" Target="https://pbs.twimg.com/ext_tw_video_thumb/1148920226270142464/pu/img/HkPE3g9MSqU1FxZr.jpg" TargetMode="External" /><Relationship Id="rId536" Type="http://schemas.openxmlformats.org/officeDocument/2006/relationships/hyperlink" Target="https://pbs.twimg.com/ext_tw_video_thumb/1148920226270142464/pu/img/HkPE3g9MSqU1FxZr.jpg" TargetMode="External" /><Relationship Id="rId537" Type="http://schemas.openxmlformats.org/officeDocument/2006/relationships/hyperlink" Target="https://pbs.twimg.com/ext_tw_video_thumb/1150463635212447744/pu/img/OkoKpmmtgehRH_0X.jpg" TargetMode="External" /><Relationship Id="rId538" Type="http://schemas.openxmlformats.org/officeDocument/2006/relationships/hyperlink" Target="https://pbs.twimg.com/ext_tw_video_thumb/1150274988051537921/pu/img/fV5RLQRtf6Ynew6_.jpg" TargetMode="External" /><Relationship Id="rId539" Type="http://schemas.openxmlformats.org/officeDocument/2006/relationships/hyperlink" Target="https://pbs.twimg.com/ext_tw_video_thumb/1150579454185369600/pu/img/g3XaSijvilexqJgr.jpg" TargetMode="External" /><Relationship Id="rId540" Type="http://schemas.openxmlformats.org/officeDocument/2006/relationships/hyperlink" Target="https://pbs.twimg.com/ext_tw_video_thumb/1150579454185369600/pu/img/g3XaSijvilexqJgr.jpg" TargetMode="External" /><Relationship Id="rId541" Type="http://schemas.openxmlformats.org/officeDocument/2006/relationships/hyperlink" Target="https://pbs.twimg.com/media/D_hH6npU4AASg-e.jpg" TargetMode="External" /><Relationship Id="rId542" Type="http://schemas.openxmlformats.org/officeDocument/2006/relationships/hyperlink" Target="https://pbs.twimg.com/media/D_hH6npU4AASg-e.jpg" TargetMode="External" /><Relationship Id="rId543" Type="http://schemas.openxmlformats.org/officeDocument/2006/relationships/hyperlink" Target="https://pbs.twimg.com/media/D_eIW1xWwAAYqG8.jpg" TargetMode="External" /><Relationship Id="rId544" Type="http://schemas.openxmlformats.org/officeDocument/2006/relationships/hyperlink" Target="https://pbs.twimg.com/ext_tw_video_thumb/1150463635212447744/pu/img/OkoKpmmtgehRH_0X.jpg" TargetMode="External" /><Relationship Id="rId545" Type="http://schemas.openxmlformats.org/officeDocument/2006/relationships/hyperlink" Target="https://pbs.twimg.com/ext_tw_video_thumb/1150463635212447744/pu/img/OkoKpmmtgehRH_0X.jpg" TargetMode="External" /><Relationship Id="rId546" Type="http://schemas.openxmlformats.org/officeDocument/2006/relationships/hyperlink" Target="https://pbs.twimg.com/ext_tw_video_thumb/1150821944943620097/pu/img/pWnj3MhXIPJ6rpkg.jpg" TargetMode="External" /><Relationship Id="rId547" Type="http://schemas.openxmlformats.org/officeDocument/2006/relationships/hyperlink" Target="https://pbs.twimg.com/ext_tw_video_thumb/1150821944943620097/pu/img/pWnj3MhXIPJ6rpkg.jpg" TargetMode="External" /><Relationship Id="rId548" Type="http://schemas.openxmlformats.org/officeDocument/2006/relationships/hyperlink" Target="https://pbs.twimg.com/ext_tw_video_thumb/1149587891909083138/pu/img/mvPT-3RG_ycu4DHk.jpg" TargetMode="External" /><Relationship Id="rId549" Type="http://schemas.openxmlformats.org/officeDocument/2006/relationships/hyperlink" Target="https://pbs.twimg.com/ext_tw_video_thumb/1149587891909083138/pu/img/mvPT-3RG_ycu4DHk.jpg" TargetMode="External" /><Relationship Id="rId550" Type="http://schemas.openxmlformats.org/officeDocument/2006/relationships/hyperlink" Target="https://pbs.twimg.com/media/D_iawTpXsAAK5z5.jpg" TargetMode="External" /><Relationship Id="rId551" Type="http://schemas.openxmlformats.org/officeDocument/2006/relationships/hyperlink" Target="https://pbs.twimg.com/media/D_iZknuWkAImTFJ.jpg" TargetMode="External" /><Relationship Id="rId552" Type="http://schemas.openxmlformats.org/officeDocument/2006/relationships/hyperlink" Target="https://pbs.twimg.com/media/D_iZknuWkAImTFJ.jpg" TargetMode="External" /><Relationship Id="rId553" Type="http://schemas.openxmlformats.org/officeDocument/2006/relationships/hyperlink" Target="https://pbs.twimg.com/media/D_dFQi-WkAICikp.jpg" TargetMode="External" /><Relationship Id="rId554" Type="http://schemas.openxmlformats.org/officeDocument/2006/relationships/hyperlink" Target="https://pbs.twimg.com/media/D_dFQi-WkAICikp.jpg" TargetMode="External" /><Relationship Id="rId555" Type="http://schemas.openxmlformats.org/officeDocument/2006/relationships/hyperlink" Target="https://pbs.twimg.com/ext_tw_video_thumb/1150193042642624512/pu/img/S8jSBM0noVIDxtgL.jpg" TargetMode="External" /><Relationship Id="rId556" Type="http://schemas.openxmlformats.org/officeDocument/2006/relationships/hyperlink" Target="https://pbs.twimg.com/ext_tw_video_thumb/1150193042642624512/pu/img/S8jSBM0noVIDxtgL.jpg" TargetMode="External" /><Relationship Id="rId557" Type="http://schemas.openxmlformats.org/officeDocument/2006/relationships/hyperlink" Target="https://pbs.twimg.com/media/D_eIW1xWwAAYqG8.jpg" TargetMode="External" /><Relationship Id="rId558" Type="http://schemas.openxmlformats.org/officeDocument/2006/relationships/hyperlink" Target="https://pbs.twimg.com/ext_tw_video_thumb/1149839023864786944/pu/img/NjUDQffLbhgrbLgK.jpg" TargetMode="External" /><Relationship Id="rId559" Type="http://schemas.openxmlformats.org/officeDocument/2006/relationships/hyperlink" Target="https://pbs.twimg.com/ext_tw_video_thumb/1149839023864786944/pu/img/NjUDQffLbhgrbLgK.jpg" TargetMode="External" /><Relationship Id="rId560" Type="http://schemas.openxmlformats.org/officeDocument/2006/relationships/hyperlink" Target="https://pbs.twimg.com/ext_tw_video_thumb/1150825392216973313/pu/img/qCs54L-BR3LNouaG.jpg" TargetMode="External" /><Relationship Id="rId561" Type="http://schemas.openxmlformats.org/officeDocument/2006/relationships/hyperlink" Target="https://pbs.twimg.com/ext_tw_video_thumb/1150825392216973313/pu/img/qCs54L-BR3LNouaG.jpg" TargetMode="External" /><Relationship Id="rId562" Type="http://schemas.openxmlformats.org/officeDocument/2006/relationships/hyperlink" Target="https://pbs.twimg.com/media/D_eIW1xWwAAYqG8.jpg" TargetMode="External" /><Relationship Id="rId563" Type="http://schemas.openxmlformats.org/officeDocument/2006/relationships/hyperlink" Target="https://pbs.twimg.com/media/D_eIW1xWwAAYqG8.jpg" TargetMode="External" /><Relationship Id="rId564" Type="http://schemas.openxmlformats.org/officeDocument/2006/relationships/hyperlink" Target="https://pbs.twimg.com/ext_tw_video_thumb/1150814774260883456/pu/img/ASVkAdxJ0Vg0Qdz2.jpg" TargetMode="External" /><Relationship Id="rId565" Type="http://schemas.openxmlformats.org/officeDocument/2006/relationships/hyperlink" Target="https://pbs.twimg.com/ext_tw_video_thumb/1150814774260883456/pu/img/ASVkAdxJ0Vg0Qdz2.jpg" TargetMode="External" /><Relationship Id="rId566" Type="http://schemas.openxmlformats.org/officeDocument/2006/relationships/hyperlink" Target="https://pbs.twimg.com/ext_tw_video_thumb/1150274988051537921/pu/img/fV5RLQRtf6Ynew6_.jpg" TargetMode="External" /><Relationship Id="rId567" Type="http://schemas.openxmlformats.org/officeDocument/2006/relationships/hyperlink" Target="https://pbs.twimg.com/ext_tw_video_thumb/1150274988051537921/pu/img/fV5RLQRtf6Ynew6_.jpg" TargetMode="External" /><Relationship Id="rId568" Type="http://schemas.openxmlformats.org/officeDocument/2006/relationships/hyperlink" Target="https://pbs.twimg.com/media/D_hclN4XsAEVbj9.jpg" TargetMode="External" /><Relationship Id="rId569" Type="http://schemas.openxmlformats.org/officeDocument/2006/relationships/hyperlink" Target="https://pbs.twimg.com/media/D_hclN4XsAEVbj9.jpg" TargetMode="External" /><Relationship Id="rId570" Type="http://schemas.openxmlformats.org/officeDocument/2006/relationships/hyperlink" Target="https://pbs.twimg.com/media/D_bt1iAWsAEJEig.jpg" TargetMode="External" /><Relationship Id="rId571" Type="http://schemas.openxmlformats.org/officeDocument/2006/relationships/hyperlink" Target="https://pbs.twimg.com/ext_tw_video_thumb/1150825831146483712/pu/img/EKQlIqo2OT2aqKS2.jpg" TargetMode="External" /><Relationship Id="rId572" Type="http://schemas.openxmlformats.org/officeDocument/2006/relationships/hyperlink" Target="https://pbs.twimg.com/ext_tw_video_thumb/1150825831146483712/pu/img/EKQlIqo2OT2aqKS2.jpg" TargetMode="External" /><Relationship Id="rId573" Type="http://schemas.openxmlformats.org/officeDocument/2006/relationships/hyperlink" Target="https://pbs.twimg.com/ext_tw_video_thumb/1150091009356967938/pu/img/UvLZ6JDpU9NtJHLR.jpg" TargetMode="External" /><Relationship Id="rId574" Type="http://schemas.openxmlformats.org/officeDocument/2006/relationships/hyperlink" Target="https://pbs.twimg.com/ext_tw_video_thumb/1150091009356967938/pu/img/UvLZ6JDpU9NtJHLR.jpg" TargetMode="External" /><Relationship Id="rId575" Type="http://schemas.openxmlformats.org/officeDocument/2006/relationships/hyperlink" Target="https://pbs.twimg.com/ext_tw_video_thumb/1150274988051537921/pu/img/fV5RLQRtf6Ynew6_.jpg" TargetMode="External" /><Relationship Id="rId576" Type="http://schemas.openxmlformats.org/officeDocument/2006/relationships/hyperlink" Target="https://pbs.twimg.com/ext_tw_video_thumb/1150579454185369600/pu/img/g3XaSijvilexqJgr.jpg" TargetMode="External" /><Relationship Id="rId577" Type="http://schemas.openxmlformats.org/officeDocument/2006/relationships/hyperlink" Target="http://pbs.twimg.com/profile_images/1145815443510374403/dGOT9C0h_normal.jpg" TargetMode="External" /><Relationship Id="rId578" Type="http://schemas.openxmlformats.org/officeDocument/2006/relationships/hyperlink" Target="https://pbs.twimg.com/ext_tw_video_thumb/1150463635212447744/pu/img/OkoKpmmtgehRH_0X.jpg" TargetMode="External" /><Relationship Id="rId579" Type="http://schemas.openxmlformats.org/officeDocument/2006/relationships/hyperlink" Target="https://pbs.twimg.com/ext_tw_video_thumb/1150821944943620097/pu/img/pWnj3MhXIPJ6rpkg.jpg" TargetMode="External" /><Relationship Id="rId580" Type="http://schemas.openxmlformats.org/officeDocument/2006/relationships/hyperlink" Target="https://pbs.twimg.com/ext_tw_video_thumb/1150821944943620097/pu/img/pWnj3MhXIPJ6rpkg.jpg" TargetMode="External" /><Relationship Id="rId581" Type="http://schemas.openxmlformats.org/officeDocument/2006/relationships/hyperlink" Target="https://pbs.twimg.com/ext_tw_video_thumb/1150176468795834370/pu/img/RFqFBPzNelUNYyw1.jpg" TargetMode="External" /><Relationship Id="rId582" Type="http://schemas.openxmlformats.org/officeDocument/2006/relationships/hyperlink" Target="http://pbs.twimg.com/profile_images/881012279390744581/WIwA0otr_normal.jpg" TargetMode="External" /><Relationship Id="rId583" Type="http://schemas.openxmlformats.org/officeDocument/2006/relationships/hyperlink" Target="http://pbs.twimg.com/profile_images/1148123611590471680/QurqQVMy_normal.jpg" TargetMode="External" /><Relationship Id="rId584" Type="http://schemas.openxmlformats.org/officeDocument/2006/relationships/hyperlink" Target="http://pbs.twimg.com/profile_images/1148123611590471680/QurqQVMy_normal.jpg" TargetMode="External" /><Relationship Id="rId585" Type="http://schemas.openxmlformats.org/officeDocument/2006/relationships/hyperlink" Target="http://pbs.twimg.com/profile_images/1130613294413357056/hZwDr4qv_normal.jpg" TargetMode="External" /><Relationship Id="rId586" Type="http://schemas.openxmlformats.org/officeDocument/2006/relationships/hyperlink" Target="http://pbs.twimg.com/profile_images/1130613294413357056/hZwDr4qv_normal.jpg" TargetMode="External" /><Relationship Id="rId587" Type="http://schemas.openxmlformats.org/officeDocument/2006/relationships/hyperlink" Target="http://pbs.twimg.com/profile_images/1130613294413357056/hZwDr4qv_normal.jpg" TargetMode="External" /><Relationship Id="rId588" Type="http://schemas.openxmlformats.org/officeDocument/2006/relationships/hyperlink" Target="https://pbs.twimg.com/ext_tw_video_thumb/1150463635212447744/pu/img/OkoKpmmtgehRH_0X.jpg" TargetMode="External" /><Relationship Id="rId589" Type="http://schemas.openxmlformats.org/officeDocument/2006/relationships/hyperlink" Target="https://pbs.twimg.com/media/D_eIW1xWwAAYqG8.jpg" TargetMode="External" /><Relationship Id="rId590" Type="http://schemas.openxmlformats.org/officeDocument/2006/relationships/hyperlink" Target="https://pbs.twimg.com/media/D_dkDTkW4AEFn5_.jpg" TargetMode="External" /><Relationship Id="rId591" Type="http://schemas.openxmlformats.org/officeDocument/2006/relationships/hyperlink" Target="https://pbs.twimg.com/media/D_eIW1xWwAAYqG8.jpg" TargetMode="External" /><Relationship Id="rId592" Type="http://schemas.openxmlformats.org/officeDocument/2006/relationships/hyperlink" Target="https://pbs.twimg.com/media/D_eIW1xWwAAYqG8.jpg" TargetMode="External" /><Relationship Id="rId593" Type="http://schemas.openxmlformats.org/officeDocument/2006/relationships/hyperlink" Target="https://pbs.twimg.com/media/D_eIW1xWwAAYqG8.jpg" TargetMode="External" /><Relationship Id="rId594" Type="http://schemas.openxmlformats.org/officeDocument/2006/relationships/hyperlink" Target="https://pbs.twimg.com/media/D_eIW1xWwAAYqG8.jpg" TargetMode="External" /><Relationship Id="rId595" Type="http://schemas.openxmlformats.org/officeDocument/2006/relationships/hyperlink" Target="https://pbs.twimg.com/ext_tw_video_thumb/1149839023864786944/pu/img/NjUDQffLbhgrbLgK.jpg" TargetMode="External" /><Relationship Id="rId596" Type="http://schemas.openxmlformats.org/officeDocument/2006/relationships/hyperlink" Target="http://pbs.twimg.com/profile_images/987397333276033024/_U2NjvOA_normal.jpg" TargetMode="External" /><Relationship Id="rId597" Type="http://schemas.openxmlformats.org/officeDocument/2006/relationships/hyperlink" Target="https://pbs.twimg.com/ext_tw_video_thumb/1150803218894589954/pu/img/rZTcd-UB4iLZJyBS.jpg" TargetMode="External" /><Relationship Id="rId598" Type="http://schemas.openxmlformats.org/officeDocument/2006/relationships/hyperlink" Target="https://pbs.twimg.com/ext_tw_video_thumb/1150803218894589954/pu/img/rZTcd-UB4iLZJyBS.jpg" TargetMode="External" /><Relationship Id="rId599" Type="http://schemas.openxmlformats.org/officeDocument/2006/relationships/hyperlink" Target="https://pbs.twimg.com/ext_tw_video_thumb/1150579454185369600/pu/img/g3XaSijvilexqJgr.jpg" TargetMode="External" /><Relationship Id="rId600" Type="http://schemas.openxmlformats.org/officeDocument/2006/relationships/hyperlink" Target="http://pbs.twimg.com/profile_images/1149941629861519360/5TwiSQI3_normal.jpg" TargetMode="External" /><Relationship Id="rId601" Type="http://schemas.openxmlformats.org/officeDocument/2006/relationships/hyperlink" Target="http://pbs.twimg.com/profile_images/1138471995295883265/F5rAbV5b_normal.png" TargetMode="External" /><Relationship Id="rId602" Type="http://schemas.openxmlformats.org/officeDocument/2006/relationships/hyperlink" Target="http://pbs.twimg.com/profile_images/1138471995295883265/F5rAbV5b_normal.png" TargetMode="External" /><Relationship Id="rId603" Type="http://schemas.openxmlformats.org/officeDocument/2006/relationships/hyperlink" Target="http://pbs.twimg.com/profile_images/828400473636032512/TEOzgcEP_normal.jpg" TargetMode="External" /><Relationship Id="rId604" Type="http://schemas.openxmlformats.org/officeDocument/2006/relationships/hyperlink" Target="http://pbs.twimg.com/profile_images/828400473636032512/TEOzgcEP_normal.jpg" TargetMode="External" /><Relationship Id="rId605" Type="http://schemas.openxmlformats.org/officeDocument/2006/relationships/hyperlink" Target="http://pbs.twimg.com/profile_images/828400473636032512/TEOzgcEP_normal.jpg" TargetMode="External" /><Relationship Id="rId606" Type="http://schemas.openxmlformats.org/officeDocument/2006/relationships/hyperlink" Target="http://pbs.twimg.com/profile_images/1150833781303140352/baQJLoAV_normal.jpg" TargetMode="External" /><Relationship Id="rId607" Type="http://schemas.openxmlformats.org/officeDocument/2006/relationships/hyperlink" Target="https://pbs.twimg.com/media/D_dkDTkW4AEFn5_.jpg" TargetMode="External" /><Relationship Id="rId608" Type="http://schemas.openxmlformats.org/officeDocument/2006/relationships/hyperlink" Target="https://pbs.twimg.com/ext_tw_video_thumb/1150813609020149760/pu/img/Gk4cb81WbiAWs9M3.jpg" TargetMode="External" /><Relationship Id="rId609" Type="http://schemas.openxmlformats.org/officeDocument/2006/relationships/hyperlink" Target="https://pbs.twimg.com/media/D_gRFYAWsAAJHkW.jpg" TargetMode="External" /><Relationship Id="rId610" Type="http://schemas.openxmlformats.org/officeDocument/2006/relationships/hyperlink" Target="http://pbs.twimg.com/profile_images/955896729215356928/oUgfVCaB_normal.jpg" TargetMode="External" /><Relationship Id="rId611" Type="http://schemas.openxmlformats.org/officeDocument/2006/relationships/hyperlink" Target="https://pbs.twimg.com/media/D_g7bCAX4AAZ-Di.jpg" TargetMode="External" /><Relationship Id="rId612" Type="http://schemas.openxmlformats.org/officeDocument/2006/relationships/hyperlink" Target="https://pbs.twimg.com/media/D_g7bCAX4AAZ-Di.jpg" TargetMode="External" /><Relationship Id="rId613" Type="http://schemas.openxmlformats.org/officeDocument/2006/relationships/hyperlink" Target="https://pbs.twimg.com/ext_tw_video_thumb/1150821944943620097/pu/img/pWnj3MhXIPJ6rpkg.jpg" TargetMode="External" /><Relationship Id="rId614" Type="http://schemas.openxmlformats.org/officeDocument/2006/relationships/hyperlink" Target="http://pbs.twimg.com/profile_images/1149320928528130048/Iq4FV5o__normal.jpg" TargetMode="External" /><Relationship Id="rId615" Type="http://schemas.openxmlformats.org/officeDocument/2006/relationships/hyperlink" Target="https://pbs.twimg.com/ext_tw_video_thumb/1150821944943620097/pu/img/pWnj3MhXIPJ6rpkg.jpg" TargetMode="External" /><Relationship Id="rId616" Type="http://schemas.openxmlformats.org/officeDocument/2006/relationships/hyperlink" Target="https://pbs.twimg.com/ext_tw_video_thumb/1149872440102805506/pu/img/KLDJ2GaNbEj_Yd6R.jpg" TargetMode="External" /><Relationship Id="rId617" Type="http://schemas.openxmlformats.org/officeDocument/2006/relationships/hyperlink" Target="https://pbs.twimg.com/ext_tw_video_thumb/1149872440102805506/pu/img/KLDJ2GaNbEj_Yd6R.jpg" TargetMode="External" /><Relationship Id="rId618" Type="http://schemas.openxmlformats.org/officeDocument/2006/relationships/hyperlink" Target="http://pbs.twimg.com/profile_images/1138107889246265344/EZzUbgEl_normal.jpg" TargetMode="External" /><Relationship Id="rId619" Type="http://schemas.openxmlformats.org/officeDocument/2006/relationships/hyperlink" Target="http://pbs.twimg.com/profile_images/1147220269863460866/vfZlLd_l_normal.jpg" TargetMode="External" /><Relationship Id="rId620" Type="http://schemas.openxmlformats.org/officeDocument/2006/relationships/hyperlink" Target="https://pbs.twimg.com/media/D_eIW1xWwAAYqG8.jpg" TargetMode="External" /><Relationship Id="rId621" Type="http://schemas.openxmlformats.org/officeDocument/2006/relationships/hyperlink" Target="https://pbs.twimg.com/ext_tw_video_thumb/1149587891909083138/pu/img/mvPT-3RG_ycu4DHk.jpg" TargetMode="External" /><Relationship Id="rId622" Type="http://schemas.openxmlformats.org/officeDocument/2006/relationships/hyperlink" Target="https://pbs.twimg.com/media/D_buoPeXoAI1Bxx.jpg" TargetMode="External" /><Relationship Id="rId623" Type="http://schemas.openxmlformats.org/officeDocument/2006/relationships/hyperlink" Target="https://pbs.twimg.com/media/D_buoPeXoAI1Bxx.jpg" TargetMode="External" /><Relationship Id="rId624" Type="http://schemas.openxmlformats.org/officeDocument/2006/relationships/hyperlink" Target="https://pbs.twimg.com/media/D_hH6npU4AASg-e.jpg" TargetMode="External" /><Relationship Id="rId625" Type="http://schemas.openxmlformats.org/officeDocument/2006/relationships/hyperlink" Target="https://pbs.twimg.com/media/D_eIW1xWwAAYqG8.jpg" TargetMode="External" /><Relationship Id="rId626" Type="http://schemas.openxmlformats.org/officeDocument/2006/relationships/hyperlink" Target="https://pbs.twimg.com/ext_tw_video_thumb/1150821944943620097/pu/img/pWnj3MhXIPJ6rpkg.jpg" TargetMode="External" /><Relationship Id="rId627" Type="http://schemas.openxmlformats.org/officeDocument/2006/relationships/hyperlink" Target="http://pbs.twimg.com/profile_images/977871067883671552/E2ir3mkl_normal.jpg" TargetMode="External" /><Relationship Id="rId628" Type="http://schemas.openxmlformats.org/officeDocument/2006/relationships/hyperlink" Target="https://pbs.twimg.com/ext_tw_video_thumb/1150579454185369600/pu/img/g3XaSijvilexqJgr.jpg" TargetMode="External" /><Relationship Id="rId629" Type="http://schemas.openxmlformats.org/officeDocument/2006/relationships/hyperlink" Target="https://pbs.twimg.com/media/D_iZYyhXsAECbfT.jpg" TargetMode="External" /><Relationship Id="rId630" Type="http://schemas.openxmlformats.org/officeDocument/2006/relationships/hyperlink" Target="https://pbs.twimg.com/ext_tw_video_thumb/1150579454185369600/pu/img/g3XaSijvilexqJgr.jpg" TargetMode="External" /><Relationship Id="rId631" Type="http://schemas.openxmlformats.org/officeDocument/2006/relationships/hyperlink" Target="https://pbs.twimg.com/media/D_bvHRpU8AAlvcb.jpg" TargetMode="External" /><Relationship Id="rId632" Type="http://schemas.openxmlformats.org/officeDocument/2006/relationships/hyperlink" Target="https://pbs.twimg.com/media/D_bvHRpU8AAlvcb.jpg" TargetMode="External" /><Relationship Id="rId633" Type="http://schemas.openxmlformats.org/officeDocument/2006/relationships/hyperlink" Target="https://pbs.twimg.com/ext_tw_video_thumb/1149846507958538242/pu/img/4YSmYa2gD98DfPg2.jpg" TargetMode="External" /><Relationship Id="rId634" Type="http://schemas.openxmlformats.org/officeDocument/2006/relationships/hyperlink" Target="https://pbs.twimg.com/ext_tw_video_thumb/1149846507958538242/pu/img/4YSmYa2gD98DfPg2.jpg" TargetMode="External" /><Relationship Id="rId635" Type="http://schemas.openxmlformats.org/officeDocument/2006/relationships/hyperlink" Target="https://pbs.twimg.com/ext_tw_video_thumb/1149850142960492544/pu/img/LuDdTjz97ZquMWlc.jpg" TargetMode="External" /><Relationship Id="rId636" Type="http://schemas.openxmlformats.org/officeDocument/2006/relationships/hyperlink" Target="http://pbs.twimg.com/profile_images/1080237426721861633/bpYLTXxr_normal.jpg" TargetMode="External" /><Relationship Id="rId637" Type="http://schemas.openxmlformats.org/officeDocument/2006/relationships/hyperlink" Target="https://pbs.twimg.com/tweet_video_thumb/D_iZZX9WwAIPICZ.jpg" TargetMode="External" /><Relationship Id="rId638" Type="http://schemas.openxmlformats.org/officeDocument/2006/relationships/hyperlink" Target="https://pbs.twimg.com/media/D_eIW1xWwAAYqG8.jpg" TargetMode="External" /><Relationship Id="rId639" Type="http://schemas.openxmlformats.org/officeDocument/2006/relationships/hyperlink" Target="https://pbs.twimg.com/ext_tw_video_thumb/1150751646886092801/pu/img/xG2f8wtCfZA24e4j.jpg" TargetMode="External" /><Relationship Id="rId640" Type="http://schemas.openxmlformats.org/officeDocument/2006/relationships/hyperlink" Target="https://pbs.twimg.com/ext_tw_video_thumb/1150751646886092801/pu/img/xG2f8wtCfZA24e4j.jpg" TargetMode="External" /><Relationship Id="rId641" Type="http://schemas.openxmlformats.org/officeDocument/2006/relationships/hyperlink" Target="https://pbs.twimg.com/ext_tw_video_thumb/1150232842720423937/pu/img/oBJYpqVhOkij9S5U.jpg" TargetMode="External" /><Relationship Id="rId642" Type="http://schemas.openxmlformats.org/officeDocument/2006/relationships/hyperlink" Target="https://pbs.twimg.com/ext_tw_video_thumb/1150579454185369600/pu/img/g3XaSijvilexqJgr.jpg" TargetMode="External" /><Relationship Id="rId643" Type="http://schemas.openxmlformats.org/officeDocument/2006/relationships/hyperlink" Target="http://pbs.twimg.com/profile_images/919583873146802178/9wRXhQYh_normal.jpg" TargetMode="External" /><Relationship Id="rId644" Type="http://schemas.openxmlformats.org/officeDocument/2006/relationships/hyperlink" Target="https://pbs.twimg.com/media/D_h_TiHUEAA9zoP.jpg" TargetMode="External" /><Relationship Id="rId645" Type="http://schemas.openxmlformats.org/officeDocument/2006/relationships/hyperlink" Target="https://pbs.twimg.com/ext_tw_video_thumb/1150540554259894272/pu/img/wHPLEdc9uouahZAC.jpg" TargetMode="External" /><Relationship Id="rId646" Type="http://schemas.openxmlformats.org/officeDocument/2006/relationships/hyperlink" Target="https://pbs.twimg.com/ext_tw_video_thumb/1150540554259894272/pu/img/wHPLEdc9uouahZAC.jpg" TargetMode="External" /><Relationship Id="rId647" Type="http://schemas.openxmlformats.org/officeDocument/2006/relationships/hyperlink" Target="https://pbs.twimg.com/ext_tw_video_thumb/1150463635212447744/pu/img/OkoKpmmtgehRH_0X.jpg" TargetMode="External" /><Relationship Id="rId648" Type="http://schemas.openxmlformats.org/officeDocument/2006/relationships/hyperlink" Target="https://pbs.twimg.com/media/D_h7GlPWkAEL_56.jpg" TargetMode="External" /><Relationship Id="rId649" Type="http://schemas.openxmlformats.org/officeDocument/2006/relationships/hyperlink" Target="https://pbs.twimg.com/media/D_h7GlPWkAEL_56.jpg" TargetMode="External" /><Relationship Id="rId650" Type="http://schemas.openxmlformats.org/officeDocument/2006/relationships/hyperlink" Target="https://pbs.twimg.com/media/D_iZbNUUcAExYTn.jpg" TargetMode="External" /><Relationship Id="rId651" Type="http://schemas.openxmlformats.org/officeDocument/2006/relationships/hyperlink" Target="https://pbs.twimg.com/media/D_dkDTkW4AEFn5_.jpg" TargetMode="External" /><Relationship Id="rId652" Type="http://schemas.openxmlformats.org/officeDocument/2006/relationships/hyperlink" Target="https://pbs.twimg.com/media/D_eIW1xWwAAYqG8.jpg" TargetMode="External" /><Relationship Id="rId653" Type="http://schemas.openxmlformats.org/officeDocument/2006/relationships/hyperlink" Target="http://pbs.twimg.com/profile_images/1127669617344831489/7MXdfxrt_normal.jpg" TargetMode="External" /><Relationship Id="rId654" Type="http://schemas.openxmlformats.org/officeDocument/2006/relationships/hyperlink" Target="http://pbs.twimg.com/profile_images/1125372842667909121/ZXHde831_normal.jpg" TargetMode="External" /><Relationship Id="rId655" Type="http://schemas.openxmlformats.org/officeDocument/2006/relationships/hyperlink" Target="http://pbs.twimg.com/profile_images/990319903067529216/Stw0R-T0_normal.jpg" TargetMode="External" /><Relationship Id="rId656" Type="http://schemas.openxmlformats.org/officeDocument/2006/relationships/hyperlink" Target="http://pbs.twimg.com/profile_images/990319903067529216/Stw0R-T0_normal.jpg" TargetMode="External" /><Relationship Id="rId657" Type="http://schemas.openxmlformats.org/officeDocument/2006/relationships/hyperlink" Target="https://pbs.twimg.com/ext_tw_video_thumb/1150792131956695045/pu/img/zrufzufnrJxMwR8u.jpg" TargetMode="External" /><Relationship Id="rId658" Type="http://schemas.openxmlformats.org/officeDocument/2006/relationships/hyperlink" Target="https://pbs.twimg.com/ext_tw_video_thumb/1150792131956695045/pu/img/zrufzufnrJxMwR8u.jpg" TargetMode="External" /><Relationship Id="rId659" Type="http://schemas.openxmlformats.org/officeDocument/2006/relationships/hyperlink" Target="https://pbs.twimg.com/tweet_video_thumb/D_b5Y6DXUAE89NS.jpg" TargetMode="External" /><Relationship Id="rId660" Type="http://schemas.openxmlformats.org/officeDocument/2006/relationships/hyperlink" Target="https://pbs.twimg.com/tweet_video_thumb/D_b5Y6DXUAE89NS.jpg" TargetMode="External" /><Relationship Id="rId661" Type="http://schemas.openxmlformats.org/officeDocument/2006/relationships/hyperlink" Target="https://pbs.twimg.com/media/D_YOP9AWkAEyw9c.jpg" TargetMode="External" /><Relationship Id="rId662" Type="http://schemas.openxmlformats.org/officeDocument/2006/relationships/hyperlink" Target="https://pbs.twimg.com/media/D_YOP9AWkAEyw9c.jpg" TargetMode="External" /><Relationship Id="rId663" Type="http://schemas.openxmlformats.org/officeDocument/2006/relationships/hyperlink" Target="https://pbs.twimg.com/media/D_gRFYAWsAAJHkW.jpg" TargetMode="External" /><Relationship Id="rId664" Type="http://schemas.openxmlformats.org/officeDocument/2006/relationships/hyperlink" Target="https://pbs.twimg.com/media/D_gRFYAWsAAJHkW.jpg" TargetMode="External" /><Relationship Id="rId665" Type="http://schemas.openxmlformats.org/officeDocument/2006/relationships/hyperlink" Target="http://pbs.twimg.com/profile_images/1032750502348554241/jAs7_sSR_normal.jpg" TargetMode="External" /><Relationship Id="rId666" Type="http://schemas.openxmlformats.org/officeDocument/2006/relationships/hyperlink" Target="https://pbs.twimg.com/media/D_iZe4RWkAE0Ncb.jpg" TargetMode="External" /><Relationship Id="rId667" Type="http://schemas.openxmlformats.org/officeDocument/2006/relationships/hyperlink" Target="https://pbs.twimg.com/ext_tw_video_thumb/1150838193798950914/pu/img/Scc-CrZm0B391izB.jpg" TargetMode="External" /><Relationship Id="rId668" Type="http://schemas.openxmlformats.org/officeDocument/2006/relationships/hyperlink" Target="https://pbs.twimg.com/ext_tw_video_thumb/1150821944943620097/pu/img/pWnj3MhXIPJ6rpkg.jpg" TargetMode="External" /><Relationship Id="rId669" Type="http://schemas.openxmlformats.org/officeDocument/2006/relationships/hyperlink" Target="https://pbs.twimg.com/media/D_eIW1xWwAAYqG8.jpg" TargetMode="External" /><Relationship Id="rId670" Type="http://schemas.openxmlformats.org/officeDocument/2006/relationships/hyperlink" Target="https://pbs.twimg.com/media/D_eIW1xWwAAYqG8.jpg" TargetMode="External" /><Relationship Id="rId671" Type="http://schemas.openxmlformats.org/officeDocument/2006/relationships/hyperlink" Target="https://pbs.twimg.com/ext_tw_video_thumb/1150463635212447744/pu/img/OkoKpmmtgehRH_0X.jpg" TargetMode="External" /><Relationship Id="rId672" Type="http://schemas.openxmlformats.org/officeDocument/2006/relationships/hyperlink" Target="https://pbs.twimg.com/media/D_eIW1xWwAAYqG8.jpg" TargetMode="External" /><Relationship Id="rId673" Type="http://schemas.openxmlformats.org/officeDocument/2006/relationships/hyperlink" Target="https://pbs.twimg.com/media/D_dkDTkW4AEFn5_.jpg" TargetMode="External" /><Relationship Id="rId674" Type="http://schemas.openxmlformats.org/officeDocument/2006/relationships/hyperlink" Target="http://pbs.twimg.com/profile_images/1088483792996716547/33HVZ3b__normal.jpg" TargetMode="External" /><Relationship Id="rId675" Type="http://schemas.openxmlformats.org/officeDocument/2006/relationships/hyperlink" Target="https://pbs.twimg.com/media/D_eIW1xWwAAYqG8.jpg" TargetMode="External" /><Relationship Id="rId676" Type="http://schemas.openxmlformats.org/officeDocument/2006/relationships/hyperlink" Target="https://pbs.twimg.com/ext_tw_video_thumb/1150274988051537921/pu/img/fV5RLQRtf6Ynew6_.jpg" TargetMode="External" /><Relationship Id="rId677" Type="http://schemas.openxmlformats.org/officeDocument/2006/relationships/hyperlink" Target="https://pbs.twimg.com/media/D_eIW1xWwAAYqG8.jpg" TargetMode="External" /><Relationship Id="rId678" Type="http://schemas.openxmlformats.org/officeDocument/2006/relationships/hyperlink" Target="https://pbs.twimg.com/ext_tw_video_thumb/1150838476688056320/pu/img/grQtjFhRuslFW1-U.jpg" TargetMode="External" /><Relationship Id="rId679" Type="http://schemas.openxmlformats.org/officeDocument/2006/relationships/hyperlink" Target="https://pbs.twimg.com/ext_tw_video_thumb/1150824571936940032/pu/img/_lXZxQkOATATocvq.jpg" TargetMode="External" /><Relationship Id="rId680" Type="http://schemas.openxmlformats.org/officeDocument/2006/relationships/hyperlink" Target="https://pbs.twimg.com/ext_tw_video_thumb/1150824571936940032/pu/img/_lXZxQkOATATocvq.jpg" TargetMode="External" /><Relationship Id="rId681" Type="http://schemas.openxmlformats.org/officeDocument/2006/relationships/hyperlink" Target="https://pbs.twimg.com/media/D_iRwVCWkAAD6wy.jpg" TargetMode="External" /><Relationship Id="rId682" Type="http://schemas.openxmlformats.org/officeDocument/2006/relationships/hyperlink" Target="https://pbs.twimg.com/media/D_iRwVCWkAAD6wy.jpg" TargetMode="External" /><Relationship Id="rId683" Type="http://schemas.openxmlformats.org/officeDocument/2006/relationships/hyperlink" Target="https://pbs.twimg.com/media/D_h_TiHUEAA9zoP.jpg" TargetMode="External" /><Relationship Id="rId684" Type="http://schemas.openxmlformats.org/officeDocument/2006/relationships/hyperlink" Target="https://pbs.twimg.com/media/D_iZYPrUwAAEhGE.jpg" TargetMode="External" /><Relationship Id="rId685" Type="http://schemas.openxmlformats.org/officeDocument/2006/relationships/hyperlink" Target="http://pbs.twimg.com/profile_images/1146746997745115137/K4oWijAr_normal.png" TargetMode="External" /><Relationship Id="rId686" Type="http://schemas.openxmlformats.org/officeDocument/2006/relationships/hyperlink" Target="http://pbs.twimg.com/profile_images/1095010075444461569/2CTOGd3o_normal.jpg" TargetMode="External" /><Relationship Id="rId687" Type="http://schemas.openxmlformats.org/officeDocument/2006/relationships/hyperlink" Target="https://pbs.twimg.com/ext_tw_video_thumb/1150463635212447744/pu/img/OkoKpmmtgehRH_0X.jpg" TargetMode="External" /><Relationship Id="rId688" Type="http://schemas.openxmlformats.org/officeDocument/2006/relationships/hyperlink" Target="http://abs.twimg.com/sticky/default_profile_images/default_profile_normal.png" TargetMode="External" /><Relationship Id="rId689" Type="http://schemas.openxmlformats.org/officeDocument/2006/relationships/hyperlink" Target="http://abs.twimg.com/sticky/default_profile_images/default_profile_normal.png" TargetMode="External" /><Relationship Id="rId690" Type="http://schemas.openxmlformats.org/officeDocument/2006/relationships/hyperlink" Target="https://pbs.twimg.com/media/D_eIW1xWwAAYqG8.jpg" TargetMode="External" /><Relationship Id="rId691" Type="http://schemas.openxmlformats.org/officeDocument/2006/relationships/hyperlink" Target="https://pbs.twimg.com/media/D_dkDTkW4AEFn5_.jpg" TargetMode="External" /><Relationship Id="rId692" Type="http://schemas.openxmlformats.org/officeDocument/2006/relationships/hyperlink" Target="https://pbs.twimg.com/ext_tw_video_thumb/1150837967579209728/pu/img/9oaVkQ8nb2TxLhWX.jpg" TargetMode="External" /><Relationship Id="rId693" Type="http://schemas.openxmlformats.org/officeDocument/2006/relationships/hyperlink" Target="https://pbs.twimg.com/media/D_XI2noXYAAjshJ.jpg" TargetMode="External" /><Relationship Id="rId694" Type="http://schemas.openxmlformats.org/officeDocument/2006/relationships/hyperlink" Target="https://pbs.twimg.com/media/D_XI2noXYAAjshJ.jpg" TargetMode="External" /><Relationship Id="rId695" Type="http://schemas.openxmlformats.org/officeDocument/2006/relationships/hyperlink" Target="https://pbs.twimg.com/ext_tw_video_thumb/1150838489052778497/pu/img/BEHFgRuWzm_m4kgW.jpg" TargetMode="External" /><Relationship Id="rId696" Type="http://schemas.openxmlformats.org/officeDocument/2006/relationships/hyperlink" Target="https://pbs.twimg.com/ext_tw_video_thumb/1150838489052778497/pu/img/BEHFgRuWzm_m4kgW.jpg" TargetMode="External" /><Relationship Id="rId697" Type="http://schemas.openxmlformats.org/officeDocument/2006/relationships/hyperlink" Target="http://pbs.twimg.com/profile_images/1101169702095802369/EBxNFPtg_normal.jpg" TargetMode="External" /><Relationship Id="rId698" Type="http://schemas.openxmlformats.org/officeDocument/2006/relationships/hyperlink" Target="https://pbs.twimg.com/ext_tw_video_thumb/1150208797589364737/pu/img/7NjCZsBsSfU4SicZ.jpg" TargetMode="External" /><Relationship Id="rId699" Type="http://schemas.openxmlformats.org/officeDocument/2006/relationships/hyperlink" Target="https://pbs.twimg.com/ext_tw_video_thumb/1150208797589364737/pu/img/7NjCZsBsSfU4SicZ.jpg" TargetMode="External" /><Relationship Id="rId700" Type="http://schemas.openxmlformats.org/officeDocument/2006/relationships/hyperlink" Target="https://pbs.twimg.com/ext_tw_video_thumb/1150073519490895872/pu/img/ALWW0_ecwryIqde2.jpg" TargetMode="External" /><Relationship Id="rId701" Type="http://schemas.openxmlformats.org/officeDocument/2006/relationships/hyperlink" Target="https://pbs.twimg.com/ext_tw_video_thumb/1150073519490895872/pu/img/ALWW0_ecwryIqde2.jpg" TargetMode="External" /><Relationship Id="rId702" Type="http://schemas.openxmlformats.org/officeDocument/2006/relationships/hyperlink" Target="https://pbs.twimg.com/media/D_XYwwXW4AAbfZl.jpg" TargetMode="External" /><Relationship Id="rId703" Type="http://schemas.openxmlformats.org/officeDocument/2006/relationships/hyperlink" Target="https://pbs.twimg.com/media/D_XYwwXW4AAbfZl.jpg" TargetMode="External" /><Relationship Id="rId704" Type="http://schemas.openxmlformats.org/officeDocument/2006/relationships/hyperlink" Target="http://pbs.twimg.com/profile_images/1150512696569290752/0TPxBPFv_normal.jpg" TargetMode="External" /><Relationship Id="rId705" Type="http://schemas.openxmlformats.org/officeDocument/2006/relationships/hyperlink" Target="https://pbs.twimg.com/media/D_hJCDRWwAAYjjI.jpg" TargetMode="External" /><Relationship Id="rId706" Type="http://schemas.openxmlformats.org/officeDocument/2006/relationships/hyperlink" Target="https://pbs.twimg.com/media/D_hJCDRWwAAYjjI.jpg" TargetMode="External" /><Relationship Id="rId707" Type="http://schemas.openxmlformats.org/officeDocument/2006/relationships/hyperlink" Target="https://pbs.twimg.com/media/D_hjc86WkAAwbBo.jpg" TargetMode="External" /><Relationship Id="rId708" Type="http://schemas.openxmlformats.org/officeDocument/2006/relationships/hyperlink" Target="http://pbs.twimg.com/profile_images/1146549173287817216/2jiUzGrM_normal.jpg" TargetMode="External" /><Relationship Id="rId709" Type="http://schemas.openxmlformats.org/officeDocument/2006/relationships/hyperlink" Target="https://pbs.twimg.com/ext_tw_video_thumb/1150463635212447744/pu/img/OkoKpmmtgehRH_0X.jpg" TargetMode="External" /><Relationship Id="rId710" Type="http://schemas.openxmlformats.org/officeDocument/2006/relationships/hyperlink" Target="https://pbs.twimg.com/media/D_eIW1xWwAAYqG8.jpg" TargetMode="External" /><Relationship Id="rId711" Type="http://schemas.openxmlformats.org/officeDocument/2006/relationships/hyperlink" Target="https://pbs.twimg.com/media/D_eIW1xWwAAYqG8.jpg" TargetMode="External" /><Relationship Id="rId712" Type="http://schemas.openxmlformats.org/officeDocument/2006/relationships/hyperlink" Target="http://abs.twimg.com/sticky/default_profile_images/default_profile_normal.png" TargetMode="External" /><Relationship Id="rId713" Type="http://schemas.openxmlformats.org/officeDocument/2006/relationships/hyperlink" Target="http://pbs.twimg.com/profile_images/1045135048406634497/jzEiVdn__normal.jpg" TargetMode="External" /><Relationship Id="rId714" Type="http://schemas.openxmlformats.org/officeDocument/2006/relationships/hyperlink" Target="http://pbs.twimg.com/profile_images/875751856445804545/o1oWdOS__normal.jpg" TargetMode="External" /><Relationship Id="rId715" Type="http://schemas.openxmlformats.org/officeDocument/2006/relationships/hyperlink" Target="http://pbs.twimg.com/profile_images/875751856445804545/o1oWdOS__normal.jpg" TargetMode="External" /><Relationship Id="rId716" Type="http://schemas.openxmlformats.org/officeDocument/2006/relationships/hyperlink" Target="http://pbs.twimg.com/profile_images/875751856445804545/o1oWdOS__normal.jpg" TargetMode="External" /><Relationship Id="rId717" Type="http://schemas.openxmlformats.org/officeDocument/2006/relationships/hyperlink" Target="http://pbs.twimg.com/profile_images/875751856445804545/o1oWdOS__normal.jpg" TargetMode="External" /><Relationship Id="rId718" Type="http://schemas.openxmlformats.org/officeDocument/2006/relationships/hyperlink" Target="http://pbs.twimg.com/profile_images/875751856445804545/o1oWdOS__normal.jpg" TargetMode="External" /><Relationship Id="rId719" Type="http://schemas.openxmlformats.org/officeDocument/2006/relationships/hyperlink" Target="http://pbs.twimg.com/profile_images/1057846294788460544/rgePlpZq_normal.jpg" TargetMode="External" /><Relationship Id="rId720" Type="http://schemas.openxmlformats.org/officeDocument/2006/relationships/hyperlink" Target="http://pbs.twimg.com/profile_images/1057846294788460544/rgePlpZq_normal.jpg" TargetMode="External" /><Relationship Id="rId721" Type="http://schemas.openxmlformats.org/officeDocument/2006/relationships/hyperlink" Target="http://pbs.twimg.com/profile_images/1057846294788460544/rgePlpZq_normal.jpg" TargetMode="External" /><Relationship Id="rId722" Type="http://schemas.openxmlformats.org/officeDocument/2006/relationships/hyperlink" Target="http://pbs.twimg.com/profile_images/1057846294788460544/rgePlpZq_normal.jpg" TargetMode="External" /><Relationship Id="rId723" Type="http://schemas.openxmlformats.org/officeDocument/2006/relationships/hyperlink" Target="http://pbs.twimg.com/profile_images/1057846294788460544/rgePlpZq_normal.jpg" TargetMode="External" /><Relationship Id="rId724" Type="http://schemas.openxmlformats.org/officeDocument/2006/relationships/hyperlink" Target="https://pbs.twimg.com/media/D_h_TiHUEAA9zoP.jpg" TargetMode="External" /><Relationship Id="rId725" Type="http://schemas.openxmlformats.org/officeDocument/2006/relationships/hyperlink" Target="https://pbs.twimg.com/ext_tw_video_thumb/1150134573763825664/pu/img/WROJXEWzid01_oBN.jpg" TargetMode="External" /><Relationship Id="rId726" Type="http://schemas.openxmlformats.org/officeDocument/2006/relationships/hyperlink" Target="https://pbs.twimg.com/ext_tw_video_thumb/1150134573763825664/pu/img/WROJXEWzid01_oBN.jpg" TargetMode="External" /><Relationship Id="rId727" Type="http://schemas.openxmlformats.org/officeDocument/2006/relationships/hyperlink" Target="https://pbs.twimg.com/ext_tw_video_thumb/1150579454185369600/pu/img/g3XaSijvilexqJgr.jpg" TargetMode="External" /><Relationship Id="rId728" Type="http://schemas.openxmlformats.org/officeDocument/2006/relationships/hyperlink" Target="https://pbs.twimg.com/ext_tw_video_thumb/1150579454185369600/pu/img/g3XaSijvilexqJgr.jpg" TargetMode="External" /><Relationship Id="rId729" Type="http://schemas.openxmlformats.org/officeDocument/2006/relationships/hyperlink" Target="https://pbs.twimg.com/media/D_hH6npU4AASg-e.jpg" TargetMode="External" /><Relationship Id="rId730" Type="http://schemas.openxmlformats.org/officeDocument/2006/relationships/hyperlink" Target="https://pbs.twimg.com/ext_tw_video_thumb/1150274988051537921/pu/img/fV5RLQRtf6Ynew6_.jpg" TargetMode="External" /><Relationship Id="rId731" Type="http://schemas.openxmlformats.org/officeDocument/2006/relationships/hyperlink" Target="http://pbs.twimg.com/profile_images/1150830132116041728/_rg9AeOF_normal.jpg" TargetMode="External" /><Relationship Id="rId732" Type="http://schemas.openxmlformats.org/officeDocument/2006/relationships/hyperlink" Target="https://pbs.twimg.com/ext_tw_video_thumb/1150176468795834370/pu/img/RFqFBPzNelUNYyw1.jpg" TargetMode="External" /><Relationship Id="rId733" Type="http://schemas.openxmlformats.org/officeDocument/2006/relationships/hyperlink" Target="http://pbs.twimg.com/profile_images/1128353172488171521/LB7D3CRS_normal.jpg" TargetMode="External" /><Relationship Id="rId734" Type="http://schemas.openxmlformats.org/officeDocument/2006/relationships/hyperlink" Target="https://pbs.twimg.com/ext_tw_video_thumb/1150813609020149760/pu/img/Gk4cb81WbiAWs9M3.jpg" TargetMode="External" /><Relationship Id="rId735" Type="http://schemas.openxmlformats.org/officeDocument/2006/relationships/hyperlink" Target="https://pbs.twimg.com/ext_tw_video_thumb/1150463635212447744/pu/img/OkoKpmmtgehRH_0X.jpg" TargetMode="External" /><Relationship Id="rId736" Type="http://schemas.openxmlformats.org/officeDocument/2006/relationships/hyperlink" Target="https://pbs.twimg.com/media/D_h_TiHUEAA9zoP.jpg" TargetMode="External" /><Relationship Id="rId737" Type="http://schemas.openxmlformats.org/officeDocument/2006/relationships/hyperlink" Target="https://pbs.twimg.com/media/D_h_TiHUEAA9zoP.jpg" TargetMode="External" /><Relationship Id="rId738" Type="http://schemas.openxmlformats.org/officeDocument/2006/relationships/hyperlink" Target="http://pbs.twimg.com/profile_images/1130494673330606080/VlLwaXjd_normal.png" TargetMode="External" /><Relationship Id="rId739" Type="http://schemas.openxmlformats.org/officeDocument/2006/relationships/hyperlink" Target="https://pbs.twimg.com/ext_tw_video_thumb/1150463635212447744/pu/img/OkoKpmmtgehRH_0X.jpg" TargetMode="External" /><Relationship Id="rId740" Type="http://schemas.openxmlformats.org/officeDocument/2006/relationships/hyperlink" Target="https://pbs.twimg.com/ext_tw_video_thumb/1150061988636188672/pu/img/AX6o8pSUW9_rBlJo.jpg" TargetMode="External" /><Relationship Id="rId741" Type="http://schemas.openxmlformats.org/officeDocument/2006/relationships/hyperlink" Target="https://pbs.twimg.com/ext_tw_video_thumb/1150463635212447744/pu/img/OkoKpmmtgehRH_0X.jpg" TargetMode="External" /><Relationship Id="rId742" Type="http://schemas.openxmlformats.org/officeDocument/2006/relationships/hyperlink" Target="https://pbs.twimg.com/media/D_bSlCMWkAA8Tkj.jpg" TargetMode="External" /><Relationship Id="rId743" Type="http://schemas.openxmlformats.org/officeDocument/2006/relationships/hyperlink" Target="https://pbs.twimg.com/media/D_bSlCMWkAA8Tkj.jpg" TargetMode="External" /><Relationship Id="rId744" Type="http://schemas.openxmlformats.org/officeDocument/2006/relationships/hyperlink" Target="https://pbs.twimg.com/media/D_eIW1xWwAAYqG8.jpg" TargetMode="External" /><Relationship Id="rId745" Type="http://schemas.openxmlformats.org/officeDocument/2006/relationships/hyperlink" Target="http://pbs.twimg.com/profile_images/1146364911695597569/J6LVfYBs_normal.png" TargetMode="External" /><Relationship Id="rId746" Type="http://schemas.openxmlformats.org/officeDocument/2006/relationships/hyperlink" Target="http://pbs.twimg.com/profile_images/1117226893164650496/irAa0Adm_normal.jpg" TargetMode="External" /><Relationship Id="rId747" Type="http://schemas.openxmlformats.org/officeDocument/2006/relationships/hyperlink" Target="https://pbs.twimg.com/media/D_eIW1xWwAAYqG8.jpg" TargetMode="External" /><Relationship Id="rId748" Type="http://schemas.openxmlformats.org/officeDocument/2006/relationships/hyperlink" Target="https://pbs.twimg.com/tweet_video_thumb/D_iXqXlXUAA9D9V.jpg" TargetMode="External" /><Relationship Id="rId749" Type="http://schemas.openxmlformats.org/officeDocument/2006/relationships/hyperlink" Target="https://pbs.twimg.com/media/D_eIW1xWwAAYqG8.jpg" TargetMode="External" /><Relationship Id="rId750" Type="http://schemas.openxmlformats.org/officeDocument/2006/relationships/hyperlink" Target="https://pbs.twimg.com/ext_tw_video_thumb/1150038581148356608/pu/img/qUyloKpC9s54ya6_.jpg" TargetMode="External" /><Relationship Id="rId751" Type="http://schemas.openxmlformats.org/officeDocument/2006/relationships/hyperlink" Target="http://pbs.twimg.com/profile_images/1148656381433712641/_nGRp9Nj_normal.jpg" TargetMode="External" /><Relationship Id="rId752" Type="http://schemas.openxmlformats.org/officeDocument/2006/relationships/hyperlink" Target="https://pbs.twimg.com/media/D_eIW1xWwAAYqG8.jpg" TargetMode="External" /><Relationship Id="rId753" Type="http://schemas.openxmlformats.org/officeDocument/2006/relationships/hyperlink" Target="https://pbs.twimg.com/ext_tw_video_thumb/1150265784616312833/pu/img/aYjCv1HxsVRMmf3m.jpg" TargetMode="External" /><Relationship Id="rId754" Type="http://schemas.openxmlformats.org/officeDocument/2006/relationships/hyperlink" Target="https://pbs.twimg.com/ext_tw_video_thumb/1150813609020149760/pu/img/Gk4cb81WbiAWs9M3.jpg" TargetMode="External" /><Relationship Id="rId755" Type="http://schemas.openxmlformats.org/officeDocument/2006/relationships/hyperlink" Target="https://pbs.twimg.com/ext_tw_video_thumb/1150821944943620097/pu/img/pWnj3MhXIPJ6rpkg.jpg" TargetMode="External" /><Relationship Id="rId756" Type="http://schemas.openxmlformats.org/officeDocument/2006/relationships/hyperlink" Target="https://pbs.twimg.com/ext_tw_video_thumb/1150821944943620097/pu/img/pWnj3MhXIPJ6rpkg.jpg" TargetMode="External" /><Relationship Id="rId757" Type="http://schemas.openxmlformats.org/officeDocument/2006/relationships/hyperlink" Target="https://pbs.twimg.com/media/D_eIW1xWwAAYqG8.jpg" TargetMode="External" /><Relationship Id="rId758" Type="http://schemas.openxmlformats.org/officeDocument/2006/relationships/hyperlink" Target="http://pbs.twimg.com/profile_images/1088983285756243969/igGSD844_normal.jpg" TargetMode="External" /><Relationship Id="rId759" Type="http://schemas.openxmlformats.org/officeDocument/2006/relationships/hyperlink" Target="http://pbs.twimg.com/profile_images/619430896328818690/kU-tALRM_normal.jpg" TargetMode="External" /><Relationship Id="rId760" Type="http://schemas.openxmlformats.org/officeDocument/2006/relationships/hyperlink" Target="https://pbs.twimg.com/ext_tw_video_thumb/1150176468795834370/pu/img/RFqFBPzNelUNYyw1.jpg" TargetMode="External" /><Relationship Id="rId761" Type="http://schemas.openxmlformats.org/officeDocument/2006/relationships/hyperlink" Target="https://pbs.twimg.com/media/D_iZtdhWsAA122k.jpg" TargetMode="External" /><Relationship Id="rId762" Type="http://schemas.openxmlformats.org/officeDocument/2006/relationships/hyperlink" Target="https://pbs.twimg.com/media/D_eIW1xWwAAYqG8.jpg" TargetMode="External" /><Relationship Id="rId763" Type="http://schemas.openxmlformats.org/officeDocument/2006/relationships/hyperlink" Target="https://pbs.twimg.com/ext_tw_video_thumb/1150463635212447744/pu/img/OkoKpmmtgehRH_0X.jpg" TargetMode="External" /><Relationship Id="rId764" Type="http://schemas.openxmlformats.org/officeDocument/2006/relationships/hyperlink" Target="https://pbs.twimg.com/ext_tw_video_thumb/1150795670661619712/pu/img/yMKleVPIen6DHbBZ.jpg" TargetMode="External" /><Relationship Id="rId765" Type="http://schemas.openxmlformats.org/officeDocument/2006/relationships/hyperlink" Target="https://pbs.twimg.com/media/D_POwUxUwAAecQ0.jpg" TargetMode="External" /><Relationship Id="rId766" Type="http://schemas.openxmlformats.org/officeDocument/2006/relationships/hyperlink" Target="http://pbs.twimg.com/profile_images/1137709877374197760/kOeFP8OA_normal.jpg" TargetMode="External" /><Relationship Id="rId767" Type="http://schemas.openxmlformats.org/officeDocument/2006/relationships/hyperlink" Target="https://pbs.twimg.com/media/D_eIW1xWwAAYqG8.jpg" TargetMode="External" /><Relationship Id="rId768" Type="http://schemas.openxmlformats.org/officeDocument/2006/relationships/hyperlink" Target="https://pbs.twimg.com/ext_tw_video_thumb/1150579454185369600/pu/img/g3XaSijvilexqJgr.jpg" TargetMode="External" /><Relationship Id="rId769" Type="http://schemas.openxmlformats.org/officeDocument/2006/relationships/hyperlink" Target="https://pbs.twimg.com/media/D_eIW1xWwAAYqG8.jpg" TargetMode="External" /><Relationship Id="rId770" Type="http://schemas.openxmlformats.org/officeDocument/2006/relationships/hyperlink" Target="https://pbs.twimg.com/media/D_eIW1xWwAAYqG8.jpg" TargetMode="External" /><Relationship Id="rId771" Type="http://schemas.openxmlformats.org/officeDocument/2006/relationships/hyperlink" Target="https://pbs.twimg.com/tweet_video_thumb/D_iZuQ5UcAAvAV5.jpg" TargetMode="External" /><Relationship Id="rId772" Type="http://schemas.openxmlformats.org/officeDocument/2006/relationships/hyperlink" Target="https://pbs.twimg.com/ext_tw_video_thumb/1150821944943620097/pu/img/pWnj3MhXIPJ6rpkg.jpg" TargetMode="External" /><Relationship Id="rId773" Type="http://schemas.openxmlformats.org/officeDocument/2006/relationships/hyperlink" Target="https://pbs.twimg.com/ext_tw_video_thumb/1150833105332330498/pu/img/Ay5zX56-Yavv2Nkb.jpg" TargetMode="External" /><Relationship Id="rId774" Type="http://schemas.openxmlformats.org/officeDocument/2006/relationships/hyperlink" Target="https://pbs.twimg.com/ext_tw_video_thumb/1150833105332330498/pu/img/Ay5zX56-Yavv2Nkb.jpg" TargetMode="External" /><Relationship Id="rId775" Type="http://schemas.openxmlformats.org/officeDocument/2006/relationships/hyperlink" Target="https://pbs.twimg.com/media/D_iZknuWkAImTFJ.jpg" TargetMode="External" /><Relationship Id="rId776" Type="http://schemas.openxmlformats.org/officeDocument/2006/relationships/hyperlink" Target="https://pbs.twimg.com/ext_tw_video_thumb/1150579454185369600/pu/img/g3XaSijvilexqJgr.jpg" TargetMode="External" /><Relationship Id="rId777" Type="http://schemas.openxmlformats.org/officeDocument/2006/relationships/hyperlink" Target="https://pbs.twimg.com/ext_tw_video_thumb/1150838523785670658/pu/img/7Z3HDDarMmlhDU8r.jpg" TargetMode="External" /><Relationship Id="rId778" Type="http://schemas.openxmlformats.org/officeDocument/2006/relationships/hyperlink" Target="https://pbs.twimg.com/media/D_dkDTkW4AEFn5_.jpg" TargetMode="External" /><Relationship Id="rId779" Type="http://schemas.openxmlformats.org/officeDocument/2006/relationships/hyperlink" Target="https://pbs.twimg.com/ext_tw_video_thumb/1150821944943620097/pu/img/pWnj3MhXIPJ6rpkg.jpg" TargetMode="External" /><Relationship Id="rId780" Type="http://schemas.openxmlformats.org/officeDocument/2006/relationships/hyperlink" Target="https://pbs.twimg.com/ext_tw_video_thumb/1150821944943620097/pu/img/pWnj3MhXIPJ6rpkg.jpg" TargetMode="External" /><Relationship Id="rId781" Type="http://schemas.openxmlformats.org/officeDocument/2006/relationships/hyperlink" Target="https://pbs.twimg.com/ext_tw_video_thumb/1150579454185369600/pu/img/g3XaSijvilexqJgr.jpg" TargetMode="External" /><Relationship Id="rId782" Type="http://schemas.openxmlformats.org/officeDocument/2006/relationships/hyperlink" Target="https://pbs.twimg.com/ext_tw_video_thumb/1150463635212447744/pu/img/OkoKpmmtgehRH_0X.jpg" TargetMode="External" /><Relationship Id="rId783" Type="http://schemas.openxmlformats.org/officeDocument/2006/relationships/hyperlink" Target="https://pbs.twimg.com/ext_tw_video_thumb/1150042992562049024/pu/img/i--UEwmfGOZ5UaHd.jpg" TargetMode="External" /><Relationship Id="rId784" Type="http://schemas.openxmlformats.org/officeDocument/2006/relationships/hyperlink" Target="http://pbs.twimg.com/profile_images/1124321292415582213/9zg2rRPO_normal.jpg" TargetMode="External" /><Relationship Id="rId785" Type="http://schemas.openxmlformats.org/officeDocument/2006/relationships/hyperlink" Target="https://pbs.twimg.com/ext_tw_video_thumb/1150821944943620097/pu/img/pWnj3MhXIPJ6rpkg.jpg" TargetMode="External" /><Relationship Id="rId786" Type="http://schemas.openxmlformats.org/officeDocument/2006/relationships/hyperlink" Target="https://pbs.twimg.com/ext_tw_video_thumb/1150262858015543297/pu/img/a4P0BzQjbG_efk3m.jpg" TargetMode="External" /><Relationship Id="rId787" Type="http://schemas.openxmlformats.org/officeDocument/2006/relationships/hyperlink" Target="https://pbs.twimg.com/ext_tw_video_thumb/1149898505714044928/pu/img/X-X4EZHz422NEx2c.jpg" TargetMode="External" /><Relationship Id="rId788" Type="http://schemas.openxmlformats.org/officeDocument/2006/relationships/hyperlink" Target="http://pbs.twimg.com/profile_images/1125893508466970626/4bvx03Q7_normal.jpg" TargetMode="External" /><Relationship Id="rId789" Type="http://schemas.openxmlformats.org/officeDocument/2006/relationships/hyperlink" Target="https://pbs.twimg.com/ext_tw_video_thumb/1149795211649794049/pu/img/F5BWRawnnzCM6V2b.jpg" TargetMode="External" /><Relationship Id="rId790" Type="http://schemas.openxmlformats.org/officeDocument/2006/relationships/hyperlink" Target="https://pbs.twimg.com/ext_tw_video_thumb/1149795211649794049/pu/img/F5BWRawnnzCM6V2b.jpg" TargetMode="External" /><Relationship Id="rId791" Type="http://schemas.openxmlformats.org/officeDocument/2006/relationships/hyperlink" Target="https://pbs.twimg.com/ext_tw_video_thumb/1150821944943620097/pu/img/pWnj3MhXIPJ6rpkg.jpg" TargetMode="External" /><Relationship Id="rId792" Type="http://schemas.openxmlformats.org/officeDocument/2006/relationships/hyperlink" Target="https://pbs.twimg.com/ext_tw_video_thumb/1150838095543226369/pu/img/UpH7kG5z7l1MvbjW.jpg" TargetMode="External" /><Relationship Id="rId793" Type="http://schemas.openxmlformats.org/officeDocument/2006/relationships/hyperlink" Target="https://pbs.twimg.com/ext_tw_video_thumb/1150838095543226369/pu/img/UpH7kG5z7l1MvbjW.jpg" TargetMode="External" /><Relationship Id="rId794" Type="http://schemas.openxmlformats.org/officeDocument/2006/relationships/hyperlink" Target="https://pbs.twimg.com/ext_tw_video_thumb/1150838095543226369/pu/img/UpH7kG5z7l1MvbjW.jpg" TargetMode="External" /><Relationship Id="rId795" Type="http://schemas.openxmlformats.org/officeDocument/2006/relationships/hyperlink" Target="https://pbs.twimg.com/ext_tw_video_thumb/1150838095543226369/pu/img/UpH7kG5z7l1MvbjW.jpg" TargetMode="External" /><Relationship Id="rId796" Type="http://schemas.openxmlformats.org/officeDocument/2006/relationships/hyperlink" Target="https://pbs.twimg.com/ext_tw_video_thumb/1150838095543226369/pu/img/UpH7kG5z7l1MvbjW.jpg" TargetMode="External" /><Relationship Id="rId797" Type="http://schemas.openxmlformats.org/officeDocument/2006/relationships/hyperlink" Target="https://pbs.twimg.com/ext_tw_video_thumb/1150838095543226369/pu/img/UpH7kG5z7l1MvbjW.jpg" TargetMode="External" /><Relationship Id="rId798" Type="http://schemas.openxmlformats.org/officeDocument/2006/relationships/hyperlink" Target="http://pbs.twimg.com/profile_images/826767825641549825/CZ651_R7_normal.jpg" TargetMode="External" /><Relationship Id="rId799" Type="http://schemas.openxmlformats.org/officeDocument/2006/relationships/hyperlink" Target="http://pbs.twimg.com/profile_images/826767825641549825/CZ651_R7_normal.jpg" TargetMode="External" /><Relationship Id="rId800" Type="http://schemas.openxmlformats.org/officeDocument/2006/relationships/hyperlink" Target="http://pbs.twimg.com/profile_images/826767825641549825/CZ651_R7_normal.jpg" TargetMode="External" /><Relationship Id="rId801" Type="http://schemas.openxmlformats.org/officeDocument/2006/relationships/hyperlink" Target="http://pbs.twimg.com/profile_images/826767825641549825/CZ651_R7_normal.jpg" TargetMode="External" /><Relationship Id="rId802" Type="http://schemas.openxmlformats.org/officeDocument/2006/relationships/hyperlink" Target="http://pbs.twimg.com/profile_images/826767825641549825/CZ651_R7_normal.jpg" TargetMode="External" /><Relationship Id="rId803" Type="http://schemas.openxmlformats.org/officeDocument/2006/relationships/hyperlink" Target="http://pbs.twimg.com/profile_images/826767825641549825/CZ651_R7_normal.jpg" TargetMode="External" /><Relationship Id="rId804" Type="http://schemas.openxmlformats.org/officeDocument/2006/relationships/hyperlink" Target="https://pbs.twimg.com/ext_tw_video_thumb/1150274988051537921/pu/img/fV5RLQRtf6Ynew6_.jpg" TargetMode="External" /><Relationship Id="rId805" Type="http://schemas.openxmlformats.org/officeDocument/2006/relationships/hyperlink" Target="https://pbs.twimg.com/ext_tw_video_thumb/1150176468795834370/pu/img/RFqFBPzNelUNYyw1.jpg" TargetMode="External" /><Relationship Id="rId806" Type="http://schemas.openxmlformats.org/officeDocument/2006/relationships/hyperlink" Target="https://pbs.twimg.com/ext_tw_video_thumb/1150004453468246017/pu/img/MxVT8l5pbIwH2u6p.jpg" TargetMode="External" /><Relationship Id="rId807" Type="http://schemas.openxmlformats.org/officeDocument/2006/relationships/hyperlink" Target="https://pbs.twimg.com/media/D_dPxXGXoAIaJHU.jpg" TargetMode="External" /><Relationship Id="rId808" Type="http://schemas.openxmlformats.org/officeDocument/2006/relationships/hyperlink" Target="https://pbs.twimg.com/media/D_dPxXGXoAIaJHU.jpg" TargetMode="External" /><Relationship Id="rId809" Type="http://schemas.openxmlformats.org/officeDocument/2006/relationships/hyperlink" Target="https://pbs.twimg.com/ext_tw_video_thumb/1150821944943620097/pu/img/pWnj3MhXIPJ6rpkg.jpg" TargetMode="External" /><Relationship Id="rId810" Type="http://schemas.openxmlformats.org/officeDocument/2006/relationships/hyperlink" Target="https://pbs.twimg.com/ext_tw_video_thumb/1150821944943620097/pu/img/pWnj3MhXIPJ6rpkg.jpg" TargetMode="External" /><Relationship Id="rId811" Type="http://schemas.openxmlformats.org/officeDocument/2006/relationships/hyperlink" Target="https://pbs.twimg.com/ext_tw_video_thumb/1150579454185369600/pu/img/g3XaSijvilexqJgr.jpg" TargetMode="External" /><Relationship Id="rId812" Type="http://schemas.openxmlformats.org/officeDocument/2006/relationships/hyperlink" Target="https://pbs.twimg.com/ext_tw_video_thumb/1150818192736116736/pu/img/R7sU86b8l6eEYX1Q.jpg" TargetMode="External" /><Relationship Id="rId813" Type="http://schemas.openxmlformats.org/officeDocument/2006/relationships/hyperlink" Target="https://pbs.twimg.com/ext_tw_video_thumb/1150818192736116736/pu/img/R7sU86b8l6eEYX1Q.jpg" TargetMode="External" /><Relationship Id="rId814" Type="http://schemas.openxmlformats.org/officeDocument/2006/relationships/hyperlink" Target="https://pbs.twimg.com/ext_tw_video_thumb/1042357004872962050/pu/img/3x9n1YdHDjBYL9zZ.jpg" TargetMode="External" /><Relationship Id="rId815" Type="http://schemas.openxmlformats.org/officeDocument/2006/relationships/hyperlink" Target="http://pbs.twimg.com/profile_images/1065111397493891072/y3GcLXtu_normal.jpg" TargetMode="External" /><Relationship Id="rId816" Type="http://schemas.openxmlformats.org/officeDocument/2006/relationships/hyperlink" Target="https://pbs.twimg.com/ext_tw_video_thumb/1150815835738517506/pu/img/kovXf16mni3n1juj.jpg" TargetMode="External" /><Relationship Id="rId817" Type="http://schemas.openxmlformats.org/officeDocument/2006/relationships/hyperlink" Target="http://pbs.twimg.com/profile_images/1065111397493891072/y3GcLXtu_normal.jpg" TargetMode="External" /><Relationship Id="rId818" Type="http://schemas.openxmlformats.org/officeDocument/2006/relationships/hyperlink" Target="https://pbs.twimg.com/media/D_hjc86WkAAwbBo.jpg" TargetMode="External" /><Relationship Id="rId819" Type="http://schemas.openxmlformats.org/officeDocument/2006/relationships/hyperlink" Target="https://pbs.twimg.com/media/D_iZ28UXkAAKZ2k.jpg" TargetMode="External" /><Relationship Id="rId820" Type="http://schemas.openxmlformats.org/officeDocument/2006/relationships/hyperlink" Target="https://pbs.twimg.com/media/D_eIW1xWwAAYqG8.jpg" TargetMode="External" /><Relationship Id="rId821" Type="http://schemas.openxmlformats.org/officeDocument/2006/relationships/hyperlink" Target="https://pbs.twimg.com/ext_tw_video_thumb/1150274988051537921/pu/img/fV5RLQRtf6Ynew6_.jpg" TargetMode="External" /><Relationship Id="rId822" Type="http://schemas.openxmlformats.org/officeDocument/2006/relationships/hyperlink" Target="https://pbs.twimg.com/media/D_eIW1xWwAAYqG8.jpg" TargetMode="External" /><Relationship Id="rId823" Type="http://schemas.openxmlformats.org/officeDocument/2006/relationships/hyperlink" Target="https://pbs.twimg.com/media/D_iZyD0XUAEfKht.png" TargetMode="External" /><Relationship Id="rId824" Type="http://schemas.openxmlformats.org/officeDocument/2006/relationships/hyperlink" Target="http://pbs.twimg.com/profile_images/1149093311073964032/Qltk6YE0_normal.jpg" TargetMode="External" /><Relationship Id="rId825" Type="http://schemas.openxmlformats.org/officeDocument/2006/relationships/hyperlink" Target="https://pbs.twimg.com/ext_tw_video_thumb/1150821944943620097/pu/img/pWnj3MhXIPJ6rpkg.jpg" TargetMode="External" /><Relationship Id="rId826" Type="http://schemas.openxmlformats.org/officeDocument/2006/relationships/hyperlink" Target="https://pbs.twimg.com/ext_tw_video_thumb/1150274988051537921/pu/img/fV5RLQRtf6Ynew6_.jpg" TargetMode="External" /><Relationship Id="rId827" Type="http://schemas.openxmlformats.org/officeDocument/2006/relationships/hyperlink" Target="https://pbs.twimg.com/media/D_iUjl6W4AAf11Y.jpg" TargetMode="External" /><Relationship Id="rId828" Type="http://schemas.openxmlformats.org/officeDocument/2006/relationships/hyperlink" Target="https://pbs.twimg.com/media/D_iUjl6W4AAf11Y.jpg" TargetMode="External" /><Relationship Id="rId829" Type="http://schemas.openxmlformats.org/officeDocument/2006/relationships/hyperlink" Target="https://pbs.twimg.com/ext_tw_video_thumb/1150579454185369600/pu/img/g3XaSijvilexqJgr.jpg" TargetMode="External" /><Relationship Id="rId830" Type="http://schemas.openxmlformats.org/officeDocument/2006/relationships/hyperlink" Target="http://pbs.twimg.com/profile_images/1085679007209709568/p_nnbDMn_normal.jpg" TargetMode="External" /><Relationship Id="rId831" Type="http://schemas.openxmlformats.org/officeDocument/2006/relationships/hyperlink" Target="http://pbs.twimg.com/profile_images/1045945050289430528/8eVx32Px_normal.jpg" TargetMode="External" /><Relationship Id="rId832" Type="http://schemas.openxmlformats.org/officeDocument/2006/relationships/hyperlink" Target="http://pbs.twimg.com/profile_images/809395916318867456/2dCuMOjo_normal.jpg" TargetMode="External" /><Relationship Id="rId833" Type="http://schemas.openxmlformats.org/officeDocument/2006/relationships/hyperlink" Target="https://pbs.twimg.com/ext_tw_video_thumb/1150004453468246017/pu/img/MxVT8l5pbIwH2u6p.jpg" TargetMode="External" /><Relationship Id="rId834" Type="http://schemas.openxmlformats.org/officeDocument/2006/relationships/hyperlink" Target="https://pbs.twimg.com/media/D_iZknuWkAImTFJ.jpg" TargetMode="External" /><Relationship Id="rId835" Type="http://schemas.openxmlformats.org/officeDocument/2006/relationships/hyperlink" Target="https://pbs.twimg.com/ext_tw_video_thumb/1150579454185369600/pu/img/g3XaSijvilexqJgr.jpg" TargetMode="External" /><Relationship Id="rId836" Type="http://schemas.openxmlformats.org/officeDocument/2006/relationships/hyperlink" Target="https://pbs.twimg.com/ext_tw_video_thumb/1150274988051537921/pu/img/fV5RLQRtf6Ynew6_.jpg" TargetMode="External" /><Relationship Id="rId837" Type="http://schemas.openxmlformats.org/officeDocument/2006/relationships/hyperlink" Target="https://pbs.twimg.com/media/D_eIW1xWwAAYqG8.jpg" TargetMode="External" /><Relationship Id="rId838" Type="http://schemas.openxmlformats.org/officeDocument/2006/relationships/hyperlink" Target="https://pbs.twimg.com/media/D_dkDTkW4AEFn5_.jpg" TargetMode="External" /><Relationship Id="rId839" Type="http://schemas.openxmlformats.org/officeDocument/2006/relationships/hyperlink" Target="https://pbs.twimg.com/media/D_eIW1xWwAAYqG8.jpg" TargetMode="External" /><Relationship Id="rId840" Type="http://schemas.openxmlformats.org/officeDocument/2006/relationships/hyperlink" Target="https://pbs.twimg.com/ext_tw_video_thumb/1150486288849616896/pu/img/PWPyI9sZp1Xif2Qc.jpg" TargetMode="External" /><Relationship Id="rId841" Type="http://schemas.openxmlformats.org/officeDocument/2006/relationships/hyperlink" Target="https://pbs.twimg.com/ext_tw_video_thumb/1150486288849616896/pu/img/PWPyI9sZp1Xif2Qc.jpg" TargetMode="External" /><Relationship Id="rId842" Type="http://schemas.openxmlformats.org/officeDocument/2006/relationships/hyperlink" Target="https://pbs.twimg.com/ext_tw_video_thumb/1150579454185369600/pu/img/g3XaSijvilexqJgr.jpg" TargetMode="External" /><Relationship Id="rId843" Type="http://schemas.openxmlformats.org/officeDocument/2006/relationships/hyperlink" Target="https://pbs.twimg.com/media/D_dkDTkW4AEFn5_.jpg" TargetMode="External" /><Relationship Id="rId844" Type="http://schemas.openxmlformats.org/officeDocument/2006/relationships/hyperlink" Target="https://pbs.twimg.com/ext_tw_video_thumb/1150463635212447744/pu/img/OkoKpmmtgehRH_0X.jpg" TargetMode="External" /><Relationship Id="rId845" Type="http://schemas.openxmlformats.org/officeDocument/2006/relationships/hyperlink" Target="https://pbs.twimg.com/ext_tw_video_thumb/1150173151730552834/pu/img/jHtik1kffnQsAGYT.jpg" TargetMode="External" /><Relationship Id="rId846" Type="http://schemas.openxmlformats.org/officeDocument/2006/relationships/hyperlink" Target="https://pbs.twimg.com/ext_tw_video_thumb/1150173151730552834/pu/img/jHtik1kffnQsAGYT.jpg" TargetMode="External" /><Relationship Id="rId847" Type="http://schemas.openxmlformats.org/officeDocument/2006/relationships/hyperlink" Target="http://pbs.twimg.com/profile_images/1136755920610955266/vS16SgW0_normal.png" TargetMode="External" /><Relationship Id="rId848" Type="http://schemas.openxmlformats.org/officeDocument/2006/relationships/hyperlink" Target="https://pbs.twimg.com/media/D_eIW1xWwAAYqG8.jpg" TargetMode="External" /><Relationship Id="rId849" Type="http://schemas.openxmlformats.org/officeDocument/2006/relationships/hyperlink" Target="https://pbs.twimg.com/media/D_eIW1xWwAAYqG8.jpg" TargetMode="External" /><Relationship Id="rId850" Type="http://schemas.openxmlformats.org/officeDocument/2006/relationships/hyperlink" Target="https://pbs.twimg.com/ext_tw_video_thumb/1149757041113751554/pu/img/vrBWHC4Y_KRtZvoI.jpg" TargetMode="External" /><Relationship Id="rId851" Type="http://schemas.openxmlformats.org/officeDocument/2006/relationships/hyperlink" Target="https://pbs.twimg.com/ext_tw_video_thumb/1149757041113751554/pu/img/vrBWHC4Y_KRtZvoI.jpg" TargetMode="External" /><Relationship Id="rId852" Type="http://schemas.openxmlformats.org/officeDocument/2006/relationships/hyperlink" Target="https://pbs.twimg.com/media/D_iA029XkAAVaep.jpg" TargetMode="External" /><Relationship Id="rId853" Type="http://schemas.openxmlformats.org/officeDocument/2006/relationships/hyperlink" Target="https://pbs.twimg.com/media/D_iA029XkAAVaep.jpg" TargetMode="External" /><Relationship Id="rId854" Type="http://schemas.openxmlformats.org/officeDocument/2006/relationships/hyperlink" Target="https://pbs.twimg.com/ext_tw_video_thumb/1150579454185369600/pu/img/g3XaSijvilexqJgr.jpg" TargetMode="External" /><Relationship Id="rId855" Type="http://schemas.openxmlformats.org/officeDocument/2006/relationships/hyperlink" Target="https://pbs.twimg.com/media/D_iZ9t9WwAARKp1.jpg" TargetMode="External" /><Relationship Id="rId856" Type="http://schemas.openxmlformats.org/officeDocument/2006/relationships/hyperlink" Target="https://pbs.twimg.com/media/D_eIW1xWwAAYqG8.jpg" TargetMode="External" /><Relationship Id="rId857" Type="http://schemas.openxmlformats.org/officeDocument/2006/relationships/hyperlink" Target="https://pbs.twimg.com/ext_tw_video_thumb/1150213481666416640/pu/img/QouyTwQH-sOWz-Id.jpg" TargetMode="External" /><Relationship Id="rId858" Type="http://schemas.openxmlformats.org/officeDocument/2006/relationships/hyperlink" Target="https://pbs.twimg.com/ext_tw_video_thumb/1150213481666416640/pu/img/QouyTwQH-sOWz-Id.jpg" TargetMode="External" /><Relationship Id="rId859" Type="http://schemas.openxmlformats.org/officeDocument/2006/relationships/hyperlink" Target="https://pbs.twimg.com/ext_tw_video_thumb/1150176468795834370/pu/img/RFqFBPzNelUNYyw1.jpg" TargetMode="External" /><Relationship Id="rId860" Type="http://schemas.openxmlformats.org/officeDocument/2006/relationships/hyperlink" Target="https://pbs.twimg.com/tweet_video_thumb/D_iZ-jEXUAMQvKO.jpg" TargetMode="External" /><Relationship Id="rId861" Type="http://schemas.openxmlformats.org/officeDocument/2006/relationships/hyperlink" Target="https://pbs.twimg.com/ext_tw_video_thumb/1150176468795834370/pu/img/RFqFBPzNelUNYyw1.jpg" TargetMode="External" /><Relationship Id="rId862" Type="http://schemas.openxmlformats.org/officeDocument/2006/relationships/hyperlink" Target="https://pbs.twimg.com/ext_tw_video_thumb/1149853408750448640/pu/img/G3OdAokuIj4Ch3Ev.jpg" TargetMode="External" /><Relationship Id="rId863" Type="http://schemas.openxmlformats.org/officeDocument/2006/relationships/hyperlink" Target="https://pbs.twimg.com/ext_tw_video_thumb/1149853408750448640/pu/img/G3OdAokuIj4Ch3Ev.jpg" TargetMode="External" /><Relationship Id="rId864" Type="http://schemas.openxmlformats.org/officeDocument/2006/relationships/hyperlink" Target="http://pbs.twimg.com/profile_images/1123852007108947970/1H3yJryV_normal.jpg" TargetMode="External" /><Relationship Id="rId865" Type="http://schemas.openxmlformats.org/officeDocument/2006/relationships/hyperlink" Target="https://pbs.twimg.com/ext_tw_video_thumb/1150274988051537921/pu/img/fV5RLQRtf6Ynew6_.jpg" TargetMode="External" /><Relationship Id="rId866" Type="http://schemas.openxmlformats.org/officeDocument/2006/relationships/hyperlink" Target="https://pbs.twimg.com/ext_tw_video_thumb/1150821944943620097/pu/img/pWnj3MhXIPJ6rpkg.jpg" TargetMode="External" /><Relationship Id="rId867" Type="http://schemas.openxmlformats.org/officeDocument/2006/relationships/hyperlink" Target="http://pbs.twimg.com/profile_images/1146537661412335621/Vgk3ESkM_normal.jpg" TargetMode="External" /><Relationship Id="rId868" Type="http://schemas.openxmlformats.org/officeDocument/2006/relationships/hyperlink" Target="https://pbs.twimg.com/media/D_eIW1xWwAAYqG8.jpg" TargetMode="External" /><Relationship Id="rId869" Type="http://schemas.openxmlformats.org/officeDocument/2006/relationships/hyperlink" Target="http://pbs.twimg.com/profile_images/1007590322040463360/wMeafQe0_normal.jpg" TargetMode="External" /><Relationship Id="rId870" Type="http://schemas.openxmlformats.org/officeDocument/2006/relationships/hyperlink" Target="https://pbs.twimg.com/media/D_iaAzCXkAIDzf5.jpg" TargetMode="External" /><Relationship Id="rId871" Type="http://schemas.openxmlformats.org/officeDocument/2006/relationships/hyperlink" Target="https://pbs.twimg.com/media/D_iaA5yXsAAOFFV.jpg" TargetMode="External" /><Relationship Id="rId872" Type="http://schemas.openxmlformats.org/officeDocument/2006/relationships/hyperlink" Target="https://pbs.twimg.com/media/D_eIW1xWwAAYqG8.jpg" TargetMode="External" /><Relationship Id="rId873" Type="http://schemas.openxmlformats.org/officeDocument/2006/relationships/hyperlink" Target="https://pbs.twimg.com/media/D_dkDTkW4AEFn5_.jpg" TargetMode="External" /><Relationship Id="rId874" Type="http://schemas.openxmlformats.org/officeDocument/2006/relationships/hyperlink" Target="http://pbs.twimg.com/profile_images/1087529458628583424/H--JI6m__normal.jpg" TargetMode="External" /><Relationship Id="rId875" Type="http://schemas.openxmlformats.org/officeDocument/2006/relationships/hyperlink" Target="http://pbs.twimg.com/profile_images/1087529458628583424/H--JI6m__normal.jpg" TargetMode="External" /><Relationship Id="rId876" Type="http://schemas.openxmlformats.org/officeDocument/2006/relationships/hyperlink" Target="https://pbs.twimg.com/ext_tw_video_thumb/1150813609020149760/pu/img/Gk4cb81WbiAWs9M3.jpg" TargetMode="External" /><Relationship Id="rId877" Type="http://schemas.openxmlformats.org/officeDocument/2006/relationships/hyperlink" Target="https://pbs.twimg.com/media/D_eIW1xWwAAYqG8.jpg" TargetMode="External" /><Relationship Id="rId878" Type="http://schemas.openxmlformats.org/officeDocument/2006/relationships/hyperlink" Target="https://pbs.twimg.com/media/D_dkDTkW4AEFn5_.jpg" TargetMode="External" /><Relationship Id="rId879" Type="http://schemas.openxmlformats.org/officeDocument/2006/relationships/hyperlink" Target="https://pbs.twimg.com/media/D_iaBdVXkAEsy-W.png" TargetMode="External" /><Relationship Id="rId880" Type="http://schemas.openxmlformats.org/officeDocument/2006/relationships/hyperlink" Target="https://pbs.twimg.com/ext_tw_video_thumb/1150837967579209728/pu/img/9oaVkQ8nb2TxLhWX.jpg" TargetMode="External" /><Relationship Id="rId881" Type="http://schemas.openxmlformats.org/officeDocument/2006/relationships/hyperlink" Target="https://pbs.twimg.com/ext_tw_video_thumb/1150813609020149760/pu/img/Gk4cb81WbiAWs9M3.jpg" TargetMode="External" /><Relationship Id="rId882" Type="http://schemas.openxmlformats.org/officeDocument/2006/relationships/hyperlink" Target="http://pbs.twimg.com/profile_images/1149873266665885696/vYvP2Kan_normal.jpg" TargetMode="External" /><Relationship Id="rId883" Type="http://schemas.openxmlformats.org/officeDocument/2006/relationships/hyperlink" Target="http://pbs.twimg.com/profile_images/1080947762194272256/dLJ_6BQ__normal.jpg" TargetMode="External" /><Relationship Id="rId884" Type="http://schemas.openxmlformats.org/officeDocument/2006/relationships/hyperlink" Target="https://pbs.twimg.com/ext_tw_video_thumb/1150265784616312833/pu/img/aYjCv1HxsVRMmf3m.jpg" TargetMode="External" /><Relationship Id="rId885" Type="http://schemas.openxmlformats.org/officeDocument/2006/relationships/hyperlink" Target="https://pbs.twimg.com/ext_tw_video_thumb/1150579454185369600/pu/img/g3XaSijvilexqJgr.jpg" TargetMode="External" /><Relationship Id="rId886" Type="http://schemas.openxmlformats.org/officeDocument/2006/relationships/hyperlink" Target="https://pbs.twimg.com/media/D_eIW1xWwAAYqG8.jpg" TargetMode="External" /><Relationship Id="rId887" Type="http://schemas.openxmlformats.org/officeDocument/2006/relationships/hyperlink" Target="https://pbs.twimg.com/ext_tw_video_thumb/1150274988051537921/pu/img/fV5RLQRtf6Ynew6_.jpg" TargetMode="External" /><Relationship Id="rId888" Type="http://schemas.openxmlformats.org/officeDocument/2006/relationships/hyperlink" Target="https://pbs.twimg.com/ext_tw_video_thumb/1150813609020149760/pu/img/Gk4cb81WbiAWs9M3.jpg" TargetMode="External" /><Relationship Id="rId889" Type="http://schemas.openxmlformats.org/officeDocument/2006/relationships/hyperlink" Target="https://pbs.twimg.com/media/D_eIW1xWwAAYqG8.jpg" TargetMode="External" /><Relationship Id="rId890" Type="http://schemas.openxmlformats.org/officeDocument/2006/relationships/hyperlink" Target="http://pbs.twimg.com/profile_images/1140771986471358464/y-Jsp1Nq_normal.jpg" TargetMode="External" /><Relationship Id="rId891" Type="http://schemas.openxmlformats.org/officeDocument/2006/relationships/hyperlink" Target="https://pbs.twimg.com/media/D_eIW1xWwAAYqG8.jpg" TargetMode="External" /><Relationship Id="rId892" Type="http://schemas.openxmlformats.org/officeDocument/2006/relationships/hyperlink" Target="https://pbs.twimg.com/ext_tw_video_thumb/1150057062300127232/pu/img/pTP0W2YK2IyItOUB.jpg" TargetMode="External" /><Relationship Id="rId893" Type="http://schemas.openxmlformats.org/officeDocument/2006/relationships/hyperlink" Target="https://pbs.twimg.com/ext_tw_video_thumb/1150057062300127232/pu/img/pTP0W2YK2IyItOUB.jpg" TargetMode="External" /><Relationship Id="rId894" Type="http://schemas.openxmlformats.org/officeDocument/2006/relationships/hyperlink" Target="http://pbs.twimg.com/profile_images/1016101662065192961/MnLkg87L_normal.jpg" TargetMode="External" /><Relationship Id="rId895" Type="http://schemas.openxmlformats.org/officeDocument/2006/relationships/hyperlink" Target="http://pbs.twimg.com/profile_images/1142997755964477441/zEJSR4NB_normal.jpg" TargetMode="External" /><Relationship Id="rId896" Type="http://schemas.openxmlformats.org/officeDocument/2006/relationships/hyperlink" Target="https://pbs.twimg.com/ext_tw_video_thumb/1149678709168844801/pu/img/1nANH0K4SFhkWp_1.jpg" TargetMode="External" /><Relationship Id="rId897" Type="http://schemas.openxmlformats.org/officeDocument/2006/relationships/hyperlink" Target="http://pbs.twimg.com/profile_images/846222857634009088/JVs2_4Zy_normal.jpg" TargetMode="External" /><Relationship Id="rId898" Type="http://schemas.openxmlformats.org/officeDocument/2006/relationships/hyperlink" Target="http://pbs.twimg.com/profile_images/758598429018693632/VXNyl3UT_normal.jpg" TargetMode="External" /><Relationship Id="rId899" Type="http://schemas.openxmlformats.org/officeDocument/2006/relationships/hyperlink" Target="https://pbs.twimg.com/media/D_eIW1xWwAAYqG8.jpg" TargetMode="External" /><Relationship Id="rId900" Type="http://schemas.openxmlformats.org/officeDocument/2006/relationships/hyperlink" Target="http://pbs.twimg.com/profile_images/909380555824869376/E7y9WKTu_normal.jpg" TargetMode="External" /><Relationship Id="rId901" Type="http://schemas.openxmlformats.org/officeDocument/2006/relationships/hyperlink" Target="http://pbs.twimg.com/profile_images/909380555824869376/E7y9WKTu_normal.jpg" TargetMode="External" /><Relationship Id="rId902" Type="http://schemas.openxmlformats.org/officeDocument/2006/relationships/hyperlink" Target="https://pbs.twimg.com/media/D_iZknuWkAImTFJ.jpg" TargetMode="External" /><Relationship Id="rId903" Type="http://schemas.openxmlformats.org/officeDocument/2006/relationships/hyperlink" Target="http://pbs.twimg.com/profile_images/1150534849196974080/ffOAUHkL_normal.png" TargetMode="External" /><Relationship Id="rId904" Type="http://schemas.openxmlformats.org/officeDocument/2006/relationships/hyperlink" Target="https://pbs.twimg.com/ext_tw_video_thumb/1150579454185369600/pu/img/g3XaSijvilexqJgr.jpg" TargetMode="External" /><Relationship Id="rId905" Type="http://schemas.openxmlformats.org/officeDocument/2006/relationships/hyperlink" Target="https://pbs.twimg.com/ext_tw_video_thumb/1150274988051537921/pu/img/fV5RLQRtf6Ynew6_.jpg" TargetMode="External" /><Relationship Id="rId906" Type="http://schemas.openxmlformats.org/officeDocument/2006/relationships/hyperlink" Target="http://pbs.twimg.com/profile_images/737766206141128704/zJEdo-gB_normal.jpg" TargetMode="External" /><Relationship Id="rId907" Type="http://schemas.openxmlformats.org/officeDocument/2006/relationships/hyperlink" Target="https://pbs.twimg.com/ext_tw_video_thumb/1150821944943620097/pu/img/pWnj3MhXIPJ6rpkg.jpg" TargetMode="External" /><Relationship Id="rId908" Type="http://schemas.openxmlformats.org/officeDocument/2006/relationships/hyperlink" Target="https://pbs.twimg.com/media/D_eIW1xWwAAYqG8.jpg" TargetMode="External" /><Relationship Id="rId909" Type="http://schemas.openxmlformats.org/officeDocument/2006/relationships/hyperlink" Target="https://pbs.twimg.com/media/D_eIW1xWwAAYqG8.jpg" TargetMode="External" /><Relationship Id="rId910" Type="http://schemas.openxmlformats.org/officeDocument/2006/relationships/hyperlink" Target="https://pbs.twimg.com/ext_tw_video_thumb/1149753197067669505/pu/img/GuOcdcyZVM9wLBI4.jpg" TargetMode="External" /><Relationship Id="rId911" Type="http://schemas.openxmlformats.org/officeDocument/2006/relationships/hyperlink" Target="http://pbs.twimg.com/profile_images/1077697471583727616/J5tq_Hik_normal.jpg" TargetMode="External" /><Relationship Id="rId912" Type="http://schemas.openxmlformats.org/officeDocument/2006/relationships/hyperlink" Target="https://pbs.twimg.com/media/D_eIW1xWwAAYqG8.jpg" TargetMode="External" /><Relationship Id="rId913" Type="http://schemas.openxmlformats.org/officeDocument/2006/relationships/hyperlink" Target="https://pbs.twimg.com/ext_tw_video_thumb/1150274988051537921/pu/img/fV5RLQRtf6Ynew6_.jpg" TargetMode="External" /><Relationship Id="rId914" Type="http://schemas.openxmlformats.org/officeDocument/2006/relationships/hyperlink" Target="https://pbs.twimg.com/tweet_video_thumb/D_iN3f7X4AE3Szr.jpg" TargetMode="External" /><Relationship Id="rId915" Type="http://schemas.openxmlformats.org/officeDocument/2006/relationships/hyperlink" Target="https://pbs.twimg.com/tweet_video_thumb/D_iN3f7X4AE3Szr.jpg" TargetMode="External" /><Relationship Id="rId916" Type="http://schemas.openxmlformats.org/officeDocument/2006/relationships/hyperlink" Target="https://pbs.twimg.com/media/D_iZ_b5XoAEmAh0.jpg" TargetMode="External" /><Relationship Id="rId917" Type="http://schemas.openxmlformats.org/officeDocument/2006/relationships/hyperlink" Target="https://pbs.twimg.com/media/D_eIW1xWwAAYqG8.jpg" TargetMode="External" /><Relationship Id="rId918" Type="http://schemas.openxmlformats.org/officeDocument/2006/relationships/hyperlink" Target="https://pbs.twimg.com/tweet_video_thumb/D_TzCn_X4AApUDF.jpg" TargetMode="External" /><Relationship Id="rId919" Type="http://schemas.openxmlformats.org/officeDocument/2006/relationships/hyperlink" Target="https://pbs.twimg.com/tweet_video_thumb/D_TzCn_X4AApUDF.jpg" TargetMode="External" /><Relationship Id="rId920" Type="http://schemas.openxmlformats.org/officeDocument/2006/relationships/hyperlink" Target="https://pbs.twimg.com/media/D_T2WWlXoAACpty.jpg" TargetMode="External" /><Relationship Id="rId921" Type="http://schemas.openxmlformats.org/officeDocument/2006/relationships/hyperlink" Target="https://pbs.twimg.com/ext_tw_video_thumb/1150839044294811650/pu/img/lYmx3bY0e9KkYejU.jpg" TargetMode="External" /><Relationship Id="rId922" Type="http://schemas.openxmlformats.org/officeDocument/2006/relationships/hyperlink" Target="https://pbs.twimg.com/ext_tw_video_thumb/1150579454185369600/pu/img/g3XaSijvilexqJgr.jpg" TargetMode="External" /><Relationship Id="rId923" Type="http://schemas.openxmlformats.org/officeDocument/2006/relationships/hyperlink" Target="https://pbs.twimg.com/ext_tw_video_thumb/1150463635212447744/pu/img/OkoKpmmtgehRH_0X.jpg" TargetMode="External" /><Relationship Id="rId924" Type="http://schemas.openxmlformats.org/officeDocument/2006/relationships/hyperlink" Target="https://pbs.twimg.com/ext_tw_video_thumb/1149580398113898497/pu/img/yue49zVnSa2BHRaY.jpg" TargetMode="External" /><Relationship Id="rId925" Type="http://schemas.openxmlformats.org/officeDocument/2006/relationships/hyperlink" Target="http://pbs.twimg.com/profile_images/1150190854994354176/9I-NpaQ-_normal.jpg" TargetMode="External" /><Relationship Id="rId926" Type="http://schemas.openxmlformats.org/officeDocument/2006/relationships/hyperlink" Target="https://pbs.twimg.com/ext_tw_video_thumb/1150302138024779776/pu/img/u-T-o2ugFDRU5WqQ.jpg" TargetMode="External" /><Relationship Id="rId927" Type="http://schemas.openxmlformats.org/officeDocument/2006/relationships/hyperlink" Target="http://pbs.twimg.com/profile_images/1150190854994354176/9I-NpaQ-_normal.jpg" TargetMode="External" /><Relationship Id="rId928" Type="http://schemas.openxmlformats.org/officeDocument/2006/relationships/hyperlink" Target="http://pbs.twimg.com/profile_images/1150190854994354176/9I-NpaQ-_normal.jpg" TargetMode="External" /><Relationship Id="rId929" Type="http://schemas.openxmlformats.org/officeDocument/2006/relationships/hyperlink" Target="https://pbs.twimg.com/media/D_iZ5BLX4AErC-F.png" TargetMode="External" /><Relationship Id="rId930" Type="http://schemas.openxmlformats.org/officeDocument/2006/relationships/hyperlink" Target="https://pbs.twimg.com/media/D_d41NjXoAAphMN.jpg" TargetMode="External" /><Relationship Id="rId931" Type="http://schemas.openxmlformats.org/officeDocument/2006/relationships/hyperlink" Target="https://pbs.twimg.com/media/D_eIW1xWwAAYqG8.jpg" TargetMode="External" /><Relationship Id="rId932" Type="http://schemas.openxmlformats.org/officeDocument/2006/relationships/hyperlink" Target="https://pbs.twimg.com/media/D_iaIbwWkAARY5x.jpg" TargetMode="External" /><Relationship Id="rId933" Type="http://schemas.openxmlformats.org/officeDocument/2006/relationships/hyperlink" Target="https://pbs.twimg.com/ext_tw_video_thumb/1150026637632839681/pu/img/hCnniRAKIHFW1ByV.jpg" TargetMode="External" /><Relationship Id="rId934" Type="http://schemas.openxmlformats.org/officeDocument/2006/relationships/hyperlink" Target="http://pbs.twimg.com/profile_images/1143239566482169858/8rsqgq4P_normal.jpg" TargetMode="External" /><Relationship Id="rId935" Type="http://schemas.openxmlformats.org/officeDocument/2006/relationships/hyperlink" Target="http://pbs.twimg.com/profile_images/1139393668710748165/ZcY48XEb_normal.jpg" TargetMode="External" /><Relationship Id="rId936" Type="http://schemas.openxmlformats.org/officeDocument/2006/relationships/hyperlink" Target="https://pbs.twimg.com/media/D_hZ9hpUIAA0oIx.jpg" TargetMode="External" /><Relationship Id="rId937" Type="http://schemas.openxmlformats.org/officeDocument/2006/relationships/hyperlink" Target="https://pbs.twimg.com/media/D_hZ9hpUIAA0oIx.jpg" TargetMode="External" /><Relationship Id="rId938" Type="http://schemas.openxmlformats.org/officeDocument/2006/relationships/hyperlink" Target="https://pbs.twimg.com/ext_tw_video_thumb/1150815835738517506/pu/img/kovXf16mni3n1juj.jpg" TargetMode="External" /><Relationship Id="rId939" Type="http://schemas.openxmlformats.org/officeDocument/2006/relationships/hyperlink" Target="https://pbs.twimg.com/ext_tw_video_thumb/1150004453468246017/pu/img/MxVT8l5pbIwH2u6p.jpg" TargetMode="External" /><Relationship Id="rId940" Type="http://schemas.openxmlformats.org/officeDocument/2006/relationships/hyperlink" Target="https://pbs.twimg.com/media/D_eIW1xWwAAYqG8.jpg" TargetMode="External" /><Relationship Id="rId941" Type="http://schemas.openxmlformats.org/officeDocument/2006/relationships/hyperlink" Target="https://pbs.twimg.com/media/D_dkDTkW4AEFn5_.jpg" TargetMode="External" /><Relationship Id="rId942" Type="http://schemas.openxmlformats.org/officeDocument/2006/relationships/hyperlink" Target="https://pbs.twimg.com/ext_tw_video_thumb/1150821944943620097/pu/img/pWnj3MhXIPJ6rpkg.jpg" TargetMode="External" /><Relationship Id="rId943" Type="http://schemas.openxmlformats.org/officeDocument/2006/relationships/hyperlink" Target="http://pbs.twimg.com/profile_images/973350837589245953/XFfmIST4_normal.jpg" TargetMode="External" /><Relationship Id="rId944" Type="http://schemas.openxmlformats.org/officeDocument/2006/relationships/hyperlink" Target="https://pbs.twimg.com/media/D_iZrGHXsAELGDw.jpg" TargetMode="External" /><Relationship Id="rId945" Type="http://schemas.openxmlformats.org/officeDocument/2006/relationships/hyperlink" Target="https://pbs.twimg.com/media/D_iZrGHXsAELGDw.jpg" TargetMode="External" /><Relationship Id="rId946" Type="http://schemas.openxmlformats.org/officeDocument/2006/relationships/hyperlink" Target="https://pbs.twimg.com/media/D_iZrGHXsAELGDw.jpg" TargetMode="External" /><Relationship Id="rId947" Type="http://schemas.openxmlformats.org/officeDocument/2006/relationships/hyperlink" Target="https://pbs.twimg.com/media/D_iZrGHXsAELGDw.jpg" TargetMode="External" /><Relationship Id="rId948" Type="http://schemas.openxmlformats.org/officeDocument/2006/relationships/hyperlink" Target="https://pbs.twimg.com/media/D_iZrGHXsAELGDw.jpg" TargetMode="External" /><Relationship Id="rId949" Type="http://schemas.openxmlformats.org/officeDocument/2006/relationships/hyperlink" Target="https://pbs.twimg.com/media/D_iZrGHXsAELGDw.jpg" TargetMode="External" /><Relationship Id="rId950" Type="http://schemas.openxmlformats.org/officeDocument/2006/relationships/hyperlink" Target="https://pbs.twimg.com/media/D_iZrGHXsAELGDw.jpg" TargetMode="External" /><Relationship Id="rId951" Type="http://schemas.openxmlformats.org/officeDocument/2006/relationships/hyperlink" Target="https://pbs.twimg.com/media/D_iZrGHXsAELGDw.jpg" TargetMode="External" /><Relationship Id="rId952" Type="http://schemas.openxmlformats.org/officeDocument/2006/relationships/hyperlink" Target="https://pbs.twimg.com/media/D_eIW1xWwAAYqG8.jpg" TargetMode="External" /><Relationship Id="rId953" Type="http://schemas.openxmlformats.org/officeDocument/2006/relationships/hyperlink" Target="http://pbs.twimg.com/profile_images/1148965458340667392/KwW5z6Ir_normal.jpg" TargetMode="External" /><Relationship Id="rId954" Type="http://schemas.openxmlformats.org/officeDocument/2006/relationships/hyperlink" Target="https://pbs.twimg.com/media/D_eIW1xWwAAYqG8.jpg" TargetMode="External" /><Relationship Id="rId955" Type="http://schemas.openxmlformats.org/officeDocument/2006/relationships/hyperlink" Target="https://pbs.twimg.com/ext_tw_video_thumb/1150262858015543297/pu/img/a4P0BzQjbG_efk3m.jpg" TargetMode="External" /><Relationship Id="rId956" Type="http://schemas.openxmlformats.org/officeDocument/2006/relationships/hyperlink" Target="https://pbs.twimg.com/ext_tw_video_thumb/1150274988051537921/pu/img/fV5RLQRtf6Ynew6_.jpg" TargetMode="External" /><Relationship Id="rId957" Type="http://schemas.openxmlformats.org/officeDocument/2006/relationships/hyperlink" Target="https://pbs.twimg.com/ext_tw_video_thumb/1150579454185369600/pu/img/g3XaSijvilexqJgr.jpg" TargetMode="External" /><Relationship Id="rId958" Type="http://schemas.openxmlformats.org/officeDocument/2006/relationships/hyperlink" Target="https://pbs.twimg.com/ext_tw_video_thumb/1150274988051537921/pu/img/fV5RLQRtf6Ynew6_.jpg" TargetMode="External" /><Relationship Id="rId959" Type="http://schemas.openxmlformats.org/officeDocument/2006/relationships/hyperlink" Target="https://pbs.twimg.com/ext_tw_video_thumb/1150813609020149760/pu/img/Gk4cb81WbiAWs9M3.jpg" TargetMode="External" /><Relationship Id="rId960" Type="http://schemas.openxmlformats.org/officeDocument/2006/relationships/hyperlink" Target="https://pbs.twimg.com/ext_tw_video_thumb/1150819841282138112/pu/img/-fGm1XsF6TLJ7Df2.jpg" TargetMode="External" /><Relationship Id="rId961" Type="http://schemas.openxmlformats.org/officeDocument/2006/relationships/hyperlink" Target="http://pbs.twimg.com/profile_images/702507816423190528/du-Ti2Rn_normal.jpg" TargetMode="External" /><Relationship Id="rId962" Type="http://schemas.openxmlformats.org/officeDocument/2006/relationships/hyperlink" Target="http://pbs.twimg.com/profile_images/702507816423190528/du-Ti2Rn_normal.jpg" TargetMode="External" /><Relationship Id="rId963" Type="http://schemas.openxmlformats.org/officeDocument/2006/relationships/hyperlink" Target="https://pbs.twimg.com/media/D_eIW1xWwAAYqG8.jpg" TargetMode="External" /><Relationship Id="rId964" Type="http://schemas.openxmlformats.org/officeDocument/2006/relationships/hyperlink" Target="https://pbs.twimg.com/media/D_eIW1xWwAAYqG8.jpg" TargetMode="External" /><Relationship Id="rId965" Type="http://schemas.openxmlformats.org/officeDocument/2006/relationships/hyperlink" Target="https://pbs.twimg.com/tweet_video_thumb/D_hAfVKWsAAn0P1.jpg" TargetMode="External" /><Relationship Id="rId966" Type="http://schemas.openxmlformats.org/officeDocument/2006/relationships/hyperlink" Target="https://pbs.twimg.com/tweet_video_thumb/D_hAfVKWsAAn0P1.jpg" TargetMode="External" /><Relationship Id="rId967" Type="http://schemas.openxmlformats.org/officeDocument/2006/relationships/hyperlink" Target="https://pbs.twimg.com/media/D_dkDTkW4AEFn5_.jpg" TargetMode="External" /><Relationship Id="rId968" Type="http://schemas.openxmlformats.org/officeDocument/2006/relationships/hyperlink" Target="https://pbs.twimg.com/ext_tw_video_thumb/1150262858015543297/pu/img/a4P0BzQjbG_efk3m.jpg" TargetMode="External" /><Relationship Id="rId969" Type="http://schemas.openxmlformats.org/officeDocument/2006/relationships/hyperlink" Target="https://pbs.twimg.com/ext_tw_video_thumb/1150262858015543297/pu/img/a4P0BzQjbG_efk3m.jpg" TargetMode="External" /><Relationship Id="rId970" Type="http://schemas.openxmlformats.org/officeDocument/2006/relationships/hyperlink" Target="https://pbs.twimg.com/ext_tw_video_thumb/1149587891909083138/pu/img/mvPT-3RG_ycu4DHk.jpg" TargetMode="External" /><Relationship Id="rId971" Type="http://schemas.openxmlformats.org/officeDocument/2006/relationships/hyperlink" Target="https://pbs.twimg.com/ext_tw_video_thumb/1150821944943620097/pu/img/pWnj3MhXIPJ6rpkg.jpg" TargetMode="External" /><Relationship Id="rId972" Type="http://schemas.openxmlformats.org/officeDocument/2006/relationships/hyperlink" Target="https://pbs.twimg.com/media/D_d41NjXoAAphMN.jpg" TargetMode="External" /><Relationship Id="rId973" Type="http://schemas.openxmlformats.org/officeDocument/2006/relationships/hyperlink" Target="http://pbs.twimg.com/profile_images/1121283571031867393/fFg2J3Cz_normal.jpg" TargetMode="External" /><Relationship Id="rId974" Type="http://schemas.openxmlformats.org/officeDocument/2006/relationships/hyperlink" Target="https://pbs.twimg.com/ext_tw_video_thumb/1150416810145198083/pu/img/LpIvG6xnzwyt5uao.jpg" TargetMode="External" /><Relationship Id="rId975" Type="http://schemas.openxmlformats.org/officeDocument/2006/relationships/hyperlink" Target="https://pbs.twimg.com/ext_tw_video_thumb/1150416810145198083/pu/img/LpIvG6xnzwyt5uao.jpg" TargetMode="External" /><Relationship Id="rId976" Type="http://schemas.openxmlformats.org/officeDocument/2006/relationships/hyperlink" Target="https://pbs.twimg.com/media/D_bvn56X4AAJ7dZ.jpg" TargetMode="External" /><Relationship Id="rId977" Type="http://schemas.openxmlformats.org/officeDocument/2006/relationships/hyperlink" Target="https://pbs.twimg.com/media/D_bvn56X4AAJ7dZ.jpg" TargetMode="External" /><Relationship Id="rId978" Type="http://schemas.openxmlformats.org/officeDocument/2006/relationships/hyperlink" Target="https://pbs.twimg.com/ext_tw_video_thumb/1150463635212447744/pu/img/OkoKpmmtgehRH_0X.jpg" TargetMode="External" /><Relationship Id="rId979" Type="http://schemas.openxmlformats.org/officeDocument/2006/relationships/hyperlink" Target="https://pbs.twimg.com/media/D_eIW1xWwAAYqG8.jpg" TargetMode="External" /><Relationship Id="rId980" Type="http://schemas.openxmlformats.org/officeDocument/2006/relationships/hyperlink" Target="https://pbs.twimg.com/media/D_hjc86WkAAwbBo.jpg" TargetMode="External" /><Relationship Id="rId981" Type="http://schemas.openxmlformats.org/officeDocument/2006/relationships/hyperlink" Target="https://pbs.twimg.com/media/D_hjc86WkAAwbBo.jpg" TargetMode="External" /><Relationship Id="rId982" Type="http://schemas.openxmlformats.org/officeDocument/2006/relationships/hyperlink" Target="https://pbs.twimg.com/media/D_fv5F1WsAAIsci.jpg" TargetMode="External" /><Relationship Id="rId983" Type="http://schemas.openxmlformats.org/officeDocument/2006/relationships/hyperlink" Target="https://pbs.twimg.com/media/D_fv5F1WsAAIsci.jpg" TargetMode="External" /><Relationship Id="rId984" Type="http://schemas.openxmlformats.org/officeDocument/2006/relationships/hyperlink" Target="https://pbs.twimg.com/ext_tw_video_thumb/1150463635212447744/pu/img/OkoKpmmtgehRH_0X.jpg" TargetMode="External" /><Relationship Id="rId985" Type="http://schemas.openxmlformats.org/officeDocument/2006/relationships/hyperlink" Target="https://pbs.twimg.com/ext_tw_video_thumb/1150463635212447744/pu/img/OkoKpmmtgehRH_0X.jpg" TargetMode="External" /><Relationship Id="rId986" Type="http://schemas.openxmlformats.org/officeDocument/2006/relationships/hyperlink" Target="https://pbs.twimg.com/ext_tw_video_thumb/1150274988051537921/pu/img/fV5RLQRtf6Ynew6_.jpg" TargetMode="External" /><Relationship Id="rId987" Type="http://schemas.openxmlformats.org/officeDocument/2006/relationships/hyperlink" Target="https://pbs.twimg.com/media/D_eIW1xWwAAYqG8.jpg" TargetMode="External" /><Relationship Id="rId988" Type="http://schemas.openxmlformats.org/officeDocument/2006/relationships/hyperlink" Target="http://pbs.twimg.com/profile_images/772559466655051776/a6mFr6Vg_normal.jpg" TargetMode="External" /><Relationship Id="rId989" Type="http://schemas.openxmlformats.org/officeDocument/2006/relationships/hyperlink" Target="https://pbs.twimg.com/ext_tw_video_thumb/1150274988051537921/pu/img/fV5RLQRtf6Ynew6_.jpg" TargetMode="External" /><Relationship Id="rId990" Type="http://schemas.openxmlformats.org/officeDocument/2006/relationships/hyperlink" Target="https://pbs.twimg.com/media/D_eIW1xWwAAYqG8.jpg" TargetMode="External" /><Relationship Id="rId991" Type="http://schemas.openxmlformats.org/officeDocument/2006/relationships/hyperlink" Target="https://pbs.twimg.com/media/D_eIW1xWwAAYqG8.jpg" TargetMode="External" /><Relationship Id="rId992" Type="http://schemas.openxmlformats.org/officeDocument/2006/relationships/hyperlink" Target="https://pbs.twimg.com/media/D_eIW1xWwAAYqG8.jpg" TargetMode="External" /><Relationship Id="rId993" Type="http://schemas.openxmlformats.org/officeDocument/2006/relationships/hyperlink" Target="https://pbs.twimg.com/ext_tw_video_thumb/1150463635212447744/pu/img/OkoKpmmtgehRH_0X.jpg" TargetMode="External" /><Relationship Id="rId994" Type="http://schemas.openxmlformats.org/officeDocument/2006/relationships/hyperlink" Target="https://pbs.twimg.com/media/D_eiFwLU0AAHvSl.jpg" TargetMode="External" /><Relationship Id="rId995" Type="http://schemas.openxmlformats.org/officeDocument/2006/relationships/hyperlink" Target="http://pbs.twimg.com/profile_images/1108332602535133184/s2-Sywf1_normal.jpg" TargetMode="External" /><Relationship Id="rId996" Type="http://schemas.openxmlformats.org/officeDocument/2006/relationships/hyperlink" Target="https://pbs.twimg.com/ext_tw_video_thumb/1150579454185369600/pu/img/g3XaSijvilexqJgr.jpg" TargetMode="External" /><Relationship Id="rId997" Type="http://schemas.openxmlformats.org/officeDocument/2006/relationships/hyperlink" Target="https://pbs.twimg.com/ext_tw_video_thumb/1150176468795834370/pu/img/RFqFBPzNelUNYyw1.jpg" TargetMode="External" /><Relationship Id="rId998" Type="http://schemas.openxmlformats.org/officeDocument/2006/relationships/hyperlink" Target="https://pbs.twimg.com/ext_tw_video_thumb/1150274988051537921/pu/img/fV5RLQRtf6Ynew6_.jpg" TargetMode="External" /><Relationship Id="rId999" Type="http://schemas.openxmlformats.org/officeDocument/2006/relationships/hyperlink" Target="https://pbs.twimg.com/ext_tw_video_thumb/1150837967579209728/pu/img/9oaVkQ8nb2TxLhWX.jpg" TargetMode="External" /><Relationship Id="rId1000" Type="http://schemas.openxmlformats.org/officeDocument/2006/relationships/hyperlink" Target="https://pbs.twimg.com/ext_tw_video_thumb/1150837967579209728/pu/img/9oaVkQ8nb2TxLhWX.jpg" TargetMode="External" /><Relationship Id="rId1001" Type="http://schemas.openxmlformats.org/officeDocument/2006/relationships/hyperlink" Target="https://pbs.twimg.com/ext_tw_video_thumb/1150321213249658880/pu/img/APY7awQ05WWf3q5i.jpg" TargetMode="External" /><Relationship Id="rId1002" Type="http://schemas.openxmlformats.org/officeDocument/2006/relationships/hyperlink" Target="http://pbs.twimg.com/profile_images/438651495278317568/vSdBXtEL_normal.jpeg" TargetMode="External" /><Relationship Id="rId1003" Type="http://schemas.openxmlformats.org/officeDocument/2006/relationships/hyperlink" Target="http://pbs.twimg.com/profile_images/1143517934654038016/L84ALWhv_normal.jpg" TargetMode="External" /><Relationship Id="rId1004" Type="http://schemas.openxmlformats.org/officeDocument/2006/relationships/hyperlink" Target="https://pbs.twimg.com/media/D_iaUQWXoAAe3E5.jpg" TargetMode="External" /><Relationship Id="rId1005" Type="http://schemas.openxmlformats.org/officeDocument/2006/relationships/hyperlink" Target="https://pbs.twimg.com/media/D_hkw3yXkAI9jl6.png" TargetMode="External" /><Relationship Id="rId1006" Type="http://schemas.openxmlformats.org/officeDocument/2006/relationships/hyperlink" Target="https://pbs.twimg.com/media/D_hkw3yXkAI9jl6.png" TargetMode="External" /><Relationship Id="rId1007" Type="http://schemas.openxmlformats.org/officeDocument/2006/relationships/hyperlink" Target="https://pbs.twimg.com/media/D_eIW1xWwAAYqG8.jpg" TargetMode="External" /><Relationship Id="rId1008" Type="http://schemas.openxmlformats.org/officeDocument/2006/relationships/hyperlink" Target="https://pbs.twimg.com/media/D_TfCdnXkAEqxs-.jpg" TargetMode="External" /><Relationship Id="rId1009" Type="http://schemas.openxmlformats.org/officeDocument/2006/relationships/hyperlink" Target="http://pbs.twimg.com/profile_images/1069596406934134786/N12j3zuS_normal.jpg" TargetMode="External" /><Relationship Id="rId1010" Type="http://schemas.openxmlformats.org/officeDocument/2006/relationships/hyperlink" Target="https://pbs.twimg.com/media/D_dkDTkW4AEFn5_.jpg" TargetMode="External" /><Relationship Id="rId1011" Type="http://schemas.openxmlformats.org/officeDocument/2006/relationships/hyperlink" Target="https://pbs.twimg.com/ext_tw_video_thumb/1150274988051537921/pu/img/fV5RLQRtf6Ynew6_.jpg" TargetMode="External" /><Relationship Id="rId1012" Type="http://schemas.openxmlformats.org/officeDocument/2006/relationships/hyperlink" Target="https://pbs.twimg.com/tweet_video_thumb/D_b7jrMW4AEk5yu.jpg" TargetMode="External" /><Relationship Id="rId1013" Type="http://schemas.openxmlformats.org/officeDocument/2006/relationships/hyperlink" Target="http://pbs.twimg.com/profile_images/1150387491150716928/RLvL9_Fk_normal.jpg" TargetMode="External" /><Relationship Id="rId1014" Type="http://schemas.openxmlformats.org/officeDocument/2006/relationships/hyperlink" Target="https://pbs.twimg.com/media/D_eIW1xWwAAYqG8.jpg" TargetMode="External" /><Relationship Id="rId1015" Type="http://schemas.openxmlformats.org/officeDocument/2006/relationships/hyperlink" Target="https://pbs.twimg.com/ext_tw_video_thumb/1149839023864786944/pu/img/NjUDQffLbhgrbLgK.jpg" TargetMode="External" /><Relationship Id="rId1016" Type="http://schemas.openxmlformats.org/officeDocument/2006/relationships/hyperlink" Target="https://pbs.twimg.com/ext_tw_video_thumb/1150579454185369600/pu/img/g3XaSijvilexqJgr.jpg" TargetMode="External" /><Relationship Id="rId1017" Type="http://schemas.openxmlformats.org/officeDocument/2006/relationships/hyperlink" Target="https://pbs.twimg.com/ext_tw_video_thumb/1150529629855322112/pu/img/OCAKKxeDqC2RYpWI.jpg" TargetMode="External" /><Relationship Id="rId1018" Type="http://schemas.openxmlformats.org/officeDocument/2006/relationships/hyperlink" Target="https://pbs.twimg.com/media/D_d41NjXoAAphMN.jpg" TargetMode="External" /><Relationship Id="rId1019" Type="http://schemas.openxmlformats.org/officeDocument/2006/relationships/hyperlink" Target="https://pbs.twimg.com/ext_tw_video_thumb/1150274988051537921/pu/img/fV5RLQRtf6Ynew6_.jpg" TargetMode="External" /><Relationship Id="rId1020" Type="http://schemas.openxmlformats.org/officeDocument/2006/relationships/hyperlink" Target="https://pbs.twimg.com/ext_tw_video_thumb/1150821944943620097/pu/img/pWnj3MhXIPJ6rpkg.jpg" TargetMode="External" /><Relationship Id="rId1021" Type="http://schemas.openxmlformats.org/officeDocument/2006/relationships/hyperlink" Target="https://pbs.twimg.com/media/D_eIW1xWwAAYqG8.jpg" TargetMode="External" /><Relationship Id="rId1022" Type="http://schemas.openxmlformats.org/officeDocument/2006/relationships/hyperlink" Target="https://pbs.twimg.com/ext_tw_video_thumb/1149467354348191747/pu/img/Fq3v4dWbq8SbUBTS.jpg" TargetMode="External" /><Relationship Id="rId1023" Type="http://schemas.openxmlformats.org/officeDocument/2006/relationships/hyperlink" Target="https://pbs.twimg.com/ext_tw_video_thumb/1150463635212447744/pu/img/OkoKpmmtgehRH_0X.jpg" TargetMode="External" /><Relationship Id="rId1024" Type="http://schemas.openxmlformats.org/officeDocument/2006/relationships/hyperlink" Target="https://pbs.twimg.com/media/D_eIW1xWwAAYqG8.jpg" TargetMode="External" /><Relationship Id="rId1025" Type="http://schemas.openxmlformats.org/officeDocument/2006/relationships/hyperlink" Target="http://pbs.twimg.com/profile_images/910281795706478592/KVasCkVM_normal.jpg" TargetMode="External" /><Relationship Id="rId1026" Type="http://schemas.openxmlformats.org/officeDocument/2006/relationships/hyperlink" Target="https://pbs.twimg.com/ext_tw_video_thumb/1150463635212447744/pu/img/OkoKpmmtgehRH_0X.jpg" TargetMode="External" /><Relationship Id="rId1027" Type="http://schemas.openxmlformats.org/officeDocument/2006/relationships/hyperlink" Target="https://pbs.twimg.com/media/D_eIW1xWwAAYqG8.jpg" TargetMode="External" /><Relationship Id="rId1028" Type="http://schemas.openxmlformats.org/officeDocument/2006/relationships/hyperlink" Target="http://pbs.twimg.com/profile_images/901445318461575168/NL68zo41_normal.jpg" TargetMode="External" /><Relationship Id="rId1029" Type="http://schemas.openxmlformats.org/officeDocument/2006/relationships/hyperlink" Target="https://pbs.twimg.com/media/D_dkDTkW4AEFn5_.jpg" TargetMode="External" /><Relationship Id="rId1030" Type="http://schemas.openxmlformats.org/officeDocument/2006/relationships/hyperlink" Target="https://pbs.twimg.com/ext_tw_video_thumb/1150274988051537921/pu/img/fV5RLQRtf6Ynew6_.jpg" TargetMode="External" /><Relationship Id="rId1031" Type="http://schemas.openxmlformats.org/officeDocument/2006/relationships/hyperlink" Target="https://pbs.twimg.com/media/D_eIW1xWwAAYqG8.jpg" TargetMode="External" /><Relationship Id="rId1032" Type="http://schemas.openxmlformats.org/officeDocument/2006/relationships/hyperlink" Target="https://pbs.twimg.com/media/D_dkDTkW4AEFn5_.jpg" TargetMode="External" /><Relationship Id="rId1033" Type="http://schemas.openxmlformats.org/officeDocument/2006/relationships/hyperlink" Target="http://pbs.twimg.com/profile_images/1150837576892321792/uQ3DOK1d_normal.jpg" TargetMode="External" /><Relationship Id="rId1034" Type="http://schemas.openxmlformats.org/officeDocument/2006/relationships/hyperlink" Target="https://pbs.twimg.com/ext_tw_video_thumb/1150579454185369600/pu/img/g3XaSijvilexqJgr.jpg" TargetMode="External" /><Relationship Id="rId1035" Type="http://schemas.openxmlformats.org/officeDocument/2006/relationships/hyperlink" Target="https://pbs.twimg.com/ext_tw_video_thumb/1150815835738517506/pu/img/kovXf16mni3n1juj.jpg" TargetMode="External" /><Relationship Id="rId1036" Type="http://schemas.openxmlformats.org/officeDocument/2006/relationships/hyperlink" Target="https://pbs.twimg.com/ext_tw_video_thumb/1150815835738517506/pu/img/kovXf16mni3n1juj.jpg" TargetMode="External" /><Relationship Id="rId1037" Type="http://schemas.openxmlformats.org/officeDocument/2006/relationships/hyperlink" Target="https://pbs.twimg.com/ext_tw_video_thumb/1150825392216973313/pu/img/qCs54L-BR3LNouaG.jpg" TargetMode="External" /><Relationship Id="rId1038" Type="http://schemas.openxmlformats.org/officeDocument/2006/relationships/hyperlink" Target="https://pbs.twimg.com/media/D_hsgEnWsAAZMiZ.jpg" TargetMode="External" /><Relationship Id="rId1039" Type="http://schemas.openxmlformats.org/officeDocument/2006/relationships/hyperlink" Target="https://pbs.twimg.com/ext_tw_video_thumb/1150463635212447744/pu/img/OkoKpmmtgehRH_0X.jpg" TargetMode="External" /><Relationship Id="rId1040" Type="http://schemas.openxmlformats.org/officeDocument/2006/relationships/hyperlink" Target="https://pbs.twimg.com/ext_tw_video_thumb/1150176468795834370/pu/img/RFqFBPzNelUNYyw1.jpg" TargetMode="External" /><Relationship Id="rId1041" Type="http://schemas.openxmlformats.org/officeDocument/2006/relationships/hyperlink" Target="https://pbs.twimg.com/media/D_eIW1xWwAAYqG8.jpg" TargetMode="External" /><Relationship Id="rId1042" Type="http://schemas.openxmlformats.org/officeDocument/2006/relationships/hyperlink" Target="https://pbs.twimg.com/ext_tw_video_thumb/1150274988051537921/pu/img/fV5RLQRtf6Ynew6_.jpg" TargetMode="External" /><Relationship Id="rId1043" Type="http://schemas.openxmlformats.org/officeDocument/2006/relationships/hyperlink" Target="https://pbs.twimg.com/media/D_iWPH-XkAYLOcp.jpg" TargetMode="External" /><Relationship Id="rId1044" Type="http://schemas.openxmlformats.org/officeDocument/2006/relationships/hyperlink" Target="http://pbs.twimg.com/profile_images/1147044603352272896/yZBDgxkI_normal.jpg" TargetMode="External" /><Relationship Id="rId1045" Type="http://schemas.openxmlformats.org/officeDocument/2006/relationships/hyperlink" Target="https://pbs.twimg.com/ext_tw_video_thumb/1150274988051537921/pu/img/fV5RLQRtf6Ynew6_.jpg" TargetMode="External" /><Relationship Id="rId1046" Type="http://schemas.openxmlformats.org/officeDocument/2006/relationships/hyperlink" Target="https://pbs.twimg.com/ext_tw_video_thumb/1150257291523813377/pu/img/Bz6JbrX009Xgm-6w.jpg" TargetMode="External" /><Relationship Id="rId1047" Type="http://schemas.openxmlformats.org/officeDocument/2006/relationships/hyperlink" Target="https://pbs.twimg.com/ext_tw_video_thumb/1150257291523813377/pu/img/Bz6JbrX009Xgm-6w.jpg" TargetMode="External" /><Relationship Id="rId1048" Type="http://schemas.openxmlformats.org/officeDocument/2006/relationships/hyperlink" Target="https://pbs.twimg.com/ext_tw_video_thumb/1150821944943620097/pu/img/pWnj3MhXIPJ6rpkg.jpg" TargetMode="External" /><Relationship Id="rId1049" Type="http://schemas.openxmlformats.org/officeDocument/2006/relationships/hyperlink" Target="https://pbs.twimg.com/ext_tw_video_thumb/1150463635212447744/pu/img/OkoKpmmtgehRH_0X.jpg" TargetMode="External" /><Relationship Id="rId1050" Type="http://schemas.openxmlformats.org/officeDocument/2006/relationships/hyperlink" Target="https://pbs.twimg.com/media/D_iB5KsWsAEBCe_.jpg" TargetMode="External" /><Relationship Id="rId1051" Type="http://schemas.openxmlformats.org/officeDocument/2006/relationships/hyperlink" Target="http://pbs.twimg.com/profile_images/1148200123199045633/jmGupkVv_normal.jpg" TargetMode="External" /><Relationship Id="rId1052" Type="http://schemas.openxmlformats.org/officeDocument/2006/relationships/hyperlink" Target="https://pbs.twimg.com/media/D_dkDTkW4AEFn5_.jpg" TargetMode="External" /><Relationship Id="rId1053" Type="http://schemas.openxmlformats.org/officeDocument/2006/relationships/hyperlink" Target="http://pbs.twimg.com/profile_images/866076965341720577/5UHDeWiz_normal.jpg" TargetMode="External" /><Relationship Id="rId1054" Type="http://schemas.openxmlformats.org/officeDocument/2006/relationships/hyperlink" Target="https://pbs.twimg.com/ext_tw_video_thumb/1150839360843108358/pu/img/J1BSPsOLTw0xs6KQ.jpg" TargetMode="External" /><Relationship Id="rId1055" Type="http://schemas.openxmlformats.org/officeDocument/2006/relationships/hyperlink" Target="https://pbs.twimg.com/tweet_video_thumb/D_iXqXlXUAA9D9V.jpg" TargetMode="External" /><Relationship Id="rId1056" Type="http://schemas.openxmlformats.org/officeDocument/2006/relationships/hyperlink" Target="https://pbs.twimg.com/tweet_video_thumb/D_iXqXlXUAA9D9V.jpg" TargetMode="External" /><Relationship Id="rId1057" Type="http://schemas.openxmlformats.org/officeDocument/2006/relationships/hyperlink" Target="https://pbs.twimg.com/ext_tw_video_thumb/1150080634158833664/pu/img/lyDOnnYHzdKuiOVF.jpg" TargetMode="External" /><Relationship Id="rId1058" Type="http://schemas.openxmlformats.org/officeDocument/2006/relationships/hyperlink" Target="https://pbs.twimg.com/ext_tw_video_thumb/1150080634158833664/pu/img/lyDOnnYHzdKuiOVF.jpg" TargetMode="External" /><Relationship Id="rId1059" Type="http://schemas.openxmlformats.org/officeDocument/2006/relationships/hyperlink" Target="https://pbs.twimg.com/ext_tw_video_thumb/1150041575701045248/pu/img/p_k0pQyHJOCxiZY5.jpg" TargetMode="External" /><Relationship Id="rId1060" Type="http://schemas.openxmlformats.org/officeDocument/2006/relationships/hyperlink" Target="https://pbs.twimg.com/ext_tw_video_thumb/1150041575701045248/pu/img/p_k0pQyHJOCxiZY5.jpg" TargetMode="External" /><Relationship Id="rId1061" Type="http://schemas.openxmlformats.org/officeDocument/2006/relationships/hyperlink" Target="https://pbs.twimg.com/media/D_iaScFWsAAcTAk.jpg" TargetMode="External" /><Relationship Id="rId1062" Type="http://schemas.openxmlformats.org/officeDocument/2006/relationships/hyperlink" Target="http://pbs.twimg.com/profile_images/1147600131191115776/1_WPldTj_normal.jpg" TargetMode="External" /><Relationship Id="rId1063" Type="http://schemas.openxmlformats.org/officeDocument/2006/relationships/hyperlink" Target="https://pbs.twimg.com/media/D_eIW1xWwAAYqG8.jpg" TargetMode="External" /><Relationship Id="rId1064" Type="http://schemas.openxmlformats.org/officeDocument/2006/relationships/hyperlink" Target="https://pbs.twimg.com/media/D_eIW1xWwAAYqG8.jpg" TargetMode="External" /><Relationship Id="rId1065" Type="http://schemas.openxmlformats.org/officeDocument/2006/relationships/hyperlink" Target="http://pbs.twimg.com/profile_images/1143010860429742080/wSYEA72g_normal.jpg" TargetMode="External" /><Relationship Id="rId1066" Type="http://schemas.openxmlformats.org/officeDocument/2006/relationships/hyperlink" Target="http://pbs.twimg.com/profile_images/1143010860429742080/wSYEA72g_normal.jpg" TargetMode="External" /><Relationship Id="rId1067" Type="http://schemas.openxmlformats.org/officeDocument/2006/relationships/hyperlink" Target="http://pbs.twimg.com/profile_images/1148456774770548736/Eu_dCapV_normal.jpg" TargetMode="External" /><Relationship Id="rId1068" Type="http://schemas.openxmlformats.org/officeDocument/2006/relationships/hyperlink" Target="https://pbs.twimg.com/media/D_iac3CXoAAe0yJ.jpg" TargetMode="External" /><Relationship Id="rId1069" Type="http://schemas.openxmlformats.org/officeDocument/2006/relationships/hyperlink" Target="https://pbs.twimg.com/media/D_eIW1xWwAAYqG8.jpg" TargetMode="External" /><Relationship Id="rId1070" Type="http://schemas.openxmlformats.org/officeDocument/2006/relationships/hyperlink" Target="https://pbs.twimg.com/media/D_dkDTkW4AEFn5_.jpg" TargetMode="External" /><Relationship Id="rId1071" Type="http://schemas.openxmlformats.org/officeDocument/2006/relationships/hyperlink" Target="https://pbs.twimg.com/media/D_eIW1xWwAAYqG8.jpg" TargetMode="External" /><Relationship Id="rId1072" Type="http://schemas.openxmlformats.org/officeDocument/2006/relationships/hyperlink" Target="https://pbs.twimg.com/ext_tw_video_thumb/1150463635212447744/pu/img/OkoKpmmtgehRH_0X.jpg" TargetMode="External" /><Relationship Id="rId1073" Type="http://schemas.openxmlformats.org/officeDocument/2006/relationships/hyperlink" Target="https://pbs.twimg.com/ext_tw_video_thumb/1150786453926023169/pu/img/xllKHHd8Fq4uCnrW.jpg" TargetMode="External" /><Relationship Id="rId1074" Type="http://schemas.openxmlformats.org/officeDocument/2006/relationships/hyperlink" Target="https://pbs.twimg.com/ext_tw_video_thumb/1150786453926023169/pu/img/xllKHHd8Fq4uCnrW.jpg" TargetMode="External" /><Relationship Id="rId1075" Type="http://schemas.openxmlformats.org/officeDocument/2006/relationships/hyperlink" Target="https://pbs.twimg.com/ext_tw_video_thumb/1150579454185369600/pu/img/g3XaSijvilexqJgr.jpg" TargetMode="External" /><Relationship Id="rId1076" Type="http://schemas.openxmlformats.org/officeDocument/2006/relationships/hyperlink" Target="https://pbs.twimg.com/ext_tw_video_thumb/1150831782041985024/pu/img/06TyLr4HQEpL0xcT.jpg" TargetMode="External" /><Relationship Id="rId1077" Type="http://schemas.openxmlformats.org/officeDocument/2006/relationships/hyperlink" Target="http://pbs.twimg.com/profile_images/1130926311994777601/Ii9TstmR_normal.jpg" TargetMode="External" /><Relationship Id="rId1078" Type="http://schemas.openxmlformats.org/officeDocument/2006/relationships/hyperlink" Target="https://pbs.twimg.com/media/D_dkDTkW4AEFn5_.jpg" TargetMode="External" /><Relationship Id="rId1079" Type="http://schemas.openxmlformats.org/officeDocument/2006/relationships/hyperlink" Target="https://pbs.twimg.com/ext_tw_video_thumb/1150274988051537921/pu/img/fV5RLQRtf6Ynew6_.jpg" TargetMode="External" /><Relationship Id="rId1080" Type="http://schemas.openxmlformats.org/officeDocument/2006/relationships/hyperlink" Target="https://pbs.twimg.com/media/D_dkDTkW4AEFn5_.jpg" TargetMode="External" /><Relationship Id="rId1081" Type="http://schemas.openxmlformats.org/officeDocument/2006/relationships/hyperlink" Target="https://pbs.twimg.com/ext_tw_video_thumb/1150825392216973313/pu/img/qCs54L-BR3LNouaG.jpg" TargetMode="External" /><Relationship Id="rId1082" Type="http://schemas.openxmlformats.org/officeDocument/2006/relationships/hyperlink" Target="https://pbs.twimg.com/ext_tw_video_thumb/1150463635212447744/pu/img/OkoKpmmtgehRH_0X.jpg" TargetMode="External" /><Relationship Id="rId1083" Type="http://schemas.openxmlformats.org/officeDocument/2006/relationships/hyperlink" Target="https://pbs.twimg.com/ext_tw_video_thumb/1150579454185369600/pu/img/g3XaSijvilexqJgr.jpg" TargetMode="External" /><Relationship Id="rId1084" Type="http://schemas.openxmlformats.org/officeDocument/2006/relationships/hyperlink" Target="https://pbs.twimg.com/media/D_iahDLXsAA1l03.jpg" TargetMode="External" /><Relationship Id="rId1085" Type="http://schemas.openxmlformats.org/officeDocument/2006/relationships/hyperlink" Target="https://pbs.twimg.com/ext_tw_video_thumb/1150176468795834370/pu/img/RFqFBPzNelUNYyw1.jpg" TargetMode="External" /><Relationship Id="rId1086" Type="http://schemas.openxmlformats.org/officeDocument/2006/relationships/hyperlink" Target="https://pbs.twimg.com/ext_tw_video_thumb/1150579454185369600/pu/img/g3XaSijvilexqJgr.jpg" TargetMode="External" /><Relationship Id="rId1087" Type="http://schemas.openxmlformats.org/officeDocument/2006/relationships/hyperlink" Target="https://pbs.twimg.com/media/D_hclN4XsAEVbj9.jpg" TargetMode="External" /><Relationship Id="rId1088" Type="http://schemas.openxmlformats.org/officeDocument/2006/relationships/hyperlink" Target="https://pbs.twimg.com/ext_tw_video_thumb/1150176468795834370/pu/img/RFqFBPzNelUNYyw1.jpg" TargetMode="External" /><Relationship Id="rId1089" Type="http://schemas.openxmlformats.org/officeDocument/2006/relationships/hyperlink" Target="https://pbs.twimg.com/media/D_XX9voWwAAGU5T.jpg" TargetMode="External" /><Relationship Id="rId1090" Type="http://schemas.openxmlformats.org/officeDocument/2006/relationships/hyperlink" Target="https://pbs.twimg.com/media/D_XX9voWwAAGU5T.jpg" TargetMode="External" /><Relationship Id="rId1091" Type="http://schemas.openxmlformats.org/officeDocument/2006/relationships/hyperlink" Target="https://pbs.twimg.com/ext_tw_video_thumb/1149872440102805506/pu/img/KLDJ2GaNbEj_Yd6R.jpg" TargetMode="External" /><Relationship Id="rId1092" Type="http://schemas.openxmlformats.org/officeDocument/2006/relationships/hyperlink" Target="https://pbs.twimg.com/ext_tw_video_thumb/1149872440102805506/pu/img/KLDJ2GaNbEj_Yd6R.jpg" TargetMode="External" /><Relationship Id="rId1093" Type="http://schemas.openxmlformats.org/officeDocument/2006/relationships/hyperlink" Target="https://pbs.twimg.com/media/D_iajFtX4AISvk6.jpg" TargetMode="External" /><Relationship Id="rId1094" Type="http://schemas.openxmlformats.org/officeDocument/2006/relationships/hyperlink" Target="https://pbs.twimg.com/ext_tw_video_thumb/1150579454185369600/pu/img/g3XaSijvilexqJgr.jpg" TargetMode="External" /><Relationship Id="rId1095" Type="http://schemas.openxmlformats.org/officeDocument/2006/relationships/hyperlink" Target="https://pbs.twimg.com/ext_tw_video_thumb/1150579454185369600/pu/img/g3XaSijvilexqJgr.jpg" TargetMode="External" /><Relationship Id="rId1096" Type="http://schemas.openxmlformats.org/officeDocument/2006/relationships/hyperlink" Target="https://pbs.twimg.com/media/D_eIW1xWwAAYqG8.jpg" TargetMode="External" /><Relationship Id="rId1097" Type="http://schemas.openxmlformats.org/officeDocument/2006/relationships/hyperlink" Target="https://pbs.twimg.com/ext_tw_video_thumb/1150274988051537921/pu/img/fV5RLQRtf6Ynew6_.jpg" TargetMode="External" /><Relationship Id="rId1098" Type="http://schemas.openxmlformats.org/officeDocument/2006/relationships/hyperlink" Target="https://pbs.twimg.com/ext_tw_video_thumb/1150144553325879301/pu/img/izp5qOkgPqt17qZG.jpg" TargetMode="External" /><Relationship Id="rId1099" Type="http://schemas.openxmlformats.org/officeDocument/2006/relationships/hyperlink" Target="https://pbs.twimg.com/ext_tw_video_thumb/1150144553325879301/pu/img/izp5qOkgPqt17qZG.jpg" TargetMode="External" /><Relationship Id="rId1100" Type="http://schemas.openxmlformats.org/officeDocument/2006/relationships/hyperlink" Target="https://pbs.twimg.com/media/D_XshGSVUAENtTq.jpg" TargetMode="External" /><Relationship Id="rId1101" Type="http://schemas.openxmlformats.org/officeDocument/2006/relationships/hyperlink" Target="https://pbs.twimg.com/media/D_XshGSVUAENtTq.jpg" TargetMode="External" /><Relationship Id="rId1102" Type="http://schemas.openxmlformats.org/officeDocument/2006/relationships/hyperlink" Target="https://pbs.twimg.com/media/D_eIW1xWwAAYqG8.jpg" TargetMode="External" /><Relationship Id="rId1103" Type="http://schemas.openxmlformats.org/officeDocument/2006/relationships/hyperlink" Target="https://pbs.twimg.com/ext_tw_video_thumb/1150274988051537921/pu/img/fV5RLQRtf6Ynew6_.jpg" TargetMode="External" /><Relationship Id="rId1104" Type="http://schemas.openxmlformats.org/officeDocument/2006/relationships/hyperlink" Target="https://pbs.twimg.com/ext_tw_video_thumb/1150274988051537921/pu/img/fV5RLQRtf6Ynew6_.jpg" TargetMode="External" /><Relationship Id="rId1105" Type="http://schemas.openxmlformats.org/officeDocument/2006/relationships/hyperlink" Target="http://pbs.twimg.com/profile_images/599928994046312448/4yx1NMN-_normal.jpg" TargetMode="External" /><Relationship Id="rId1106" Type="http://schemas.openxmlformats.org/officeDocument/2006/relationships/hyperlink" Target="https://pbs.twimg.com/ext_tw_video_thumb/1150821944943620097/pu/img/pWnj3MhXIPJ6rpkg.jpg" TargetMode="External" /><Relationship Id="rId1107" Type="http://schemas.openxmlformats.org/officeDocument/2006/relationships/hyperlink" Target="https://pbs.twimg.com/ext_tw_video_thumb/1150274988051537921/pu/img/fV5RLQRtf6Ynew6_.jpg" TargetMode="External" /><Relationship Id="rId1108" Type="http://schemas.openxmlformats.org/officeDocument/2006/relationships/hyperlink" Target="https://pbs.twimg.com/media/D_eIW1xWwAAYqG8.jpg" TargetMode="External" /><Relationship Id="rId1109" Type="http://schemas.openxmlformats.org/officeDocument/2006/relationships/hyperlink" Target="https://pbs.twimg.com/ext_tw_video_thumb/1150813609020149760/pu/img/Gk4cb81WbiAWs9M3.jpg" TargetMode="External" /><Relationship Id="rId1110" Type="http://schemas.openxmlformats.org/officeDocument/2006/relationships/hyperlink" Target="https://pbs.twimg.com/ext_tw_video_thumb/1150813609020149760/pu/img/Gk4cb81WbiAWs9M3.jpg" TargetMode="External" /><Relationship Id="rId1111" Type="http://schemas.openxmlformats.org/officeDocument/2006/relationships/hyperlink" Target="https://pbs.twimg.com/media/D_hh-0GX4AEDLK1.jpg" TargetMode="External" /><Relationship Id="rId1112" Type="http://schemas.openxmlformats.org/officeDocument/2006/relationships/hyperlink" Target="https://pbs.twimg.com/media/D_hh-0GX4AEDLK1.jpg" TargetMode="External" /><Relationship Id="rId1113" Type="http://schemas.openxmlformats.org/officeDocument/2006/relationships/hyperlink" Target="https://pbs.twimg.com/ext_tw_video_thumb/1150821944943620097/pu/img/pWnj3MhXIPJ6rpkg.jpg" TargetMode="External" /><Relationship Id="rId1114" Type="http://schemas.openxmlformats.org/officeDocument/2006/relationships/hyperlink" Target="https://pbs.twimg.com/ext_tw_video_thumb/1150176468795834370/pu/img/RFqFBPzNelUNYyw1.jpg" TargetMode="External" /><Relationship Id="rId1115" Type="http://schemas.openxmlformats.org/officeDocument/2006/relationships/hyperlink" Target="https://pbs.twimg.com/ext_tw_video_thumb/1150821944943620097/pu/img/pWnj3MhXIPJ6rpkg.jpg" TargetMode="External" /><Relationship Id="rId1116" Type="http://schemas.openxmlformats.org/officeDocument/2006/relationships/hyperlink" Target="https://pbs.twimg.com/media/D_eIW1xWwAAYqG8.jpg" TargetMode="External" /><Relationship Id="rId1117" Type="http://schemas.openxmlformats.org/officeDocument/2006/relationships/hyperlink" Target="https://pbs.twimg.com/ext_tw_video_thumb/1150189154292006912/pu/img/Kr65w2US78BzCbbI.jpg" TargetMode="External" /><Relationship Id="rId1118" Type="http://schemas.openxmlformats.org/officeDocument/2006/relationships/hyperlink" Target="https://pbs.twimg.com/ext_tw_video_thumb/1150189154292006912/pu/img/Kr65w2US78BzCbbI.jpg" TargetMode="External" /><Relationship Id="rId1119" Type="http://schemas.openxmlformats.org/officeDocument/2006/relationships/hyperlink" Target="https://pbs.twimg.com/ext_tw_video_thumb/1150463635212447744/pu/img/OkoKpmmtgehRH_0X.jpg" TargetMode="External" /><Relationship Id="rId1120" Type="http://schemas.openxmlformats.org/officeDocument/2006/relationships/hyperlink" Target="https://pbs.twimg.com/media/D_iZknuWkAImTFJ.jpg" TargetMode="External" /><Relationship Id="rId1121" Type="http://schemas.openxmlformats.org/officeDocument/2006/relationships/hyperlink" Target="https://pbs.twimg.com/ext_tw_video_thumb/1150463635212447744/pu/img/OkoKpmmtgehRH_0X.jpg" TargetMode="External" /><Relationship Id="rId1122" Type="http://schemas.openxmlformats.org/officeDocument/2006/relationships/hyperlink" Target="https://pbs.twimg.com/ext_tw_video_thumb/1149467354348191747/pu/img/Fq3v4dWbq8SbUBTS.jpg" TargetMode="External" /><Relationship Id="rId1123" Type="http://schemas.openxmlformats.org/officeDocument/2006/relationships/hyperlink" Target="https://pbs.twimg.com/ext_tw_video_thumb/1150579454185369600/pu/img/g3XaSijvilexqJgr.jpg" TargetMode="External" /><Relationship Id="rId1124" Type="http://schemas.openxmlformats.org/officeDocument/2006/relationships/hyperlink" Target="http://pbs.twimg.com/profile_images/1131566038976475136/ZCccNG0b_normal.jpg" TargetMode="External" /><Relationship Id="rId1125" Type="http://schemas.openxmlformats.org/officeDocument/2006/relationships/hyperlink" Target="http://pbs.twimg.com/profile_images/1142183430303518720/cw8fsFTV_normal.png" TargetMode="External" /><Relationship Id="rId1126" Type="http://schemas.openxmlformats.org/officeDocument/2006/relationships/hyperlink" Target="https://pbs.twimg.com/media/D_T2WWlXoAACpty.jpg" TargetMode="External" /><Relationship Id="rId1127" Type="http://schemas.openxmlformats.org/officeDocument/2006/relationships/hyperlink" Target="https://pbs.twimg.com/media/D_T2WWlXoAACpty.jpg" TargetMode="External" /><Relationship Id="rId1128" Type="http://schemas.openxmlformats.org/officeDocument/2006/relationships/hyperlink" Target="http://pbs.twimg.com/profile_images/1137759131039928320/zPGBsN8U_normal.jpg" TargetMode="External" /><Relationship Id="rId1129" Type="http://schemas.openxmlformats.org/officeDocument/2006/relationships/hyperlink" Target="http://pbs.twimg.com/profile_images/1143175667602853888/Tv4RdgvJ_normal.jpg" TargetMode="External" /><Relationship Id="rId1130" Type="http://schemas.openxmlformats.org/officeDocument/2006/relationships/hyperlink" Target="http://pbs.twimg.com/profile_images/1149635594412101633/IqfTZgZt_normal.jpg" TargetMode="External" /><Relationship Id="rId1131" Type="http://schemas.openxmlformats.org/officeDocument/2006/relationships/hyperlink" Target="https://pbs.twimg.com/media/D_eIW1xWwAAYqG8.jpg" TargetMode="External" /><Relationship Id="rId1132" Type="http://schemas.openxmlformats.org/officeDocument/2006/relationships/hyperlink" Target="https://pbs.twimg.com/media/D_eIW1xWwAAYqG8.jpg" TargetMode="External" /><Relationship Id="rId1133" Type="http://schemas.openxmlformats.org/officeDocument/2006/relationships/hyperlink" Target="https://pbs.twimg.com/ext_tw_video_thumb/1150232842720423937/pu/img/oBJYpqVhOkij9S5U.jpg" TargetMode="External" /><Relationship Id="rId1134" Type="http://schemas.openxmlformats.org/officeDocument/2006/relationships/hyperlink" Target="https://pbs.twimg.com/ext_tw_video_thumb/1150232842720423937/pu/img/oBJYpqVhOkij9S5U.jpg" TargetMode="External" /><Relationship Id="rId1135" Type="http://schemas.openxmlformats.org/officeDocument/2006/relationships/hyperlink" Target="https://pbs.twimg.com/media/D_eIkc5X4AYdEah.jpg" TargetMode="External" /><Relationship Id="rId1136" Type="http://schemas.openxmlformats.org/officeDocument/2006/relationships/hyperlink" Target="https://pbs.twimg.com/media/D_eIkc5X4AYdEah.jpg" TargetMode="External" /><Relationship Id="rId1137" Type="http://schemas.openxmlformats.org/officeDocument/2006/relationships/hyperlink" Target="https://pbs.twimg.com/media/D_eIW1xWwAAYqG8.jpg" TargetMode="External" /><Relationship Id="rId1138" Type="http://schemas.openxmlformats.org/officeDocument/2006/relationships/hyperlink" Target="https://pbs.twimg.com/media/D_UZ0M-VUAAbCzW.jpg" TargetMode="External" /><Relationship Id="rId1139" Type="http://schemas.openxmlformats.org/officeDocument/2006/relationships/hyperlink" Target="https://pbs.twimg.com/media/D_UZ0M-VUAAbCzW.jpg" TargetMode="External" /><Relationship Id="rId1140" Type="http://schemas.openxmlformats.org/officeDocument/2006/relationships/hyperlink" Target="https://pbs.twimg.com/media/D_eIW1xWwAAYqG8.jpg" TargetMode="External" /><Relationship Id="rId1141" Type="http://schemas.openxmlformats.org/officeDocument/2006/relationships/hyperlink" Target="https://pbs.twimg.com/ext_tw_video_thumb/1150176468795834370/pu/img/RFqFBPzNelUNYyw1.jpg" TargetMode="External" /><Relationship Id="rId1142" Type="http://schemas.openxmlformats.org/officeDocument/2006/relationships/hyperlink" Target="https://pbs.twimg.com/ext_tw_video_thumb/1150176468795834370/pu/img/RFqFBPzNelUNYyw1.jpg" TargetMode="External" /><Relationship Id="rId1143" Type="http://schemas.openxmlformats.org/officeDocument/2006/relationships/hyperlink" Target="https://pbs.twimg.com/ext_tw_video_thumb/1150265784616312833/pu/img/aYjCv1HxsVRMmf3m.jpg" TargetMode="External" /><Relationship Id="rId1144" Type="http://schemas.openxmlformats.org/officeDocument/2006/relationships/hyperlink" Target="https://pbs.twimg.com/ext_tw_video_thumb/1150265784616312833/pu/img/aYjCv1HxsVRMmf3m.jpg" TargetMode="External" /><Relationship Id="rId1145" Type="http://schemas.openxmlformats.org/officeDocument/2006/relationships/hyperlink" Target="https://pbs.twimg.com/media/D_iapmPWwAcCUOL.jpg" TargetMode="External" /><Relationship Id="rId1146" Type="http://schemas.openxmlformats.org/officeDocument/2006/relationships/hyperlink" Target="https://pbs.twimg.com/media/D_eIW1xWwAAYqG8.jpg" TargetMode="External" /><Relationship Id="rId1147" Type="http://schemas.openxmlformats.org/officeDocument/2006/relationships/hyperlink" Target="https://pbs.twimg.com/media/D_iaqhKWkAEX8lK.jpg" TargetMode="External" /><Relationship Id="rId1148" Type="http://schemas.openxmlformats.org/officeDocument/2006/relationships/hyperlink" Target="http://pbs.twimg.com/profile_images/807404466349678592/0xubuAfV_normal.jpg" TargetMode="External" /><Relationship Id="rId1149" Type="http://schemas.openxmlformats.org/officeDocument/2006/relationships/hyperlink" Target="http://pbs.twimg.com/profile_images/1149688931413139456/cgVhqwA-_normal.jpg" TargetMode="External" /><Relationship Id="rId1150" Type="http://schemas.openxmlformats.org/officeDocument/2006/relationships/hyperlink" Target="https://pbs.twimg.com/media/D_iareEWsAcCp5D.jpg" TargetMode="External" /><Relationship Id="rId1151" Type="http://schemas.openxmlformats.org/officeDocument/2006/relationships/hyperlink" Target="https://pbs.twimg.com/ext_tw_video_thumb/1150825392216973313/pu/img/qCs54L-BR3LNouaG.jpg" TargetMode="External" /><Relationship Id="rId1152" Type="http://schemas.openxmlformats.org/officeDocument/2006/relationships/hyperlink" Target="http://pbs.twimg.com/profile_images/1133834048055447552/1Jqioa_i_normal.jpg" TargetMode="External" /><Relationship Id="rId1153" Type="http://schemas.openxmlformats.org/officeDocument/2006/relationships/hyperlink" Target="http://pbs.twimg.com/profile_images/913802075435294720/TOokaHnx_normal.jpg" TargetMode="External" /><Relationship Id="rId1154" Type="http://schemas.openxmlformats.org/officeDocument/2006/relationships/hyperlink" Target="https://pbs.twimg.com/media/D_eIW1xWwAAYqG8.jpg" TargetMode="External" /><Relationship Id="rId1155" Type="http://schemas.openxmlformats.org/officeDocument/2006/relationships/hyperlink" Target="https://pbs.twimg.com/ext_tw_video_thumb/1149467354348191747/pu/img/Fq3v4dWbq8SbUBTS.jpg" TargetMode="External" /><Relationship Id="rId1156" Type="http://schemas.openxmlformats.org/officeDocument/2006/relationships/hyperlink" Target="https://pbs.twimg.com/ext_tw_video_thumb/1149467354348191747/pu/img/Fq3v4dWbq8SbUBTS.jpg" TargetMode="External" /><Relationship Id="rId1157" Type="http://schemas.openxmlformats.org/officeDocument/2006/relationships/hyperlink" Target="https://pbs.twimg.com/tweet_video_thumb/D_S1vN2WkAEdF9-.jpg" TargetMode="External" /><Relationship Id="rId1158" Type="http://schemas.openxmlformats.org/officeDocument/2006/relationships/hyperlink" Target="https://pbs.twimg.com/tweet_video_thumb/D_S1vN2WkAEdF9-.jpg" TargetMode="External" /><Relationship Id="rId1159" Type="http://schemas.openxmlformats.org/officeDocument/2006/relationships/hyperlink" Target="https://pbs.twimg.com/media/D_RkSrZUYAED5KO.jpg" TargetMode="External" /><Relationship Id="rId1160" Type="http://schemas.openxmlformats.org/officeDocument/2006/relationships/hyperlink" Target="https://pbs.twimg.com/media/D_RkSrZUYAED5KO.jpg" TargetMode="External" /><Relationship Id="rId1161" Type="http://schemas.openxmlformats.org/officeDocument/2006/relationships/hyperlink" Target="https://pbs.twimg.com/media/D_RyFNWWsAA4R38.jpg" TargetMode="External" /><Relationship Id="rId1162" Type="http://schemas.openxmlformats.org/officeDocument/2006/relationships/hyperlink" Target="https://pbs.twimg.com/media/D_RyFNWWsAA4R38.jpg" TargetMode="External" /><Relationship Id="rId1163" Type="http://schemas.openxmlformats.org/officeDocument/2006/relationships/hyperlink" Target="https://pbs.twimg.com/media/D_SaLeCWkAEANj5.jpg" TargetMode="External" /><Relationship Id="rId1164" Type="http://schemas.openxmlformats.org/officeDocument/2006/relationships/hyperlink" Target="https://pbs.twimg.com/media/D_SaLeCWkAEANj5.jpg" TargetMode="External" /><Relationship Id="rId1165" Type="http://schemas.openxmlformats.org/officeDocument/2006/relationships/hyperlink" Target="https://pbs.twimg.com/media/D_eIW1xWwAAYqG8.jpg" TargetMode="External" /><Relationship Id="rId1166" Type="http://schemas.openxmlformats.org/officeDocument/2006/relationships/hyperlink" Target="https://pbs.twimg.com/ext_tw_video_thumb/1150061988636188672/pu/img/AX6o8pSUW9_rBlJo.jpg" TargetMode="External" /><Relationship Id="rId1167" Type="http://schemas.openxmlformats.org/officeDocument/2006/relationships/hyperlink" Target="https://pbs.twimg.com/ext_tw_video_thumb/1150795670661619712/pu/img/yMKleVPIen6DHbBZ.jpg" TargetMode="External" /><Relationship Id="rId1168" Type="http://schemas.openxmlformats.org/officeDocument/2006/relationships/hyperlink" Target="https://pbs.twimg.com/ext_tw_video_thumb/1150004453468246017/pu/img/MxVT8l5pbIwH2u6p.jpg" TargetMode="External" /><Relationship Id="rId1169" Type="http://schemas.openxmlformats.org/officeDocument/2006/relationships/hyperlink" Target="https://pbs.twimg.com/ext_tw_video_thumb/1150321213249658880/pu/img/APY7awQ05WWf3q5i.jpg" TargetMode="External" /><Relationship Id="rId1170" Type="http://schemas.openxmlformats.org/officeDocument/2006/relationships/hyperlink" Target="https://pbs.twimg.com/media/D_hsgEnWsAAZMiZ.jpg" TargetMode="External" /><Relationship Id="rId1171" Type="http://schemas.openxmlformats.org/officeDocument/2006/relationships/hyperlink" Target="https://pbs.twimg.com/media/D_iWPH-XkAYLOcp.jpg" TargetMode="External" /><Relationship Id="rId1172" Type="http://schemas.openxmlformats.org/officeDocument/2006/relationships/hyperlink" Target="https://pbs.twimg.com/ext_tw_video_thumb/1150105841980362754/pu/img/bGJyCvX5eUTEmKQU.jpg" TargetMode="External" /><Relationship Id="rId1173" Type="http://schemas.openxmlformats.org/officeDocument/2006/relationships/hyperlink" Target="https://pbs.twimg.com/ext_tw_video_thumb/1150105841980362754/pu/img/bGJyCvX5eUTEmKQU.jpg" TargetMode="External" /><Relationship Id="rId1174" Type="http://schemas.openxmlformats.org/officeDocument/2006/relationships/hyperlink" Target="https://pbs.twimg.com/ext_tw_video_thumb/1150825392216973313/pu/img/qCs54L-BR3LNouaG.jpg" TargetMode="External" /><Relationship Id="rId1175" Type="http://schemas.openxmlformats.org/officeDocument/2006/relationships/hyperlink" Target="http://pbs.twimg.com/profile_images/1149947343564881922/8L9WZFy5_normal.jpg" TargetMode="External" /><Relationship Id="rId1176" Type="http://schemas.openxmlformats.org/officeDocument/2006/relationships/hyperlink" Target="https://pbs.twimg.com/media/D_eIW1xWwAAYqG8.jpg" TargetMode="External" /><Relationship Id="rId1177" Type="http://schemas.openxmlformats.org/officeDocument/2006/relationships/hyperlink" Target="http://pbs.twimg.com/profile_images/1150823028101718016/qSsS4p2r_normal.jpg" TargetMode="External" /><Relationship Id="rId1178" Type="http://schemas.openxmlformats.org/officeDocument/2006/relationships/hyperlink" Target="http://pbs.twimg.com/profile_images/1150823028101718016/qSsS4p2r_normal.jpg" TargetMode="External" /><Relationship Id="rId1179" Type="http://schemas.openxmlformats.org/officeDocument/2006/relationships/hyperlink" Target="https://pbs.twimg.com/media/D_eIW1xWwAAYqG8.jpg" TargetMode="External" /><Relationship Id="rId1180" Type="http://schemas.openxmlformats.org/officeDocument/2006/relationships/hyperlink" Target="http://pbs.twimg.com/profile_images/1134192554528903170/dweiXxCs_normal.png" TargetMode="External" /><Relationship Id="rId1181" Type="http://schemas.openxmlformats.org/officeDocument/2006/relationships/hyperlink" Target="http://pbs.twimg.com/profile_images/997730383604035584/fd1n6BJI_normal.jpg" TargetMode="External" /><Relationship Id="rId1182" Type="http://schemas.openxmlformats.org/officeDocument/2006/relationships/hyperlink" Target="https://pbs.twimg.com/media/D_VchPAXYAAWYlr.jpg" TargetMode="External" /><Relationship Id="rId1183" Type="http://schemas.openxmlformats.org/officeDocument/2006/relationships/hyperlink" Target="https://pbs.twimg.com/media/D_VchPAXYAAWYlr.jpg" TargetMode="External" /><Relationship Id="rId1184" Type="http://schemas.openxmlformats.org/officeDocument/2006/relationships/hyperlink" Target="https://pbs.twimg.com/media/D_eIW1xWwAAYqG8.jpg" TargetMode="External" /><Relationship Id="rId1185" Type="http://schemas.openxmlformats.org/officeDocument/2006/relationships/hyperlink" Target="https://pbs.twimg.com/media/D_eIW1xWwAAYqG8.jpg" TargetMode="External" /><Relationship Id="rId1186" Type="http://schemas.openxmlformats.org/officeDocument/2006/relationships/hyperlink" Target="https://pbs.twimg.com/media/D_iMG35X4AAMYtd.jpg" TargetMode="External" /><Relationship Id="rId1187" Type="http://schemas.openxmlformats.org/officeDocument/2006/relationships/hyperlink" Target="https://pbs.twimg.com/media/D_iMG35X4AAMYtd.jpg" TargetMode="External" /><Relationship Id="rId1188" Type="http://schemas.openxmlformats.org/officeDocument/2006/relationships/hyperlink" Target="https://pbs.twimg.com/ext_tw_video_thumb/1150529629855322112/pu/img/OCAKKxeDqC2RYpWI.jpg" TargetMode="External" /><Relationship Id="rId1189" Type="http://schemas.openxmlformats.org/officeDocument/2006/relationships/hyperlink" Target="https://pbs.twimg.com/ext_tw_video_thumb/1150529629855322112/pu/img/OCAKKxeDqC2RYpWI.jpg" TargetMode="External" /><Relationship Id="rId1190" Type="http://schemas.openxmlformats.org/officeDocument/2006/relationships/hyperlink" Target="https://pbs.twimg.com/media/D_d41NjXoAAphMN.jpg" TargetMode="External" /><Relationship Id="rId1191" Type="http://schemas.openxmlformats.org/officeDocument/2006/relationships/hyperlink" Target="https://pbs.twimg.com/media/D_d41NjXoAAphMN.jpg" TargetMode="External" /><Relationship Id="rId1192" Type="http://schemas.openxmlformats.org/officeDocument/2006/relationships/hyperlink" Target="https://pbs.twimg.com/media/D_dkDTkW4AEFn5_.jpg" TargetMode="External" /><Relationship Id="rId1193" Type="http://schemas.openxmlformats.org/officeDocument/2006/relationships/hyperlink" Target="https://pbs.twimg.com/media/D_dkDTkW4AEFn5_.jpg" TargetMode="External" /><Relationship Id="rId1194" Type="http://schemas.openxmlformats.org/officeDocument/2006/relationships/hyperlink" Target="https://pbs.twimg.com/ext_tw_video_thumb/1150483358901653504/pu/img/rwYf9X08lGOMhQel.jpg" TargetMode="External" /><Relationship Id="rId1195" Type="http://schemas.openxmlformats.org/officeDocument/2006/relationships/hyperlink" Target="https://pbs.twimg.com/ext_tw_video_thumb/1150483358901653504/pu/img/rwYf9X08lGOMhQel.jpg" TargetMode="External" /><Relationship Id="rId1196" Type="http://schemas.openxmlformats.org/officeDocument/2006/relationships/hyperlink" Target="https://pbs.twimg.com/ext_tw_video_thumb/1150449524793589760/pu/img/zxAm3AyafeUZhsMD.jpg" TargetMode="External" /><Relationship Id="rId1197" Type="http://schemas.openxmlformats.org/officeDocument/2006/relationships/hyperlink" Target="https://pbs.twimg.com/ext_tw_video_thumb/1150449524793589760/pu/img/zxAm3AyafeUZhsMD.jpg" TargetMode="External" /><Relationship Id="rId1198" Type="http://schemas.openxmlformats.org/officeDocument/2006/relationships/hyperlink" Target="https://pbs.twimg.com/ext_tw_video_thumb/1148920226270142464/pu/img/HkPE3g9MSqU1FxZr.jpg" TargetMode="External" /><Relationship Id="rId1199" Type="http://schemas.openxmlformats.org/officeDocument/2006/relationships/hyperlink" Target="https://pbs.twimg.com/ext_tw_video_thumb/1148920226270142464/pu/img/HkPE3g9MSqU1FxZr.jpg" TargetMode="External" /><Relationship Id="rId1200" Type="http://schemas.openxmlformats.org/officeDocument/2006/relationships/hyperlink" Target="https://pbs.twimg.com/ext_tw_video_thumb/1150463635212447744/pu/img/OkoKpmmtgehRH_0X.jpg" TargetMode="External" /><Relationship Id="rId1201" Type="http://schemas.openxmlformats.org/officeDocument/2006/relationships/hyperlink" Target="https://pbs.twimg.com/ext_tw_video_thumb/1150274988051537921/pu/img/fV5RLQRtf6Ynew6_.jpg" TargetMode="External" /><Relationship Id="rId1202" Type="http://schemas.openxmlformats.org/officeDocument/2006/relationships/hyperlink" Target="https://pbs.twimg.com/ext_tw_video_thumb/1150579454185369600/pu/img/g3XaSijvilexqJgr.jpg" TargetMode="External" /><Relationship Id="rId1203" Type="http://schemas.openxmlformats.org/officeDocument/2006/relationships/hyperlink" Target="https://pbs.twimg.com/ext_tw_video_thumb/1150579454185369600/pu/img/g3XaSijvilexqJgr.jpg" TargetMode="External" /><Relationship Id="rId1204" Type="http://schemas.openxmlformats.org/officeDocument/2006/relationships/hyperlink" Target="https://pbs.twimg.com/media/D_hH6npU4AASg-e.jpg" TargetMode="External" /><Relationship Id="rId1205" Type="http://schemas.openxmlformats.org/officeDocument/2006/relationships/hyperlink" Target="https://pbs.twimg.com/media/D_hH6npU4AASg-e.jpg" TargetMode="External" /><Relationship Id="rId1206" Type="http://schemas.openxmlformats.org/officeDocument/2006/relationships/hyperlink" Target="https://pbs.twimg.com/media/D_eIW1xWwAAYqG8.jpg" TargetMode="External" /><Relationship Id="rId1207" Type="http://schemas.openxmlformats.org/officeDocument/2006/relationships/hyperlink" Target="https://pbs.twimg.com/ext_tw_video_thumb/1150463635212447744/pu/img/OkoKpmmtgehRH_0X.jpg" TargetMode="External" /><Relationship Id="rId1208" Type="http://schemas.openxmlformats.org/officeDocument/2006/relationships/hyperlink" Target="https://pbs.twimg.com/ext_tw_video_thumb/1150463635212447744/pu/img/OkoKpmmtgehRH_0X.jpg" TargetMode="External" /><Relationship Id="rId1209" Type="http://schemas.openxmlformats.org/officeDocument/2006/relationships/hyperlink" Target="https://pbs.twimg.com/ext_tw_video_thumb/1150821944943620097/pu/img/pWnj3MhXIPJ6rpkg.jpg" TargetMode="External" /><Relationship Id="rId1210" Type="http://schemas.openxmlformats.org/officeDocument/2006/relationships/hyperlink" Target="https://pbs.twimg.com/ext_tw_video_thumb/1150821944943620097/pu/img/pWnj3MhXIPJ6rpkg.jpg" TargetMode="External" /><Relationship Id="rId1211" Type="http://schemas.openxmlformats.org/officeDocument/2006/relationships/hyperlink" Target="https://pbs.twimg.com/ext_tw_video_thumb/1149587891909083138/pu/img/mvPT-3RG_ycu4DHk.jpg" TargetMode="External" /><Relationship Id="rId1212" Type="http://schemas.openxmlformats.org/officeDocument/2006/relationships/hyperlink" Target="https://pbs.twimg.com/ext_tw_video_thumb/1149587891909083138/pu/img/mvPT-3RG_ycu4DHk.jpg" TargetMode="External" /><Relationship Id="rId1213" Type="http://schemas.openxmlformats.org/officeDocument/2006/relationships/hyperlink" Target="https://pbs.twimg.com/media/D_iawTpXsAAK5z5.jpg" TargetMode="External" /><Relationship Id="rId1214" Type="http://schemas.openxmlformats.org/officeDocument/2006/relationships/hyperlink" Target="https://pbs.twimg.com/media/D_iZknuWkAImTFJ.jpg" TargetMode="External" /><Relationship Id="rId1215" Type="http://schemas.openxmlformats.org/officeDocument/2006/relationships/hyperlink" Target="https://pbs.twimg.com/media/D_iZknuWkAImTFJ.jpg" TargetMode="External" /><Relationship Id="rId1216" Type="http://schemas.openxmlformats.org/officeDocument/2006/relationships/hyperlink" Target="https://pbs.twimg.com/media/D_dFQi-WkAICikp.jpg" TargetMode="External" /><Relationship Id="rId1217" Type="http://schemas.openxmlformats.org/officeDocument/2006/relationships/hyperlink" Target="https://pbs.twimg.com/media/D_dFQi-WkAICikp.jpg" TargetMode="External" /><Relationship Id="rId1218" Type="http://schemas.openxmlformats.org/officeDocument/2006/relationships/hyperlink" Target="https://pbs.twimg.com/ext_tw_video_thumb/1150193042642624512/pu/img/S8jSBM0noVIDxtgL.jpg" TargetMode="External" /><Relationship Id="rId1219" Type="http://schemas.openxmlformats.org/officeDocument/2006/relationships/hyperlink" Target="https://pbs.twimg.com/ext_tw_video_thumb/1150193042642624512/pu/img/S8jSBM0noVIDxtgL.jpg" TargetMode="External" /><Relationship Id="rId1220" Type="http://schemas.openxmlformats.org/officeDocument/2006/relationships/hyperlink" Target="https://pbs.twimg.com/media/D_eIW1xWwAAYqG8.jpg" TargetMode="External" /><Relationship Id="rId1221" Type="http://schemas.openxmlformats.org/officeDocument/2006/relationships/hyperlink" Target="https://pbs.twimg.com/ext_tw_video_thumb/1149839023864786944/pu/img/NjUDQffLbhgrbLgK.jpg" TargetMode="External" /><Relationship Id="rId1222" Type="http://schemas.openxmlformats.org/officeDocument/2006/relationships/hyperlink" Target="https://pbs.twimg.com/ext_tw_video_thumb/1149839023864786944/pu/img/NjUDQffLbhgrbLgK.jpg" TargetMode="External" /><Relationship Id="rId1223" Type="http://schemas.openxmlformats.org/officeDocument/2006/relationships/hyperlink" Target="https://pbs.twimg.com/ext_tw_video_thumb/1150825392216973313/pu/img/qCs54L-BR3LNouaG.jpg" TargetMode="External" /><Relationship Id="rId1224" Type="http://schemas.openxmlformats.org/officeDocument/2006/relationships/hyperlink" Target="https://pbs.twimg.com/ext_tw_video_thumb/1150825392216973313/pu/img/qCs54L-BR3LNouaG.jpg" TargetMode="External" /><Relationship Id="rId1225" Type="http://schemas.openxmlformats.org/officeDocument/2006/relationships/hyperlink" Target="https://pbs.twimg.com/media/D_eIW1xWwAAYqG8.jpg" TargetMode="External" /><Relationship Id="rId1226" Type="http://schemas.openxmlformats.org/officeDocument/2006/relationships/hyperlink" Target="https://pbs.twimg.com/media/D_eIW1xWwAAYqG8.jpg" TargetMode="External" /><Relationship Id="rId1227" Type="http://schemas.openxmlformats.org/officeDocument/2006/relationships/hyperlink" Target="https://pbs.twimg.com/ext_tw_video_thumb/1150814774260883456/pu/img/ASVkAdxJ0Vg0Qdz2.jpg" TargetMode="External" /><Relationship Id="rId1228" Type="http://schemas.openxmlformats.org/officeDocument/2006/relationships/hyperlink" Target="https://pbs.twimg.com/ext_tw_video_thumb/1150814774260883456/pu/img/ASVkAdxJ0Vg0Qdz2.jpg" TargetMode="External" /><Relationship Id="rId1229" Type="http://schemas.openxmlformats.org/officeDocument/2006/relationships/hyperlink" Target="http://pbs.twimg.com/profile_images/1150574500246740992/FDRzyXPr_normal.jpg" TargetMode="External" /><Relationship Id="rId1230" Type="http://schemas.openxmlformats.org/officeDocument/2006/relationships/hyperlink" Target="https://pbs.twimg.com/ext_tw_video_thumb/1150274988051537921/pu/img/fV5RLQRtf6Ynew6_.jpg" TargetMode="External" /><Relationship Id="rId1231" Type="http://schemas.openxmlformats.org/officeDocument/2006/relationships/hyperlink" Target="https://pbs.twimg.com/ext_tw_video_thumb/1150274988051537921/pu/img/fV5RLQRtf6Ynew6_.jpg" TargetMode="External" /><Relationship Id="rId1232" Type="http://schemas.openxmlformats.org/officeDocument/2006/relationships/hyperlink" Target="https://pbs.twimg.com/media/D_hclN4XsAEVbj9.jpg" TargetMode="External" /><Relationship Id="rId1233" Type="http://schemas.openxmlformats.org/officeDocument/2006/relationships/hyperlink" Target="https://pbs.twimg.com/media/D_hclN4XsAEVbj9.jpg" TargetMode="External" /><Relationship Id="rId1234" Type="http://schemas.openxmlformats.org/officeDocument/2006/relationships/hyperlink" Target="https://pbs.twimg.com/media/D_bt1iAWsAEJEig.jpg" TargetMode="External" /><Relationship Id="rId1235" Type="http://schemas.openxmlformats.org/officeDocument/2006/relationships/hyperlink" Target="http://pbs.twimg.com/profile_images/1119363293896900608/DDauFhwJ_normal.jpg" TargetMode="External" /><Relationship Id="rId1236" Type="http://schemas.openxmlformats.org/officeDocument/2006/relationships/hyperlink" Target="http://pbs.twimg.com/profile_images/1132953935805706240/WC7D5ts1_normal.jpg" TargetMode="External" /><Relationship Id="rId1237" Type="http://schemas.openxmlformats.org/officeDocument/2006/relationships/hyperlink" Target="http://pbs.twimg.com/profile_images/1149025363298836480/mFqT1EJu_normal.jpg" TargetMode="External" /><Relationship Id="rId1238" Type="http://schemas.openxmlformats.org/officeDocument/2006/relationships/hyperlink" Target="http://pbs.twimg.com/profile_images/1143597142021431296/1LxoR1z8_normal.jpg" TargetMode="External" /><Relationship Id="rId1239" Type="http://schemas.openxmlformats.org/officeDocument/2006/relationships/hyperlink" Target="https://pbs.twimg.com/ext_tw_video_thumb/1150825831146483712/pu/img/EKQlIqo2OT2aqKS2.jpg" TargetMode="External" /><Relationship Id="rId1240" Type="http://schemas.openxmlformats.org/officeDocument/2006/relationships/hyperlink" Target="https://pbs.twimg.com/ext_tw_video_thumb/1150825831146483712/pu/img/EKQlIqo2OT2aqKS2.jpg" TargetMode="External" /><Relationship Id="rId1241" Type="http://schemas.openxmlformats.org/officeDocument/2006/relationships/hyperlink" Target="http://pbs.twimg.com/profile_images/1101161068079009795/A3gLOPut_normal.png" TargetMode="External" /><Relationship Id="rId1242" Type="http://schemas.openxmlformats.org/officeDocument/2006/relationships/hyperlink" Target="http://pbs.twimg.com/profile_images/1117520626024099840/KzFBMK2i_normal.jpg" TargetMode="External" /><Relationship Id="rId1243" Type="http://schemas.openxmlformats.org/officeDocument/2006/relationships/hyperlink" Target="https://twitter.com/brklynn17/status/1150091031066664961" TargetMode="External" /><Relationship Id="rId1244" Type="http://schemas.openxmlformats.org/officeDocument/2006/relationships/hyperlink" Target="https://twitter.com/escarenojuanita/status/1150838176593768449" TargetMode="External" /><Relationship Id="rId1245" Type="http://schemas.openxmlformats.org/officeDocument/2006/relationships/hyperlink" Target="https://twitter.com/thomassalz/status/1150838177734766592" TargetMode="External" /><Relationship Id="rId1246" Type="http://schemas.openxmlformats.org/officeDocument/2006/relationships/hyperlink" Target="https://twitter.com/siennanichole13/status/1150838181031534593" TargetMode="External" /><Relationship Id="rId1247" Type="http://schemas.openxmlformats.org/officeDocument/2006/relationships/hyperlink" Target="https://twitter.com/emiclarkee/status/1150838182973513730" TargetMode="External" /><Relationship Id="rId1248" Type="http://schemas.openxmlformats.org/officeDocument/2006/relationships/hyperlink" Target="https://twitter.com/gvbriellalopes/status/1150838183350951937" TargetMode="External" /><Relationship Id="rId1249" Type="http://schemas.openxmlformats.org/officeDocument/2006/relationships/hyperlink" Target="https://twitter.com/kroz_08/status/1150838184936464384" TargetMode="External" /><Relationship Id="rId1250" Type="http://schemas.openxmlformats.org/officeDocument/2006/relationships/hyperlink" Target="https://twitter.com/unabeetlebum/status/1150838190070259712" TargetMode="External" /><Relationship Id="rId1251" Type="http://schemas.openxmlformats.org/officeDocument/2006/relationships/hyperlink" Target="https://twitter.com/agustinaloppez1/status/1150838201042505729" TargetMode="External" /><Relationship Id="rId1252" Type="http://schemas.openxmlformats.org/officeDocument/2006/relationships/hyperlink" Target="https://twitter.com/cycpodcast/status/1150838209560997890" TargetMode="External" /><Relationship Id="rId1253" Type="http://schemas.openxmlformats.org/officeDocument/2006/relationships/hyperlink" Target="https://twitter.com/rainey_magee/status/1150837205432229888" TargetMode="External" /><Relationship Id="rId1254" Type="http://schemas.openxmlformats.org/officeDocument/2006/relationships/hyperlink" Target="https://twitter.com/rainey_magee/status/1150837205432229888" TargetMode="External" /><Relationship Id="rId1255" Type="http://schemas.openxmlformats.org/officeDocument/2006/relationships/hyperlink" Target="https://twitter.com/hellinabucket13/status/1150838216062169095" TargetMode="External" /><Relationship Id="rId1256" Type="http://schemas.openxmlformats.org/officeDocument/2006/relationships/hyperlink" Target="https://twitter.com/hellinabucket13/status/1150838216062169095" TargetMode="External" /><Relationship Id="rId1257" Type="http://schemas.openxmlformats.org/officeDocument/2006/relationships/hyperlink" Target="https://twitter.com/hellinabucket13/status/1150838216062169095" TargetMode="External" /><Relationship Id="rId1258" Type="http://schemas.openxmlformats.org/officeDocument/2006/relationships/hyperlink" Target="https://twitter.com/tony_salinas51/status/1150838216540479494" TargetMode="External" /><Relationship Id="rId1259" Type="http://schemas.openxmlformats.org/officeDocument/2006/relationships/hyperlink" Target="https://twitter.com/s3npaiplz/status/1150838222303293441" TargetMode="External" /><Relationship Id="rId1260" Type="http://schemas.openxmlformats.org/officeDocument/2006/relationships/hyperlink" Target="https://twitter.com/fannibitche/status/1150838226657132544" TargetMode="External" /><Relationship Id="rId1261" Type="http://schemas.openxmlformats.org/officeDocument/2006/relationships/hyperlink" Target="https://twitter.com/ginganinja_23/status/1150838229815500800" TargetMode="External" /><Relationship Id="rId1262" Type="http://schemas.openxmlformats.org/officeDocument/2006/relationships/hyperlink" Target="https://twitter.com/dezeredawn/status/1150838232957030402" TargetMode="External" /><Relationship Id="rId1263" Type="http://schemas.openxmlformats.org/officeDocument/2006/relationships/hyperlink" Target="https://twitter.com/harisirfan98/status/1150838243153383424" TargetMode="External" /><Relationship Id="rId1264" Type="http://schemas.openxmlformats.org/officeDocument/2006/relationships/hyperlink" Target="https://twitter.com/legreggie/status/1150838244050948096" TargetMode="External" /><Relationship Id="rId1265" Type="http://schemas.openxmlformats.org/officeDocument/2006/relationships/hyperlink" Target="https://twitter.com/_superdrowsy/status/1150838246181691393" TargetMode="External" /><Relationship Id="rId1266" Type="http://schemas.openxmlformats.org/officeDocument/2006/relationships/hyperlink" Target="https://twitter.com/drewxruss/status/1150838248962449409" TargetMode="External" /><Relationship Id="rId1267" Type="http://schemas.openxmlformats.org/officeDocument/2006/relationships/hyperlink" Target="https://twitter.com/camrynwithnoe/status/1150803247822757888" TargetMode="External" /><Relationship Id="rId1268" Type="http://schemas.openxmlformats.org/officeDocument/2006/relationships/hyperlink" Target="https://twitter.com/exposedtingzzz/status/1150838256310919168" TargetMode="External" /><Relationship Id="rId1269" Type="http://schemas.openxmlformats.org/officeDocument/2006/relationships/hyperlink" Target="https://twitter.com/exposedtingzzz/status/1150838214573383687" TargetMode="External" /><Relationship Id="rId1270" Type="http://schemas.openxmlformats.org/officeDocument/2006/relationships/hyperlink" Target="https://twitter.com/kygreg_/status/1150838257623502848" TargetMode="External" /><Relationship Id="rId1271" Type="http://schemas.openxmlformats.org/officeDocument/2006/relationships/hyperlink" Target="https://twitter.com/jackmotleylive/status/1150835849715757056" TargetMode="External" /><Relationship Id="rId1272" Type="http://schemas.openxmlformats.org/officeDocument/2006/relationships/hyperlink" Target="https://twitter.com/jackmotleylive/status/1150835849715757056" TargetMode="External" /><Relationship Id="rId1273" Type="http://schemas.openxmlformats.org/officeDocument/2006/relationships/hyperlink" Target="https://twitter.com/huggybare71/status/1150838261788610560" TargetMode="External" /><Relationship Id="rId1274" Type="http://schemas.openxmlformats.org/officeDocument/2006/relationships/hyperlink" Target="https://twitter.com/huggybare71/status/1150838261788610560" TargetMode="External" /><Relationship Id="rId1275" Type="http://schemas.openxmlformats.org/officeDocument/2006/relationships/hyperlink" Target="https://twitter.com/huggybare71/status/1150838261788610560" TargetMode="External" /><Relationship Id="rId1276" Type="http://schemas.openxmlformats.org/officeDocument/2006/relationships/hyperlink" Target="https://twitter.com/sleepylilflwr/status/1150838262560374786" TargetMode="External" /><Relationship Id="rId1277" Type="http://schemas.openxmlformats.org/officeDocument/2006/relationships/hyperlink" Target="https://twitter.com/samuelkelsey5/status/1150838273029414913" TargetMode="External" /><Relationship Id="rId1278" Type="http://schemas.openxmlformats.org/officeDocument/2006/relationships/hyperlink" Target="https://twitter.com/mariajesus_197/status/1150838273461370881" TargetMode="External" /><Relationship Id="rId1279" Type="http://schemas.openxmlformats.org/officeDocument/2006/relationships/hyperlink" Target="https://twitter.com/refchire/status/1150838274501566466" TargetMode="External" /><Relationship Id="rId1280" Type="http://schemas.openxmlformats.org/officeDocument/2006/relationships/hyperlink" Target="https://twitter.com/pantarujam/status/1150838283645140993" TargetMode="External" /><Relationship Id="rId1281" Type="http://schemas.openxmlformats.org/officeDocument/2006/relationships/hyperlink" Target="https://twitter.com/paydaygame/status/1150735042743865345" TargetMode="External" /><Relationship Id="rId1282" Type="http://schemas.openxmlformats.org/officeDocument/2006/relationships/hyperlink" Target="https://twitter.com/rasley14/status/1150838294227410944" TargetMode="External" /><Relationship Id="rId1283" Type="http://schemas.openxmlformats.org/officeDocument/2006/relationships/hyperlink" Target="https://twitter.com/just_magaly01/status/1150838300833435649" TargetMode="External" /><Relationship Id="rId1284" Type="http://schemas.openxmlformats.org/officeDocument/2006/relationships/hyperlink" Target="https://twitter.com/ii_mercede_ii/status/1150838312799789057" TargetMode="External" /><Relationship Id="rId1285" Type="http://schemas.openxmlformats.org/officeDocument/2006/relationships/hyperlink" Target="https://twitter.com/renatejmv/status/1150838313705771008" TargetMode="External" /><Relationship Id="rId1286" Type="http://schemas.openxmlformats.org/officeDocument/2006/relationships/hyperlink" Target="https://twitter.com/area51shit/status/1149896497787543552" TargetMode="External" /><Relationship Id="rId1287" Type="http://schemas.openxmlformats.org/officeDocument/2006/relationships/hyperlink" Target="https://twitter.com/chris_serr/status/1150838316364963840" TargetMode="External" /><Relationship Id="rId1288" Type="http://schemas.openxmlformats.org/officeDocument/2006/relationships/hyperlink" Target="https://twitter.com/elijah_maurice/status/1150778740768727041" TargetMode="External" /><Relationship Id="rId1289" Type="http://schemas.openxmlformats.org/officeDocument/2006/relationships/hyperlink" Target="https://twitter.com/stefalonsoo/status/1150838320202731520" TargetMode="External" /><Relationship Id="rId1290" Type="http://schemas.openxmlformats.org/officeDocument/2006/relationships/hyperlink" Target="https://twitter.com/lonioihetairoi/status/1150838322744483841" TargetMode="External" /><Relationship Id="rId1291" Type="http://schemas.openxmlformats.org/officeDocument/2006/relationships/hyperlink" Target="https://twitter.com/off2707/status/1150838324971614209" TargetMode="External" /><Relationship Id="rId1292" Type="http://schemas.openxmlformats.org/officeDocument/2006/relationships/hyperlink" Target="https://twitter.com/its0anda/status/1150369135127384065" TargetMode="External" /><Relationship Id="rId1293" Type="http://schemas.openxmlformats.org/officeDocument/2006/relationships/hyperlink" Target="https://twitter.com/cassthesmash/status/1150838325827104768" TargetMode="External" /><Relationship Id="rId1294" Type="http://schemas.openxmlformats.org/officeDocument/2006/relationships/hyperlink" Target="https://twitter.com/wozniak2012/status/1150838336547893249" TargetMode="External" /><Relationship Id="rId1295" Type="http://schemas.openxmlformats.org/officeDocument/2006/relationships/hyperlink" Target="https://twitter.com/cincothewolf/status/1150838344235929600" TargetMode="External" /><Relationship Id="rId1296" Type="http://schemas.openxmlformats.org/officeDocument/2006/relationships/hyperlink" Target="https://twitter.com/pasalewero/status/1150838345720721409" TargetMode="External" /><Relationship Id="rId1297" Type="http://schemas.openxmlformats.org/officeDocument/2006/relationships/hyperlink" Target="https://twitter.com/tian_a1/status/1150838356844171265" TargetMode="External" /><Relationship Id="rId1298" Type="http://schemas.openxmlformats.org/officeDocument/2006/relationships/hyperlink" Target="https://twitter.com/liliana_rrazo/status/1150838360690159617" TargetMode="External" /><Relationship Id="rId1299" Type="http://schemas.openxmlformats.org/officeDocument/2006/relationships/hyperlink" Target="https://twitter.com/kjaxel1/status/1150838361822781442" TargetMode="External" /><Relationship Id="rId1300" Type="http://schemas.openxmlformats.org/officeDocument/2006/relationships/hyperlink" Target="https://twitter.com/vi6per/status/1150838363282399232" TargetMode="External" /><Relationship Id="rId1301" Type="http://schemas.openxmlformats.org/officeDocument/2006/relationships/hyperlink" Target="https://twitter.com/bingotm/status/1150369711336513538" TargetMode="External" /><Relationship Id="rId1302" Type="http://schemas.openxmlformats.org/officeDocument/2006/relationships/hyperlink" Target="https://twitter.com/lolhidominic/status/1150838366369271808" TargetMode="External" /><Relationship Id="rId1303" Type="http://schemas.openxmlformats.org/officeDocument/2006/relationships/hyperlink" Target="https://twitter.com/rysez_/status/1149846562757066752" TargetMode="External" /><Relationship Id="rId1304" Type="http://schemas.openxmlformats.org/officeDocument/2006/relationships/hyperlink" Target="https://twitter.com/benteboulan/status/1150838309675032580" TargetMode="External" /><Relationship Id="rId1305" Type="http://schemas.openxmlformats.org/officeDocument/2006/relationships/hyperlink" Target="https://twitter.com/dohollouhugo/status/1149850197016621057" TargetMode="External" /><Relationship Id="rId1306" Type="http://schemas.openxmlformats.org/officeDocument/2006/relationships/hyperlink" Target="https://twitter.com/benteboulan/status/1150838368877654016" TargetMode="External" /><Relationship Id="rId1307" Type="http://schemas.openxmlformats.org/officeDocument/2006/relationships/hyperlink" Target="https://twitter.com/anniemirabal/status/1150838373294182406" TargetMode="External" /><Relationship Id="rId1308" Type="http://schemas.openxmlformats.org/officeDocument/2006/relationships/hyperlink" Target="https://twitter.com/cinco914/status/1150838374585921536" TargetMode="External" /><Relationship Id="rId1309" Type="http://schemas.openxmlformats.org/officeDocument/2006/relationships/hyperlink" Target="https://twitter.com/izayah19/status/1150751747083776001" TargetMode="External" /><Relationship Id="rId1310" Type="http://schemas.openxmlformats.org/officeDocument/2006/relationships/hyperlink" Target="https://twitter.com/jarrod_haley_/status/1150838381754114048" TargetMode="External" /><Relationship Id="rId1311" Type="http://schemas.openxmlformats.org/officeDocument/2006/relationships/hyperlink" Target="https://twitter.com/herrandolea1/status/1150838390608289792" TargetMode="External" /><Relationship Id="rId1312" Type="http://schemas.openxmlformats.org/officeDocument/2006/relationships/hyperlink" Target="https://twitter.com/jamieelizz/status/1150838391371685891" TargetMode="External" /><Relationship Id="rId1313" Type="http://schemas.openxmlformats.org/officeDocument/2006/relationships/hyperlink" Target="https://twitter.com/j_clareus/status/1150838391925354497" TargetMode="External" /><Relationship Id="rId1314" Type="http://schemas.openxmlformats.org/officeDocument/2006/relationships/hyperlink" Target="https://twitter.com/elespanteon/status/1150838394806837255" TargetMode="External" /><Relationship Id="rId1315" Type="http://schemas.openxmlformats.org/officeDocument/2006/relationships/hyperlink" Target="https://twitter.com/kenyaa_sophia/status/1150540612296482816" TargetMode="External" /><Relationship Id="rId1316" Type="http://schemas.openxmlformats.org/officeDocument/2006/relationships/hyperlink" Target="https://twitter.com/joey_shantel/status/1150838396157382657" TargetMode="External" /><Relationship Id="rId1317" Type="http://schemas.openxmlformats.org/officeDocument/2006/relationships/hyperlink" Target="https://twitter.com/xo_palomaaa/status/1150838402104868865" TargetMode="External" /><Relationship Id="rId1318" Type="http://schemas.openxmlformats.org/officeDocument/2006/relationships/hyperlink" Target="https://twitter.com/sou_thaigo/status/1150805066858868736" TargetMode="External" /><Relationship Id="rId1319" Type="http://schemas.openxmlformats.org/officeDocument/2006/relationships/hyperlink" Target="https://twitter.com/andreicomi/status/1150838403438665728" TargetMode="External" /><Relationship Id="rId1320" Type="http://schemas.openxmlformats.org/officeDocument/2006/relationships/hyperlink" Target="https://twitter.com/adil_khan4724/status/1150838403597889536" TargetMode="External" /><Relationship Id="rId1321" Type="http://schemas.openxmlformats.org/officeDocument/2006/relationships/hyperlink" Target="https://twitter.com/commanderamb/status/1150838421956567040" TargetMode="External" /><Relationship Id="rId1322" Type="http://schemas.openxmlformats.org/officeDocument/2006/relationships/hyperlink" Target="https://twitter.com/wingzerozxt/status/1150838432115101696" TargetMode="External" /><Relationship Id="rId1323" Type="http://schemas.openxmlformats.org/officeDocument/2006/relationships/hyperlink" Target="https://twitter.com/ashmacx3/status/1150838434229051392" TargetMode="External" /><Relationship Id="rId1324" Type="http://schemas.openxmlformats.org/officeDocument/2006/relationships/hyperlink" Target="https://twitter.com/maeofthedeadx/status/1150838443452305408" TargetMode="External" /><Relationship Id="rId1325" Type="http://schemas.openxmlformats.org/officeDocument/2006/relationships/hyperlink" Target="https://twitter.com/markperry65/status/1150838449894825984" TargetMode="External" /><Relationship Id="rId1326" Type="http://schemas.openxmlformats.org/officeDocument/2006/relationships/hyperlink" Target="https://twitter.com/markperry65/status/1150838449894825984" TargetMode="External" /><Relationship Id="rId1327" Type="http://schemas.openxmlformats.org/officeDocument/2006/relationships/hyperlink" Target="https://twitter.com/brenobattista_/status/1150829929069760513" TargetMode="External" /><Relationship Id="rId1328" Type="http://schemas.openxmlformats.org/officeDocument/2006/relationships/hyperlink" Target="https://twitter.com/carolzffc/status/1150838167077117952" TargetMode="External" /><Relationship Id="rId1329" Type="http://schemas.openxmlformats.org/officeDocument/2006/relationships/hyperlink" Target="https://twitter.com/carolpymmentel/status/1150380970941603840" TargetMode="External" /><Relationship Id="rId1330" Type="http://schemas.openxmlformats.org/officeDocument/2006/relationships/hyperlink" Target="https://twitter.com/carolzffc/status/1150838270965796866" TargetMode="External" /><Relationship Id="rId1331" Type="http://schemas.openxmlformats.org/officeDocument/2006/relationships/hyperlink" Target="https://twitter.com/jenniferdosanj6/status/1150122425079803906" TargetMode="External" /><Relationship Id="rId1332" Type="http://schemas.openxmlformats.org/officeDocument/2006/relationships/hyperlink" Target="https://twitter.com/carolzffc/status/1150838456660234241" TargetMode="External" /><Relationship Id="rId1333" Type="http://schemas.openxmlformats.org/officeDocument/2006/relationships/hyperlink" Target="https://twitter.com/titan_fou/status/1150688501631016960" TargetMode="External" /><Relationship Id="rId1334" Type="http://schemas.openxmlformats.org/officeDocument/2006/relationships/hyperlink" Target="https://twitter.com/gabrielrabiller/status/1150838213923262464" TargetMode="External" /><Relationship Id="rId1335" Type="http://schemas.openxmlformats.org/officeDocument/2006/relationships/hyperlink" Target="https://twitter.com/gabrielrabiller/status/1150838457629102081" TargetMode="External" /><Relationship Id="rId1336" Type="http://schemas.openxmlformats.org/officeDocument/2006/relationships/hyperlink" Target="https://twitter.com/charmonnn/status/1150838465946357760" TargetMode="External" /><Relationship Id="rId1337" Type="http://schemas.openxmlformats.org/officeDocument/2006/relationships/hyperlink" Target="https://twitter.com/spirallution/status/1150838477635956736" TargetMode="External" /><Relationship Id="rId1338" Type="http://schemas.openxmlformats.org/officeDocument/2006/relationships/hyperlink" Target="https://twitter.com/sixapastor/status/1150838477916901378" TargetMode="External" /><Relationship Id="rId1339" Type="http://schemas.openxmlformats.org/officeDocument/2006/relationships/hyperlink" Target="https://twitter.com/sergiowolf6/status/1150838480529952768" TargetMode="External" /><Relationship Id="rId1340" Type="http://schemas.openxmlformats.org/officeDocument/2006/relationships/hyperlink" Target="https://twitter.com/wopetu/status/1150838486892711936" TargetMode="External" /><Relationship Id="rId1341" Type="http://schemas.openxmlformats.org/officeDocument/2006/relationships/hyperlink" Target="https://twitter.com/deegrizzley21/status/1150838487828049921" TargetMode="External" /><Relationship Id="rId1342" Type="http://schemas.openxmlformats.org/officeDocument/2006/relationships/hyperlink" Target="https://twitter.com/trevorhansen19/status/1150838490608877572" TargetMode="External" /><Relationship Id="rId1343" Type="http://schemas.openxmlformats.org/officeDocument/2006/relationships/hyperlink" Target="https://twitter.com/galaxykitty91/status/1150838491993034752" TargetMode="External" /><Relationship Id="rId1344" Type="http://schemas.openxmlformats.org/officeDocument/2006/relationships/hyperlink" Target="https://twitter.com/newsenm/status/1150838498636763136" TargetMode="External" /><Relationship Id="rId1345" Type="http://schemas.openxmlformats.org/officeDocument/2006/relationships/hyperlink" Target="https://twitter.com/gowliez/status/1150838514042494976" TargetMode="External" /><Relationship Id="rId1346" Type="http://schemas.openxmlformats.org/officeDocument/2006/relationships/hyperlink" Target="https://twitter.com/nataliegrandez_/status/1150838523706118147" TargetMode="External" /><Relationship Id="rId1347" Type="http://schemas.openxmlformats.org/officeDocument/2006/relationships/hyperlink" Target="https://twitter.com/pixelnebulas/status/1150838523953631232" TargetMode="External" /><Relationship Id="rId1348" Type="http://schemas.openxmlformats.org/officeDocument/2006/relationships/hyperlink" Target="https://twitter.com/josevaladez100/status/1150838532853907463" TargetMode="External" /><Relationship Id="rId1349" Type="http://schemas.openxmlformats.org/officeDocument/2006/relationships/hyperlink" Target="https://twitter.com/guess_nick/status/1150824638219542529" TargetMode="External" /><Relationship Id="rId1350" Type="http://schemas.openxmlformats.org/officeDocument/2006/relationships/hyperlink" Target="https://twitter.com/youngnicosuave/status/1150838532900032519" TargetMode="External" /><Relationship Id="rId1351" Type="http://schemas.openxmlformats.org/officeDocument/2006/relationships/hyperlink" Target="https://twitter.com/unclesamschild/status/1150829967732666369" TargetMode="External" /><Relationship Id="rId1352" Type="http://schemas.openxmlformats.org/officeDocument/2006/relationships/hyperlink" Target="https://twitter.com/r0bsmash/status/1150838533306880011" TargetMode="External" /><Relationship Id="rId1353" Type="http://schemas.openxmlformats.org/officeDocument/2006/relationships/hyperlink" Target="https://twitter.com/hectorvegaii/status/1150838536146472960" TargetMode="External" /><Relationship Id="rId1354" Type="http://schemas.openxmlformats.org/officeDocument/2006/relationships/hyperlink" Target="https://twitter.com/daat_duude/status/1150838352075038720" TargetMode="External" /><Relationship Id="rId1355" Type="http://schemas.openxmlformats.org/officeDocument/2006/relationships/hyperlink" Target="https://twitter.com/666_corruption/status/1150838537358663682" TargetMode="External" /><Relationship Id="rId1356" Type="http://schemas.openxmlformats.org/officeDocument/2006/relationships/hyperlink" Target="https://twitter.com/bobchain_crypto/status/1150838537677344769" TargetMode="External" /><Relationship Id="rId1357" Type="http://schemas.openxmlformats.org/officeDocument/2006/relationships/hyperlink" Target="https://twitter.com/migueloftheiron/status/1150838538524667905" TargetMode="External" /><Relationship Id="rId1358" Type="http://schemas.openxmlformats.org/officeDocument/2006/relationships/hyperlink" Target="https://twitter.com/joshgannon69/status/1150838543280934912" TargetMode="External" /><Relationship Id="rId1359" Type="http://schemas.openxmlformats.org/officeDocument/2006/relationships/hyperlink" Target="https://twitter.com/joshgannon69/status/1150838543280934912" TargetMode="External" /><Relationship Id="rId1360" Type="http://schemas.openxmlformats.org/officeDocument/2006/relationships/hyperlink" Target="https://twitter.com/a_redschoolbag/status/1150838548037287936" TargetMode="External" /><Relationship Id="rId1361" Type="http://schemas.openxmlformats.org/officeDocument/2006/relationships/hyperlink" Target="https://twitter.com/felrisbasili/status/1150838549152968704" TargetMode="External" /><Relationship Id="rId1362" Type="http://schemas.openxmlformats.org/officeDocument/2006/relationships/hyperlink" Target="https://twitter.com/chrislgonzales/status/1150838549735829515" TargetMode="External" /><Relationship Id="rId1363" Type="http://schemas.openxmlformats.org/officeDocument/2006/relationships/hyperlink" Target="https://twitter.com/tmg_offi_cial/status/1150046129511419904" TargetMode="External" /><Relationship Id="rId1364" Type="http://schemas.openxmlformats.org/officeDocument/2006/relationships/hyperlink" Target="https://twitter.com/backupa83915604/status/1150838551300497409" TargetMode="External" /><Relationship Id="rId1365" Type="http://schemas.openxmlformats.org/officeDocument/2006/relationships/hyperlink" Target="https://twitter.com/savannahbasham1/status/1150838552361521152" TargetMode="External" /><Relationship Id="rId1366" Type="http://schemas.openxmlformats.org/officeDocument/2006/relationships/hyperlink" Target="https://twitter.com/savannahbasham1/status/1150838552361521152" TargetMode="External" /><Relationship Id="rId1367" Type="http://schemas.openxmlformats.org/officeDocument/2006/relationships/hyperlink" Target="https://twitter.com/forthethronee/status/1150838553217241088" TargetMode="External" /><Relationship Id="rId1368" Type="http://schemas.openxmlformats.org/officeDocument/2006/relationships/hyperlink" Target="https://twitter.com/tara0rtiz/status/1150208830757908480" TargetMode="External" /><Relationship Id="rId1369" Type="http://schemas.openxmlformats.org/officeDocument/2006/relationships/hyperlink" Target="https://twitter.com/baboupissenlit/status/1150838219463954435" TargetMode="External" /><Relationship Id="rId1370" Type="http://schemas.openxmlformats.org/officeDocument/2006/relationships/hyperlink" Target="https://twitter.com/theocrpl7/status/1150157387468288001" TargetMode="External" /><Relationship Id="rId1371" Type="http://schemas.openxmlformats.org/officeDocument/2006/relationships/hyperlink" Target="https://twitter.com/baboupissenlit/status/1150838242935300096" TargetMode="External" /><Relationship Id="rId1372" Type="http://schemas.openxmlformats.org/officeDocument/2006/relationships/hyperlink" Target="https://twitter.com/zouunetyt/status/1150063636037152769" TargetMode="External" /><Relationship Id="rId1373" Type="http://schemas.openxmlformats.org/officeDocument/2006/relationships/hyperlink" Target="https://twitter.com/baboupissenlit/status/1150838554949541889" TargetMode="External" /><Relationship Id="rId1374" Type="http://schemas.openxmlformats.org/officeDocument/2006/relationships/hyperlink" Target="https://twitter.com/baboupissenlit/status/1150838454386925569" TargetMode="External" /><Relationship Id="rId1375" Type="http://schemas.openxmlformats.org/officeDocument/2006/relationships/hyperlink" Target="https://twitter.com/noitsnoor/status/1150750010360901638" TargetMode="External" /><Relationship Id="rId1376" Type="http://schemas.openxmlformats.org/officeDocument/2006/relationships/hyperlink" Target="https://twitter.com/ussamayy/status/1150838531801178112" TargetMode="External" /><Relationship Id="rId1377" Type="http://schemas.openxmlformats.org/officeDocument/2006/relationships/hyperlink" Target="https://twitter.com/ussamayy/status/1150838555553476610" TargetMode="External" /><Relationship Id="rId1378" Type="http://schemas.openxmlformats.org/officeDocument/2006/relationships/hyperlink" Target="https://twitter.com/misaacphotos/status/1150838557852012546" TargetMode="External" /><Relationship Id="rId1379" Type="http://schemas.openxmlformats.org/officeDocument/2006/relationships/hyperlink" Target="https://twitter.com/_hoerambe/status/1150838559537917954" TargetMode="External" /><Relationship Id="rId1380" Type="http://schemas.openxmlformats.org/officeDocument/2006/relationships/hyperlink" Target="https://twitter.com/ozzie_a5296/status/1150838565368205317" TargetMode="External" /><Relationship Id="rId1381" Type="http://schemas.openxmlformats.org/officeDocument/2006/relationships/hyperlink" Target="https://twitter.com/lynsayskick/status/1150838566404182017" TargetMode="External" /><Relationship Id="rId1382" Type="http://schemas.openxmlformats.org/officeDocument/2006/relationships/hyperlink" Target="https://twitter.com/brinaninanina/status/1150838568845271041" TargetMode="External" /><Relationship Id="rId1383" Type="http://schemas.openxmlformats.org/officeDocument/2006/relationships/hyperlink" Target="https://twitter.com/grcrlf/status/1150838570829189120" TargetMode="External" /><Relationship Id="rId1384" Type="http://schemas.openxmlformats.org/officeDocument/2006/relationships/hyperlink" Target="https://twitter.com/prweekus/status/1150819836366397440" TargetMode="External" /><Relationship Id="rId1385" Type="http://schemas.openxmlformats.org/officeDocument/2006/relationships/hyperlink" Target="https://twitter.com/prweekus/status/1150819836366397440" TargetMode="External" /><Relationship Id="rId1386" Type="http://schemas.openxmlformats.org/officeDocument/2006/relationships/hyperlink" Target="https://twitter.com/prweekus/status/1150819836366397440" TargetMode="External" /><Relationship Id="rId1387" Type="http://schemas.openxmlformats.org/officeDocument/2006/relationships/hyperlink" Target="https://twitter.com/prweekus/status/1150819836366397440" TargetMode="External" /><Relationship Id="rId1388" Type="http://schemas.openxmlformats.org/officeDocument/2006/relationships/hyperlink" Target="https://twitter.com/prweekus/status/1150819836366397440" TargetMode="External" /><Relationship Id="rId1389" Type="http://schemas.openxmlformats.org/officeDocument/2006/relationships/hyperlink" Target="https://twitter.com/steak_umm/status/1150838574914396161" TargetMode="External" /><Relationship Id="rId1390" Type="http://schemas.openxmlformats.org/officeDocument/2006/relationships/hyperlink" Target="https://twitter.com/steak_umm/status/1150838574914396161" TargetMode="External" /><Relationship Id="rId1391" Type="http://schemas.openxmlformats.org/officeDocument/2006/relationships/hyperlink" Target="https://twitter.com/steak_umm/status/1150838574914396161" TargetMode="External" /><Relationship Id="rId1392" Type="http://schemas.openxmlformats.org/officeDocument/2006/relationships/hyperlink" Target="https://twitter.com/steak_umm/status/1150838574914396161" TargetMode="External" /><Relationship Id="rId1393" Type="http://schemas.openxmlformats.org/officeDocument/2006/relationships/hyperlink" Target="https://twitter.com/steak_umm/status/1150838574914396161" TargetMode="External" /><Relationship Id="rId1394" Type="http://schemas.openxmlformats.org/officeDocument/2006/relationships/hyperlink" Target="https://twitter.com/ruvie_nk/status/1150838576424185858" TargetMode="External" /><Relationship Id="rId1395" Type="http://schemas.openxmlformats.org/officeDocument/2006/relationships/hyperlink" Target="https://twitter.com/nyeeml/status/1150134606668152832" TargetMode="External" /><Relationship Id="rId1396" Type="http://schemas.openxmlformats.org/officeDocument/2006/relationships/hyperlink" Target="https://twitter.com/uselessarttrash/status/1150838579439890434" TargetMode="External" /><Relationship Id="rId1397" Type="http://schemas.openxmlformats.org/officeDocument/2006/relationships/hyperlink" Target="https://twitter.com/mordiajohnson5/status/1150838584330661888" TargetMode="External" /><Relationship Id="rId1398" Type="http://schemas.openxmlformats.org/officeDocument/2006/relationships/hyperlink" Target="https://twitter.com/hcrgeeves/status/1150838585911894016" TargetMode="External" /><Relationship Id="rId1399" Type="http://schemas.openxmlformats.org/officeDocument/2006/relationships/hyperlink" Target="https://twitter.com/papapfisk/status/1150838586150965254" TargetMode="External" /><Relationship Id="rId1400" Type="http://schemas.openxmlformats.org/officeDocument/2006/relationships/hyperlink" Target="https://twitter.com/luvcalscurls/status/1150838590995197952" TargetMode="External" /><Relationship Id="rId1401" Type="http://schemas.openxmlformats.org/officeDocument/2006/relationships/hyperlink" Target="https://twitter.com/emcharles03/status/1150838593935618049" TargetMode="External" /><Relationship Id="rId1402" Type="http://schemas.openxmlformats.org/officeDocument/2006/relationships/hyperlink" Target="https://twitter.com/hisukanaomi/status/1150838602714083328" TargetMode="External" /><Relationship Id="rId1403" Type="http://schemas.openxmlformats.org/officeDocument/2006/relationships/hyperlink" Target="https://twitter.com/ecorrado21/status/1150838607512576000" TargetMode="External" /><Relationship Id="rId1404" Type="http://schemas.openxmlformats.org/officeDocument/2006/relationships/hyperlink" Target="https://twitter.com/tanialambreton/status/1150838607667695616" TargetMode="External" /><Relationship Id="rId1405" Type="http://schemas.openxmlformats.org/officeDocument/2006/relationships/hyperlink" Target="https://twitter.com/johnniemarie13/status/1150838608527417344" TargetMode="External" /><Relationship Id="rId1406" Type="http://schemas.openxmlformats.org/officeDocument/2006/relationships/hyperlink" Target="https://twitter.com/officialdannyt/status/1150809806363484165" TargetMode="External" /><Relationship Id="rId1407" Type="http://schemas.openxmlformats.org/officeDocument/2006/relationships/hyperlink" Target="https://twitter.com/cruzchrno/status/1150838620007219200" TargetMode="External" /><Relationship Id="rId1408" Type="http://schemas.openxmlformats.org/officeDocument/2006/relationships/hyperlink" Target="https://twitter.com/kellytovar22/status/1150838625254424576" TargetMode="External" /><Relationship Id="rId1409" Type="http://schemas.openxmlformats.org/officeDocument/2006/relationships/hyperlink" Target="https://twitter.com/giselleonofre95/status/1150838637598109696" TargetMode="External" /><Relationship Id="rId1410" Type="http://schemas.openxmlformats.org/officeDocument/2006/relationships/hyperlink" Target="https://twitter.com/evan_m_keith/status/1150838639976493057" TargetMode="External" /><Relationship Id="rId1411" Type="http://schemas.openxmlformats.org/officeDocument/2006/relationships/hyperlink" Target="https://twitter.com/josh2flyy/status/1150838648977416193" TargetMode="External" /><Relationship Id="rId1412" Type="http://schemas.openxmlformats.org/officeDocument/2006/relationships/hyperlink" Target="https://twitter.com/zak_apk/status/1150338299556503552" TargetMode="External" /><Relationship Id="rId1413" Type="http://schemas.openxmlformats.org/officeDocument/2006/relationships/hyperlink" Target="https://twitter.com/zlathaice94/status/1150838651523350528" TargetMode="External" /><Relationship Id="rId1414" Type="http://schemas.openxmlformats.org/officeDocument/2006/relationships/hyperlink" Target="https://twitter.com/femtotr/status/1150838657919705089" TargetMode="External" /><Relationship Id="rId1415" Type="http://schemas.openxmlformats.org/officeDocument/2006/relationships/hyperlink" Target="https://twitter.com/muyinteresante/status/1150832416673738753" TargetMode="External" /><Relationship Id="rId1416" Type="http://schemas.openxmlformats.org/officeDocument/2006/relationships/hyperlink" Target="https://twitter.com/mark_dicion/status/1150838657932283905" TargetMode="External" /><Relationship Id="rId1417" Type="http://schemas.openxmlformats.org/officeDocument/2006/relationships/hyperlink" Target="https://twitter.com/charlie198581/status/1150838660012617728" TargetMode="External" /><Relationship Id="rId1418" Type="http://schemas.openxmlformats.org/officeDocument/2006/relationships/hyperlink" Target="https://twitter.com/sketchmess/status/1150838662617292804" TargetMode="External" /><Relationship Id="rId1419" Type="http://schemas.openxmlformats.org/officeDocument/2006/relationships/hyperlink" Target="https://twitter.com/mimikyuite/status/1150838676273844224" TargetMode="External" /><Relationship Id="rId1420" Type="http://schemas.openxmlformats.org/officeDocument/2006/relationships/hyperlink" Target="https://twitter.com/ewild_16/status/1150038629814820865" TargetMode="External" /><Relationship Id="rId1421" Type="http://schemas.openxmlformats.org/officeDocument/2006/relationships/hyperlink" Target="https://twitter.com/paulina__jones/status/1150838681911144455" TargetMode="External" /><Relationship Id="rId1422" Type="http://schemas.openxmlformats.org/officeDocument/2006/relationships/hyperlink" Target="https://twitter.com/imeralv/status/1150838685769904134" TargetMode="External" /><Relationship Id="rId1423" Type="http://schemas.openxmlformats.org/officeDocument/2006/relationships/hyperlink" Target="https://twitter.com/chaconmarcoss/status/1150838690274598920" TargetMode="External" /><Relationship Id="rId1424" Type="http://schemas.openxmlformats.org/officeDocument/2006/relationships/hyperlink" Target="https://twitter.com/maferespinoza26/status/1150838694389198848" TargetMode="External" /><Relationship Id="rId1425" Type="http://schemas.openxmlformats.org/officeDocument/2006/relationships/hyperlink" Target="https://twitter.com/noirandreac/status/1150838698201800709" TargetMode="External" /><Relationship Id="rId1426" Type="http://schemas.openxmlformats.org/officeDocument/2006/relationships/hyperlink" Target="https://twitter.com/trunyk69/status/1150838702744190977" TargetMode="External" /><Relationship Id="rId1427" Type="http://schemas.openxmlformats.org/officeDocument/2006/relationships/hyperlink" Target="https://twitter.com/brockpair/status/1150838703385976833" TargetMode="External" /><Relationship Id="rId1428" Type="http://schemas.openxmlformats.org/officeDocument/2006/relationships/hyperlink" Target="https://twitter.com/doritosr/status/1150833455044997120" TargetMode="External" /><Relationship Id="rId1429" Type="http://schemas.openxmlformats.org/officeDocument/2006/relationships/hyperlink" Target="https://twitter.com/alispagnola/status/1150838703729852416" TargetMode="External" /><Relationship Id="rId1430" Type="http://schemas.openxmlformats.org/officeDocument/2006/relationships/hyperlink" Target="https://twitter.com/enzosj1/status/1150838704598134788" TargetMode="External" /><Relationship Id="rId1431" Type="http://schemas.openxmlformats.org/officeDocument/2006/relationships/hyperlink" Target="https://twitter.com/wtkr3/status/1150838712949006336" TargetMode="External" /><Relationship Id="rId1432" Type="http://schemas.openxmlformats.org/officeDocument/2006/relationships/hyperlink" Target="https://twitter.com/muradsaeedd/status/1150838713083150337" TargetMode="External" /><Relationship Id="rId1433" Type="http://schemas.openxmlformats.org/officeDocument/2006/relationships/hyperlink" Target="https://twitter.com/ruizd0204/status/1150838722436501504" TargetMode="External" /><Relationship Id="rId1434" Type="http://schemas.openxmlformats.org/officeDocument/2006/relationships/hyperlink" Target="https://twitter.com/malebofut/status/1150838724877590529" TargetMode="External" /><Relationship Id="rId1435" Type="http://schemas.openxmlformats.org/officeDocument/2006/relationships/hyperlink" Target="https://twitter.com/lareinaroja6/status/1149489663687573506" TargetMode="External" /><Relationship Id="rId1436" Type="http://schemas.openxmlformats.org/officeDocument/2006/relationships/hyperlink" Target="https://twitter.com/thisisasline/status/1150838725640953858" TargetMode="External" /><Relationship Id="rId1437" Type="http://schemas.openxmlformats.org/officeDocument/2006/relationships/hyperlink" Target="https://twitter.com/milamgrason/status/1150838729512275968" TargetMode="External" /><Relationship Id="rId1438" Type="http://schemas.openxmlformats.org/officeDocument/2006/relationships/hyperlink" Target="https://twitter.com/cason_fulton/status/1150838732943233028" TargetMode="External" /><Relationship Id="rId1439" Type="http://schemas.openxmlformats.org/officeDocument/2006/relationships/hyperlink" Target="https://twitter.com/avvngrz/status/1150838739704406024" TargetMode="External" /><Relationship Id="rId1440" Type="http://schemas.openxmlformats.org/officeDocument/2006/relationships/hyperlink" Target="https://twitter.com/lolketsu/status/1150838741335990277" TargetMode="External" /><Relationship Id="rId1441" Type="http://schemas.openxmlformats.org/officeDocument/2006/relationships/hyperlink" Target="https://twitter.com/captamerighost/status/1150838746520010752" TargetMode="External" /><Relationship Id="rId1442" Type="http://schemas.openxmlformats.org/officeDocument/2006/relationships/hyperlink" Target="https://twitter.com/ana_ruizr/status/1150838746906058754" TargetMode="External" /><Relationship Id="rId1443" Type="http://schemas.openxmlformats.org/officeDocument/2006/relationships/hyperlink" Target="https://twitter.com/rvbenbc/status/1150833178090885127" TargetMode="External" /><Relationship Id="rId1444" Type="http://schemas.openxmlformats.org/officeDocument/2006/relationships/hyperlink" Target="https://twitter.com/antolpz25/status/1150838750085300227" TargetMode="External" /><Relationship Id="rId1445" Type="http://schemas.openxmlformats.org/officeDocument/2006/relationships/hyperlink" Target="https://twitter.com/qir0joa/status/1150838752924852225" TargetMode="External" /><Relationship Id="rId1446" Type="http://schemas.openxmlformats.org/officeDocument/2006/relationships/hyperlink" Target="https://twitter.com/dancing_toaster/status/1150838758503116806" TargetMode="External" /><Relationship Id="rId1447" Type="http://schemas.openxmlformats.org/officeDocument/2006/relationships/hyperlink" Target="https://twitter.com/brookwooddr3/status/1150838771115388929" TargetMode="External" /><Relationship Id="rId1448" Type="http://schemas.openxmlformats.org/officeDocument/2006/relationships/hyperlink" Target="https://twitter.com/gwennsstacy/status/1150838774663962626" TargetMode="External" /><Relationship Id="rId1449" Type="http://schemas.openxmlformats.org/officeDocument/2006/relationships/hyperlink" Target="https://twitter.com/fgrlvintage/status/1150838776417181698" TargetMode="External" /><Relationship Id="rId1450" Type="http://schemas.openxmlformats.org/officeDocument/2006/relationships/hyperlink" Target="https://twitter.com/victoriahuete_/status/1150838784130502656" TargetMode="External" /><Relationship Id="rId1451" Type="http://schemas.openxmlformats.org/officeDocument/2006/relationships/hyperlink" Target="https://twitter.com/yoona84447949/status/1150838784595881986" TargetMode="External" /><Relationship Id="rId1452" Type="http://schemas.openxmlformats.org/officeDocument/2006/relationships/hyperlink" Target="https://twitter.com/horirodz/status/1150838785258786818" TargetMode="External" /><Relationship Id="rId1453" Type="http://schemas.openxmlformats.org/officeDocument/2006/relationships/hyperlink" Target="https://twitter.com/the1connue/status/1150045234199506946" TargetMode="External" /><Relationship Id="rId1454" Type="http://schemas.openxmlformats.org/officeDocument/2006/relationships/hyperlink" Target="https://twitter.com/gridimidha/status/1150838795463483393" TargetMode="External" /><Relationship Id="rId1455" Type="http://schemas.openxmlformats.org/officeDocument/2006/relationships/hyperlink" Target="https://twitter.com/herrerapatty05/status/1150838799787843585" TargetMode="External" /><Relationship Id="rId1456" Type="http://schemas.openxmlformats.org/officeDocument/2006/relationships/hyperlink" Target="https://twitter.com/cramirez0426/status/1150838802866409472" TargetMode="External" /><Relationship Id="rId1457" Type="http://schemas.openxmlformats.org/officeDocument/2006/relationships/hyperlink" Target="https://twitter.com/burntmemes101/status/1149898543290900483" TargetMode="External" /><Relationship Id="rId1458" Type="http://schemas.openxmlformats.org/officeDocument/2006/relationships/hyperlink" Target="https://twitter.com/laura_e_b_123/status/1150838307791736834" TargetMode="External" /><Relationship Id="rId1459" Type="http://schemas.openxmlformats.org/officeDocument/2006/relationships/hyperlink" Target="https://twitter.com/jaedanknight/status/1149795228766703616" TargetMode="External" /><Relationship Id="rId1460" Type="http://schemas.openxmlformats.org/officeDocument/2006/relationships/hyperlink" Target="https://twitter.com/laura_e_b_123/status/1150838807878615045" TargetMode="External" /><Relationship Id="rId1461" Type="http://schemas.openxmlformats.org/officeDocument/2006/relationships/hyperlink" Target="https://twitter.com/olguiwentz/status/1150838809409597440" TargetMode="External" /><Relationship Id="rId1462" Type="http://schemas.openxmlformats.org/officeDocument/2006/relationships/hyperlink" Target="https://twitter.com/genral_yay0/status/1150838128028073984" TargetMode="External" /><Relationship Id="rId1463" Type="http://schemas.openxmlformats.org/officeDocument/2006/relationships/hyperlink" Target="https://twitter.com/genral_yay0/status/1150838128028073984" TargetMode="External" /><Relationship Id="rId1464" Type="http://schemas.openxmlformats.org/officeDocument/2006/relationships/hyperlink" Target="https://twitter.com/genral_yay0/status/1150838128028073984" TargetMode="External" /><Relationship Id="rId1465" Type="http://schemas.openxmlformats.org/officeDocument/2006/relationships/hyperlink" Target="https://twitter.com/genral_yay0/status/1150838128028073984" TargetMode="External" /><Relationship Id="rId1466" Type="http://schemas.openxmlformats.org/officeDocument/2006/relationships/hyperlink" Target="https://twitter.com/genral_yay0/status/1150838128028073984" TargetMode="External" /><Relationship Id="rId1467" Type="http://schemas.openxmlformats.org/officeDocument/2006/relationships/hyperlink" Target="https://twitter.com/genral_yay0/status/1150838128028073984" TargetMode="External" /><Relationship Id="rId1468" Type="http://schemas.openxmlformats.org/officeDocument/2006/relationships/hyperlink" Target="https://twitter.com/2kcrewfinder/status/1150838820230848513" TargetMode="External" /><Relationship Id="rId1469" Type="http://schemas.openxmlformats.org/officeDocument/2006/relationships/hyperlink" Target="https://twitter.com/2kcrewfinder/status/1150838820230848513" TargetMode="External" /><Relationship Id="rId1470" Type="http://schemas.openxmlformats.org/officeDocument/2006/relationships/hyperlink" Target="https://twitter.com/2kcrewfinder/status/1150838820230848513" TargetMode="External" /><Relationship Id="rId1471" Type="http://schemas.openxmlformats.org/officeDocument/2006/relationships/hyperlink" Target="https://twitter.com/2kcrewfinder/status/1150838820230848513" TargetMode="External" /><Relationship Id="rId1472" Type="http://schemas.openxmlformats.org/officeDocument/2006/relationships/hyperlink" Target="https://twitter.com/2kcrewfinder/status/1150838820230848513" TargetMode="External" /><Relationship Id="rId1473" Type="http://schemas.openxmlformats.org/officeDocument/2006/relationships/hyperlink" Target="https://twitter.com/2kcrewfinder/status/1150838820230848513" TargetMode="External" /><Relationship Id="rId1474" Type="http://schemas.openxmlformats.org/officeDocument/2006/relationships/hyperlink" Target="https://twitter.com/kieferenslin/status/1150838822797602817" TargetMode="External" /><Relationship Id="rId1475" Type="http://schemas.openxmlformats.org/officeDocument/2006/relationships/hyperlink" Target="https://twitter.com/kfmbmn/status/1150838827033989121" TargetMode="External" /><Relationship Id="rId1476" Type="http://schemas.openxmlformats.org/officeDocument/2006/relationships/hyperlink" Target="https://twitter.com/necro_atsume/status/1150838829605146626" TargetMode="External" /><Relationship Id="rId1477" Type="http://schemas.openxmlformats.org/officeDocument/2006/relationships/hyperlink" Target="https://twitter.com/nevelle101/status/1150475942927720449" TargetMode="External" /><Relationship Id="rId1478" Type="http://schemas.openxmlformats.org/officeDocument/2006/relationships/hyperlink" Target="https://twitter.com/someweirdginger/status/1150838836034965512" TargetMode="External" /><Relationship Id="rId1479" Type="http://schemas.openxmlformats.org/officeDocument/2006/relationships/hyperlink" Target="https://twitter.com/raaulgb/status/1150838844788486144" TargetMode="External" /><Relationship Id="rId1480" Type="http://schemas.openxmlformats.org/officeDocument/2006/relationships/hyperlink" Target="https://twitter.com/agustinrg_/status/1150838856188669953" TargetMode="External" /><Relationship Id="rId1481" Type="http://schemas.openxmlformats.org/officeDocument/2006/relationships/hyperlink" Target="https://twitter.com/danchoujenny/status/1150838868515663874" TargetMode="External" /><Relationship Id="rId1482" Type="http://schemas.openxmlformats.org/officeDocument/2006/relationships/hyperlink" Target="https://twitter.com/alphawhale_/status/1150818247689875460" TargetMode="External" /><Relationship Id="rId1483" Type="http://schemas.openxmlformats.org/officeDocument/2006/relationships/hyperlink" Target="https://twitter.com/nathandupree963/status/1150838698482839552" TargetMode="External" /><Relationship Id="rId1484" Type="http://schemas.openxmlformats.org/officeDocument/2006/relationships/hyperlink" Target="https://twitter.com/castroteddy/status/1150813487783927809" TargetMode="External" /><Relationship Id="rId1485" Type="http://schemas.openxmlformats.org/officeDocument/2006/relationships/hyperlink" Target="https://twitter.com/nathandupree963/status/1150838870205968385" TargetMode="External" /><Relationship Id="rId1486" Type="http://schemas.openxmlformats.org/officeDocument/2006/relationships/hyperlink" Target="https://twitter.com/nathandupree963/status/1150838233758097409" TargetMode="External" /><Relationship Id="rId1487" Type="http://schemas.openxmlformats.org/officeDocument/2006/relationships/hyperlink" Target="https://twitter.com/nathandupree963/status/1150838355745234947" TargetMode="External" /><Relationship Id="rId1488" Type="http://schemas.openxmlformats.org/officeDocument/2006/relationships/hyperlink" Target="https://twitter.com/nathandupree963/status/1150838457998204929" TargetMode="External" /><Relationship Id="rId1489" Type="http://schemas.openxmlformats.org/officeDocument/2006/relationships/hyperlink" Target="https://twitter.com/alexifeuishere/status/1150838881702596608" TargetMode="External" /><Relationship Id="rId1490" Type="http://schemas.openxmlformats.org/officeDocument/2006/relationships/hyperlink" Target="https://twitter.com/marz_1202/status/1150838885649395714" TargetMode="External" /><Relationship Id="rId1491" Type="http://schemas.openxmlformats.org/officeDocument/2006/relationships/hyperlink" Target="https://twitter.com/ilianaa_xx/status/1150838887104671744" TargetMode="External" /><Relationship Id="rId1492" Type="http://schemas.openxmlformats.org/officeDocument/2006/relationships/hyperlink" Target="https://twitter.com/kidwhosaves/status/1150838888639975425" TargetMode="External" /><Relationship Id="rId1493" Type="http://schemas.openxmlformats.org/officeDocument/2006/relationships/hyperlink" Target="https://twitter.com/jakemustachio/status/1150838891613741056" TargetMode="External" /><Relationship Id="rId1494" Type="http://schemas.openxmlformats.org/officeDocument/2006/relationships/hyperlink" Target="https://twitter.com/raptorissues/status/1150838895879360512" TargetMode="External" /><Relationship Id="rId1495" Type="http://schemas.openxmlformats.org/officeDocument/2006/relationships/hyperlink" Target="https://twitter.com/laurxmorales/status/1150838896139395072" TargetMode="External" /><Relationship Id="rId1496" Type="http://schemas.openxmlformats.org/officeDocument/2006/relationships/hyperlink" Target="https://twitter.com/foreverloveliz/status/1150838897649180672" TargetMode="External" /><Relationship Id="rId1497" Type="http://schemas.openxmlformats.org/officeDocument/2006/relationships/hyperlink" Target="https://twitter.com/santa_vol/status/1150833045827661824" TargetMode="External" /><Relationship Id="rId1498" Type="http://schemas.openxmlformats.org/officeDocument/2006/relationships/hyperlink" Target="https://twitter.com/theledbetter1/status/1150838901315125248" TargetMode="External" /><Relationship Id="rId1499" Type="http://schemas.openxmlformats.org/officeDocument/2006/relationships/hyperlink" Target="https://twitter.com/str8blackgirl/status/1150838904242745345" TargetMode="External" /><Relationship Id="rId1500" Type="http://schemas.openxmlformats.org/officeDocument/2006/relationships/hyperlink" Target="https://twitter.com/animebibleverse/status/1150838907145244674" TargetMode="External" /><Relationship Id="rId1501" Type="http://schemas.openxmlformats.org/officeDocument/2006/relationships/hyperlink" Target="https://twitter.com/pigeonexpress_/status/1150838691797057537" TargetMode="External" /><Relationship Id="rId1502" Type="http://schemas.openxmlformats.org/officeDocument/2006/relationships/hyperlink" Target="https://twitter.com/lounge02/status/1150838909510848512" TargetMode="External" /><Relationship Id="rId1503" Type="http://schemas.openxmlformats.org/officeDocument/2006/relationships/hyperlink" Target="https://twitter.com/madeinbangtanb/status/1150838911083696133" TargetMode="External" /><Relationship Id="rId1504" Type="http://schemas.openxmlformats.org/officeDocument/2006/relationships/hyperlink" Target="https://twitter.com/josinyomonsoon/status/1150838913264693251" TargetMode="External" /><Relationship Id="rId1505" Type="http://schemas.openxmlformats.org/officeDocument/2006/relationships/hyperlink" Target="https://twitter.com/robinrox/status/1150838511907606530" TargetMode="External" /><Relationship Id="rId1506" Type="http://schemas.openxmlformats.org/officeDocument/2006/relationships/hyperlink" Target="https://twitter.com/robinrox/status/1150838915043082241" TargetMode="External" /><Relationship Id="rId1507" Type="http://schemas.openxmlformats.org/officeDocument/2006/relationships/hyperlink" Target="https://twitter.com/dariang_/status/1150838919799422978" TargetMode="External" /><Relationship Id="rId1508" Type="http://schemas.openxmlformats.org/officeDocument/2006/relationships/hyperlink" Target="https://twitter.com/yaboijayxv/status/1150838933724569600" TargetMode="External" /><Relationship Id="rId1509" Type="http://schemas.openxmlformats.org/officeDocument/2006/relationships/hyperlink" Target="https://twitter.com/phantyhappybapy/status/1150838942792654849" TargetMode="External" /><Relationship Id="rId1510" Type="http://schemas.openxmlformats.org/officeDocument/2006/relationships/hyperlink" Target="https://twitter.com/djkilladan/status/1150486355232919552" TargetMode="External" /><Relationship Id="rId1511" Type="http://schemas.openxmlformats.org/officeDocument/2006/relationships/hyperlink" Target="https://twitter.com/bri_burrell98/status/1150838948622680065" TargetMode="External" /><Relationship Id="rId1512" Type="http://schemas.openxmlformats.org/officeDocument/2006/relationships/hyperlink" Target="https://twitter.com/taemintinie/status/1150838262904381442" TargetMode="External" /><Relationship Id="rId1513" Type="http://schemas.openxmlformats.org/officeDocument/2006/relationships/hyperlink" Target="https://twitter.com/taemintinie/status/1150838950833078272" TargetMode="External" /><Relationship Id="rId1514" Type="http://schemas.openxmlformats.org/officeDocument/2006/relationships/hyperlink" Target="https://twitter.com/jvothegreat/status/1150838953739726850" TargetMode="External" /><Relationship Id="rId1515" Type="http://schemas.openxmlformats.org/officeDocument/2006/relationships/hyperlink" Target="https://twitter.com/hahadavis/status/1150173232546373632" TargetMode="External" /><Relationship Id="rId1516" Type="http://schemas.openxmlformats.org/officeDocument/2006/relationships/hyperlink" Target="https://twitter.com/aqua_flocka/status/1150838954058559488" TargetMode="External" /><Relationship Id="rId1517" Type="http://schemas.openxmlformats.org/officeDocument/2006/relationships/hyperlink" Target="https://twitter.com/redeek_/status/1150838963353112576" TargetMode="External" /><Relationship Id="rId1518" Type="http://schemas.openxmlformats.org/officeDocument/2006/relationships/hyperlink" Target="https://twitter.com/harley_rady/status/1150838975961153539" TargetMode="External" /><Relationship Id="rId1519" Type="http://schemas.openxmlformats.org/officeDocument/2006/relationships/hyperlink" Target="https://twitter.com/mkilldonger/status/1150838976435146759" TargetMode="External" /><Relationship Id="rId1520" Type="http://schemas.openxmlformats.org/officeDocument/2006/relationships/hyperlink" Target="https://twitter.com/chanbanhi/status/1149757172340809729" TargetMode="External" /><Relationship Id="rId1521" Type="http://schemas.openxmlformats.org/officeDocument/2006/relationships/hyperlink" Target="https://twitter.com/jenkinsgaming/status/1150838980428144641" TargetMode="External" /><Relationship Id="rId1522" Type="http://schemas.openxmlformats.org/officeDocument/2006/relationships/hyperlink" Target="https://twitter.com/jay_d007/status/1150811353675907072" TargetMode="External" /><Relationship Id="rId1523" Type="http://schemas.openxmlformats.org/officeDocument/2006/relationships/hyperlink" Target="https://twitter.com/jay_d007/status/1150838986258243584" TargetMode="External" /><Relationship Id="rId1524" Type="http://schemas.openxmlformats.org/officeDocument/2006/relationships/hyperlink" Target="https://twitter.com/sugabae_1/status/1150838992172175360" TargetMode="External" /><Relationship Id="rId1525" Type="http://schemas.openxmlformats.org/officeDocument/2006/relationships/hyperlink" Target="https://twitter.com/lilcup777/status/1150838995460509697" TargetMode="External" /><Relationship Id="rId1526" Type="http://schemas.openxmlformats.org/officeDocument/2006/relationships/hyperlink" Target="https://twitter.com/onthasauce/status/1150838999545597952" TargetMode="External" /><Relationship Id="rId1527" Type="http://schemas.openxmlformats.org/officeDocument/2006/relationships/hyperlink" Target="https://twitter.com/jonatha01389478/status/1150213594686140416" TargetMode="External" /><Relationship Id="rId1528" Type="http://schemas.openxmlformats.org/officeDocument/2006/relationships/hyperlink" Target="https://twitter.com/priskillv/status/1150839006759751680" TargetMode="External" /><Relationship Id="rId1529" Type="http://schemas.openxmlformats.org/officeDocument/2006/relationships/hyperlink" Target="https://twitter.com/cristiina_201/status/1150839011709243392" TargetMode="External" /><Relationship Id="rId1530" Type="http://schemas.openxmlformats.org/officeDocument/2006/relationships/hyperlink" Target="https://twitter.com/badnewsbaron/status/1150839015068884994" TargetMode="External" /><Relationship Id="rId1531" Type="http://schemas.openxmlformats.org/officeDocument/2006/relationships/hyperlink" Target="https://twitter.com/lu_burgos18/status/1150839016343912450" TargetMode="External" /><Relationship Id="rId1532" Type="http://schemas.openxmlformats.org/officeDocument/2006/relationships/hyperlink" Target="https://twitter.com/joevillarreal17/status/1149853486999191552" TargetMode="External" /><Relationship Id="rId1533" Type="http://schemas.openxmlformats.org/officeDocument/2006/relationships/hyperlink" Target="https://twitter.com/suzan54949203/status/1150839023822417920" TargetMode="External" /><Relationship Id="rId1534" Type="http://schemas.openxmlformats.org/officeDocument/2006/relationships/hyperlink" Target="https://twitter.com/jade_umbrella/status/1150839026150072320" TargetMode="External" /><Relationship Id="rId1535" Type="http://schemas.openxmlformats.org/officeDocument/2006/relationships/hyperlink" Target="https://twitter.com/pedrs15manning/status/1150839028650061826" TargetMode="External" /><Relationship Id="rId1536" Type="http://schemas.openxmlformats.org/officeDocument/2006/relationships/hyperlink" Target="https://twitter.com/andreslandrew/status/1150839032265498625" TargetMode="External" /><Relationship Id="rId1537" Type="http://schemas.openxmlformats.org/officeDocument/2006/relationships/hyperlink" Target="https://twitter.com/justjessart_/status/1150839035063078913" TargetMode="External" /><Relationship Id="rId1538" Type="http://schemas.openxmlformats.org/officeDocument/2006/relationships/hyperlink" Target="https://twitter.com/_qxint/status/1150839035658690560" TargetMode="External" /><Relationship Id="rId1539" Type="http://schemas.openxmlformats.org/officeDocument/2006/relationships/hyperlink" Target="https://twitter.com/skurpsslp/status/1150839046790402049" TargetMode="External" /><Relationship Id="rId1540" Type="http://schemas.openxmlformats.org/officeDocument/2006/relationships/hyperlink" Target="https://twitter.com/saintanthonyacv/status/1150839049386700801" TargetMode="External" /><Relationship Id="rId1541" Type="http://schemas.openxmlformats.org/officeDocument/2006/relationships/hyperlink" Target="https://twitter.com/pboehmann/status/1150839051056009217" TargetMode="External" /><Relationship Id="rId1542" Type="http://schemas.openxmlformats.org/officeDocument/2006/relationships/hyperlink" Target="https://twitter.com/ang_wtf/status/1150839058253438977" TargetMode="External" /><Relationship Id="rId1543" Type="http://schemas.openxmlformats.org/officeDocument/2006/relationships/hyperlink" Target="https://twitter.com/blueber34225377/status/1150839060975575043" TargetMode="External" /><Relationship Id="rId1544" Type="http://schemas.openxmlformats.org/officeDocument/2006/relationships/hyperlink" Target="https://twitter.com/suavgod/status/1150838854901014530" TargetMode="External" /><Relationship Id="rId1545" Type="http://schemas.openxmlformats.org/officeDocument/2006/relationships/hyperlink" Target="https://twitter.com/suavgod/status/1150839066486853637" TargetMode="External" /><Relationship Id="rId1546" Type="http://schemas.openxmlformats.org/officeDocument/2006/relationships/hyperlink" Target="https://twitter.com/beitahens/status/1150839068219117570" TargetMode="External" /><Relationship Id="rId1547" Type="http://schemas.openxmlformats.org/officeDocument/2006/relationships/hyperlink" Target="https://twitter.com/emotexastoast/status/1150838794343583745" TargetMode="External" /><Relationship Id="rId1548" Type="http://schemas.openxmlformats.org/officeDocument/2006/relationships/hyperlink" Target="https://twitter.com/emotexastoast/status/1150839068307181568" TargetMode="External" /><Relationship Id="rId1549" Type="http://schemas.openxmlformats.org/officeDocument/2006/relationships/hyperlink" Target="https://twitter.com/animeshowfan/status/1150839070588919809" TargetMode="External" /><Relationship Id="rId1550" Type="http://schemas.openxmlformats.org/officeDocument/2006/relationships/hyperlink" Target="https://twitter.com/rawstrawdamus/status/1150839072262246400" TargetMode="External" /><Relationship Id="rId1551" Type="http://schemas.openxmlformats.org/officeDocument/2006/relationships/hyperlink" Target="https://twitter.com/kwllyb/status/1150839074502131712" TargetMode="External" /><Relationship Id="rId1552" Type="http://schemas.openxmlformats.org/officeDocument/2006/relationships/hyperlink" Target="https://twitter.com/sabrpapi/status/1150839075395579905" TargetMode="External" /><Relationship Id="rId1553" Type="http://schemas.openxmlformats.org/officeDocument/2006/relationships/hyperlink" Target="https://twitter.com/aglnn24/status/1150839078490902534" TargetMode="External" /><Relationship Id="rId1554" Type="http://schemas.openxmlformats.org/officeDocument/2006/relationships/hyperlink" Target="https://twitter.com/dj_zorak/status/1150839079635947521" TargetMode="External" /><Relationship Id="rId1555" Type="http://schemas.openxmlformats.org/officeDocument/2006/relationships/hyperlink" Target="https://twitter.com/suoosam/status/1150838566672654338" TargetMode="External" /><Relationship Id="rId1556" Type="http://schemas.openxmlformats.org/officeDocument/2006/relationships/hyperlink" Target="https://twitter.com/suoosam/status/1150838989705883648" TargetMode="External" /><Relationship Id="rId1557" Type="http://schemas.openxmlformats.org/officeDocument/2006/relationships/hyperlink" Target="https://twitter.com/suoosam/status/1150839080101527552" TargetMode="External" /><Relationship Id="rId1558" Type="http://schemas.openxmlformats.org/officeDocument/2006/relationships/hyperlink" Target="https://twitter.com/jossigross/status/1150839082995445762" TargetMode="External" /><Relationship Id="rId1559" Type="http://schemas.openxmlformats.org/officeDocument/2006/relationships/hyperlink" Target="https://twitter.com/omargod_glc/status/1150839085705179137" TargetMode="External" /><Relationship Id="rId1560" Type="http://schemas.openxmlformats.org/officeDocument/2006/relationships/hyperlink" Target="https://twitter.com/usamahahsin/status/1150839087433211904" TargetMode="External" /><Relationship Id="rId1561" Type="http://schemas.openxmlformats.org/officeDocument/2006/relationships/hyperlink" Target="https://twitter.com/tommymcfast/status/1150839091115823104" TargetMode="External" /><Relationship Id="rId1562" Type="http://schemas.openxmlformats.org/officeDocument/2006/relationships/hyperlink" Target="https://twitter.com/lucamont2/status/1150057093216423936" TargetMode="External" /><Relationship Id="rId1563" Type="http://schemas.openxmlformats.org/officeDocument/2006/relationships/hyperlink" Target="https://twitter.com/monsieur_p0tter/status/1150839097977499649" TargetMode="External" /><Relationship Id="rId1564" Type="http://schemas.openxmlformats.org/officeDocument/2006/relationships/hyperlink" Target="https://twitter.com/switch_d/status/1150829214486147072" TargetMode="External" /><Relationship Id="rId1565" Type="http://schemas.openxmlformats.org/officeDocument/2006/relationships/hyperlink" Target="https://twitter.com/pauli101453/status/1150839099831414789" TargetMode="External" /><Relationship Id="rId1566" Type="http://schemas.openxmlformats.org/officeDocument/2006/relationships/hyperlink" Target="https://twitter.com/_john_83/status/1149678775799549952" TargetMode="External" /><Relationship Id="rId1567" Type="http://schemas.openxmlformats.org/officeDocument/2006/relationships/hyperlink" Target="https://twitter.com/brodydento_n/status/1150839100922093570" TargetMode="External" /><Relationship Id="rId1568" Type="http://schemas.openxmlformats.org/officeDocument/2006/relationships/hyperlink" Target="https://twitter.com/gamesattorney/status/1150839107892985856" TargetMode="External" /><Relationship Id="rId1569" Type="http://schemas.openxmlformats.org/officeDocument/2006/relationships/hyperlink" Target="https://twitter.com/mystrasx/status/1150839110799486977" TargetMode="External" /><Relationship Id="rId1570" Type="http://schemas.openxmlformats.org/officeDocument/2006/relationships/hyperlink" Target="https://twitter.com/markward788/status/1150839117938397184" TargetMode="External" /><Relationship Id="rId1571" Type="http://schemas.openxmlformats.org/officeDocument/2006/relationships/hyperlink" Target="https://twitter.com/markward788/status/1150839117938397184" TargetMode="External" /><Relationship Id="rId1572" Type="http://schemas.openxmlformats.org/officeDocument/2006/relationships/hyperlink" Target="https://twitter.com/stopidgrizies/status/1150839121084067840" TargetMode="External" /><Relationship Id="rId1573" Type="http://schemas.openxmlformats.org/officeDocument/2006/relationships/hyperlink" Target="https://twitter.com/doonoso/status/1150839125379035137" TargetMode="External" /><Relationship Id="rId1574" Type="http://schemas.openxmlformats.org/officeDocument/2006/relationships/hyperlink" Target="https://twitter.com/lindsay_meehan/status/1150839126981111810" TargetMode="External" /><Relationship Id="rId1575" Type="http://schemas.openxmlformats.org/officeDocument/2006/relationships/hyperlink" Target="https://twitter.com/bmumblings/status/1150839132123533312" TargetMode="External" /><Relationship Id="rId1576" Type="http://schemas.openxmlformats.org/officeDocument/2006/relationships/hyperlink" Target="https://twitter.com/chucknunezz/status/1150839133201264642" TargetMode="External" /><Relationship Id="rId1577" Type="http://schemas.openxmlformats.org/officeDocument/2006/relationships/hyperlink" Target="https://twitter.com/araceli_mai/status/1150839138335301633" TargetMode="External" /><Relationship Id="rId1578" Type="http://schemas.openxmlformats.org/officeDocument/2006/relationships/hyperlink" Target="https://twitter.com/ayee_brain/status/1150839140302221317" TargetMode="External" /><Relationship Id="rId1579" Type="http://schemas.openxmlformats.org/officeDocument/2006/relationships/hyperlink" Target="https://twitter.com/jorgais_06/status/1150839142009462784" TargetMode="External" /><Relationship Id="rId1580" Type="http://schemas.openxmlformats.org/officeDocument/2006/relationships/hyperlink" Target="https://twitter.com/latterdaysob/status/1150488927800717312" TargetMode="External" /><Relationship Id="rId1581" Type="http://schemas.openxmlformats.org/officeDocument/2006/relationships/hyperlink" Target="https://twitter.com/toastedtaryn/status/1150839142655258624" TargetMode="External" /><Relationship Id="rId1582" Type="http://schemas.openxmlformats.org/officeDocument/2006/relationships/hyperlink" Target="https://twitter.com/meguizaba15/status/1150839144882421760" TargetMode="External" /><Relationship Id="rId1583" Type="http://schemas.openxmlformats.org/officeDocument/2006/relationships/hyperlink" Target="https://twitter.com/briarrose1318/status/1150839146329628672" TargetMode="External" /><Relationship Id="rId1584" Type="http://schemas.openxmlformats.org/officeDocument/2006/relationships/hyperlink" Target="https://twitter.com/ismaelmaldonado/status/1150825696849063936" TargetMode="External" /><Relationship Id="rId1585" Type="http://schemas.openxmlformats.org/officeDocument/2006/relationships/hyperlink" Target="https://twitter.com/mike_vs/status/1150839146656784386" TargetMode="External" /><Relationship Id="rId1586" Type="http://schemas.openxmlformats.org/officeDocument/2006/relationships/hyperlink" Target="https://twitter.com/lafayetteford/status/1150839146698760194" TargetMode="External" /><Relationship Id="rId1587" Type="http://schemas.openxmlformats.org/officeDocument/2006/relationships/hyperlink" Target="https://twitter.com/k_dot330/status/1150839151111090176" TargetMode="External" /><Relationship Id="rId1588" Type="http://schemas.openxmlformats.org/officeDocument/2006/relationships/hyperlink" Target="https://twitter.com/giuliacilumbri1/status/1149811045323759617" TargetMode="External" /><Relationship Id="rId1589" Type="http://schemas.openxmlformats.org/officeDocument/2006/relationships/hyperlink" Target="https://twitter.com/eumicaeli/status/1150839152281366528" TargetMode="External" /><Relationship Id="rId1590" Type="http://schemas.openxmlformats.org/officeDocument/2006/relationships/hyperlink" Target="https://twitter.com/eumicaeli/status/1150839107180007424" TargetMode="External" /><Relationship Id="rId1591" Type="http://schemas.openxmlformats.org/officeDocument/2006/relationships/hyperlink" Target="https://twitter.com/cody_j_63/status/1150839152977620998" TargetMode="External" /><Relationship Id="rId1592" Type="http://schemas.openxmlformats.org/officeDocument/2006/relationships/hyperlink" Target="https://twitter.com/leum_mcguck/status/1150839153795485697" TargetMode="External" /><Relationship Id="rId1593" Type="http://schemas.openxmlformats.org/officeDocument/2006/relationships/hyperlink" Target="https://twitter.com/marcus_otf/status/1150839158040125440" TargetMode="External" /><Relationship Id="rId1594" Type="http://schemas.openxmlformats.org/officeDocument/2006/relationships/hyperlink" Target="https://twitter.com/djangobinks/status/1150154630367780866" TargetMode="External" /><Relationship Id="rId1595" Type="http://schemas.openxmlformats.org/officeDocument/2006/relationships/hyperlink" Target="https://twitter.com/saseche/status/1150838975181012992" TargetMode="External" /><Relationship Id="rId1596" Type="http://schemas.openxmlformats.org/officeDocument/2006/relationships/hyperlink" Target="https://twitter.com/thibault_henryy/status/1150302195851636736" TargetMode="External" /><Relationship Id="rId1597" Type="http://schemas.openxmlformats.org/officeDocument/2006/relationships/hyperlink" Target="https://twitter.com/saseche/status/1150839163916361729" TargetMode="External" /><Relationship Id="rId1598" Type="http://schemas.openxmlformats.org/officeDocument/2006/relationships/hyperlink" Target="https://twitter.com/saseche/status/1150839163916361729" TargetMode="External" /><Relationship Id="rId1599" Type="http://schemas.openxmlformats.org/officeDocument/2006/relationships/hyperlink" Target="https://twitter.com/russia_facts/status/1150839173198307329" TargetMode="External" /><Relationship Id="rId1600" Type="http://schemas.openxmlformats.org/officeDocument/2006/relationships/hyperlink" Target="https://twitter.com/xiu99_7/status/1150839178491506689" TargetMode="External" /><Relationship Id="rId1601" Type="http://schemas.openxmlformats.org/officeDocument/2006/relationships/hyperlink" Target="https://twitter.com/jojohset/status/1150839184447475717" TargetMode="External" /><Relationship Id="rId1602" Type="http://schemas.openxmlformats.org/officeDocument/2006/relationships/hyperlink" Target="https://twitter.com/biggernumber/status/1150839192156606465" TargetMode="External" /><Relationship Id="rId1603" Type="http://schemas.openxmlformats.org/officeDocument/2006/relationships/hyperlink" Target="https://twitter.com/raptooryt/status/1150026731274809345" TargetMode="External" /><Relationship Id="rId1604" Type="http://schemas.openxmlformats.org/officeDocument/2006/relationships/hyperlink" Target="https://twitter.com/theoczaban_/status/1150839194798972928" TargetMode="External" /><Relationship Id="rId1605" Type="http://schemas.openxmlformats.org/officeDocument/2006/relationships/hyperlink" Target="https://twitter.com/zombiezkilljoy/status/1150839199437926401" TargetMode="External" /><Relationship Id="rId1606" Type="http://schemas.openxmlformats.org/officeDocument/2006/relationships/hyperlink" Target="https://twitter.com/fuckn_marvel/status/1150768656265015297" TargetMode="External" /><Relationship Id="rId1607" Type="http://schemas.openxmlformats.org/officeDocument/2006/relationships/hyperlink" Target="https://twitter.com/missilouise2/status/1150838785762111489" TargetMode="External" /><Relationship Id="rId1608" Type="http://schemas.openxmlformats.org/officeDocument/2006/relationships/hyperlink" Target="https://twitter.com/missilouise2/status/1150838895879315458" TargetMode="External" /><Relationship Id="rId1609" Type="http://schemas.openxmlformats.org/officeDocument/2006/relationships/hyperlink" Target="https://twitter.com/missilouise2/status/1150839200394166272" TargetMode="External" /><Relationship Id="rId1610" Type="http://schemas.openxmlformats.org/officeDocument/2006/relationships/hyperlink" Target="https://twitter.com/_lizzsucks/status/1150839202382151680" TargetMode="External" /><Relationship Id="rId1611" Type="http://schemas.openxmlformats.org/officeDocument/2006/relationships/hyperlink" Target="https://twitter.com/deadcye/status/1150839212301869056" TargetMode="External" /><Relationship Id="rId1612" Type="http://schemas.openxmlformats.org/officeDocument/2006/relationships/hyperlink" Target="https://twitter.com/rftramirez/status/1150839221084655618" TargetMode="External" /><Relationship Id="rId1613" Type="http://schemas.openxmlformats.org/officeDocument/2006/relationships/hyperlink" Target="https://twitter.com/earthleather/status/1150839224998010880" TargetMode="External" /><Relationship Id="rId1614" Type="http://schemas.openxmlformats.org/officeDocument/2006/relationships/hyperlink" Target="https://twitter.com/cameosuade/status/1150838674315194368" TargetMode="External" /><Relationship Id="rId1615" Type="http://schemas.openxmlformats.org/officeDocument/2006/relationships/hyperlink" Target="https://twitter.com/cameosuade/status/1150838674315194368" TargetMode="External" /><Relationship Id="rId1616" Type="http://schemas.openxmlformats.org/officeDocument/2006/relationships/hyperlink" Target="https://twitter.com/cameosuade/status/1150838674315194368" TargetMode="External" /><Relationship Id="rId1617" Type="http://schemas.openxmlformats.org/officeDocument/2006/relationships/hyperlink" Target="https://twitter.com/cameosuade/status/1150838674315194368" TargetMode="External" /><Relationship Id="rId1618" Type="http://schemas.openxmlformats.org/officeDocument/2006/relationships/hyperlink" Target="https://twitter.com/saulydeez/status/1150839228475031553" TargetMode="External" /><Relationship Id="rId1619" Type="http://schemas.openxmlformats.org/officeDocument/2006/relationships/hyperlink" Target="https://twitter.com/saulydeez/status/1150839228475031553" TargetMode="External" /><Relationship Id="rId1620" Type="http://schemas.openxmlformats.org/officeDocument/2006/relationships/hyperlink" Target="https://twitter.com/saulydeez/status/1150839228475031553" TargetMode="External" /><Relationship Id="rId1621" Type="http://schemas.openxmlformats.org/officeDocument/2006/relationships/hyperlink" Target="https://twitter.com/saulydeez/status/1150839228475031553" TargetMode="External" /><Relationship Id="rId1622" Type="http://schemas.openxmlformats.org/officeDocument/2006/relationships/hyperlink" Target="https://twitter.com/hel_hel_hel/status/1150839228873547776" TargetMode="External" /><Relationship Id="rId1623" Type="http://schemas.openxmlformats.org/officeDocument/2006/relationships/hyperlink" Target="https://twitter.com/treswinn/status/1150839229418790912" TargetMode="External" /><Relationship Id="rId1624" Type="http://schemas.openxmlformats.org/officeDocument/2006/relationships/hyperlink" Target="https://twitter.com/jonlcb/status/1150839230823837701" TargetMode="External" /><Relationship Id="rId1625" Type="http://schemas.openxmlformats.org/officeDocument/2006/relationships/hyperlink" Target="https://twitter.com/bigtitties818/status/1150839234086834176" TargetMode="External" /><Relationship Id="rId1626" Type="http://schemas.openxmlformats.org/officeDocument/2006/relationships/hyperlink" Target="https://twitter.com/jemimamjc/status/1150839235198562306" TargetMode="External" /><Relationship Id="rId1627" Type="http://schemas.openxmlformats.org/officeDocument/2006/relationships/hyperlink" Target="https://twitter.com/octavio87101116/status/1150838770607874048" TargetMode="External" /><Relationship Id="rId1628" Type="http://schemas.openxmlformats.org/officeDocument/2006/relationships/hyperlink" Target="https://twitter.com/octavio87101116/status/1150839235445813250" TargetMode="External" /><Relationship Id="rId1629" Type="http://schemas.openxmlformats.org/officeDocument/2006/relationships/hyperlink" Target="https://twitter.com/vicentetrujllo8/status/1150839235571855361" TargetMode="External" /><Relationship Id="rId1630" Type="http://schemas.openxmlformats.org/officeDocument/2006/relationships/hyperlink" Target="https://twitter.com/super6/status/1150819919224823808" TargetMode="External" /><Relationship Id="rId1631" Type="http://schemas.openxmlformats.org/officeDocument/2006/relationships/hyperlink" Target="https://twitter.com/stringers76/status/1150839241213132801" TargetMode="External" /><Relationship Id="rId1632" Type="http://schemas.openxmlformats.org/officeDocument/2006/relationships/hyperlink" Target="https://twitter.com/stringers76/status/1150839241213132801" TargetMode="External" /><Relationship Id="rId1633" Type="http://schemas.openxmlformats.org/officeDocument/2006/relationships/hyperlink" Target="https://twitter.com/og_gener/status/1150839245000437764" TargetMode="External" /><Relationship Id="rId1634" Type="http://schemas.openxmlformats.org/officeDocument/2006/relationships/hyperlink" Target="https://twitter.com/atomsooc/status/1150839249375096833" TargetMode="External" /><Relationship Id="rId1635" Type="http://schemas.openxmlformats.org/officeDocument/2006/relationships/hyperlink" Target="https://twitter.com/mccoy69420/status/1150740617754042368" TargetMode="External" /><Relationship Id="rId1636" Type="http://schemas.openxmlformats.org/officeDocument/2006/relationships/hyperlink" Target="https://twitter.com/_cikemurtis_/status/1150839257386442752" TargetMode="External" /><Relationship Id="rId1637" Type="http://schemas.openxmlformats.org/officeDocument/2006/relationships/hyperlink" Target="https://twitter.com/fr3shavocad0/status/1150839261589061632" TargetMode="External" /><Relationship Id="rId1638" Type="http://schemas.openxmlformats.org/officeDocument/2006/relationships/hyperlink" Target="https://twitter.com/george6432/status/1150262925950627841" TargetMode="External" /><Relationship Id="rId1639" Type="http://schemas.openxmlformats.org/officeDocument/2006/relationships/hyperlink" Target="https://twitter.com/camshoemaker/status/1150839263157788674" TargetMode="External" /><Relationship Id="rId1640" Type="http://schemas.openxmlformats.org/officeDocument/2006/relationships/hyperlink" Target="https://twitter.com/mxhzt/status/1150839267222007809" TargetMode="External" /><Relationship Id="rId1641" Type="http://schemas.openxmlformats.org/officeDocument/2006/relationships/hyperlink" Target="https://twitter.com/nicolaasoca/status/1150839270502031361" TargetMode="External" /><Relationship Id="rId1642" Type="http://schemas.openxmlformats.org/officeDocument/2006/relationships/hyperlink" Target="https://twitter.com/lordspiral1/status/1150839273001816064" TargetMode="External" /><Relationship Id="rId1643" Type="http://schemas.openxmlformats.org/officeDocument/2006/relationships/hyperlink" Target="https://twitter.com/shaaynawhite/status/1150839276298543105" TargetMode="External" /><Relationship Id="rId1644" Type="http://schemas.openxmlformats.org/officeDocument/2006/relationships/hyperlink" Target="https://twitter.com/fallenangel_ark/status/1150416841778651136" TargetMode="External" /><Relationship Id="rId1645" Type="http://schemas.openxmlformats.org/officeDocument/2006/relationships/hyperlink" Target="https://twitter.com/annaleenorcott/status/1150839280283111424" TargetMode="External" /><Relationship Id="rId1646" Type="http://schemas.openxmlformats.org/officeDocument/2006/relationships/hyperlink" Target="https://twitter.com/lavendxrbones/status/1150370231069659136" TargetMode="External" /><Relationship Id="rId1647" Type="http://schemas.openxmlformats.org/officeDocument/2006/relationships/hyperlink" Target="https://twitter.com/julionkimani/status/1150839282984263682" TargetMode="External" /><Relationship Id="rId1648" Type="http://schemas.openxmlformats.org/officeDocument/2006/relationships/hyperlink" Target="https://twitter.com/julionkimani/status/1150838900639916033" TargetMode="External" /><Relationship Id="rId1649" Type="http://schemas.openxmlformats.org/officeDocument/2006/relationships/hyperlink" Target="https://twitter.com/jaad13sur/status/1150839284510928903" TargetMode="External" /><Relationship Id="rId1650" Type="http://schemas.openxmlformats.org/officeDocument/2006/relationships/hyperlink" Target="https://twitter.com/liquornlambos/status/1150779059619737604" TargetMode="External" /><Relationship Id="rId1651" Type="http://schemas.openxmlformats.org/officeDocument/2006/relationships/hyperlink" Target="https://twitter.com/lexi_duddy/status/1150839295168720897" TargetMode="External" /><Relationship Id="rId1652" Type="http://schemas.openxmlformats.org/officeDocument/2006/relationships/hyperlink" Target="https://twitter.com/yerary12/status/1150652010464759808" TargetMode="External" /><Relationship Id="rId1653" Type="http://schemas.openxmlformats.org/officeDocument/2006/relationships/hyperlink" Target="https://twitter.com/helenoxs/status/1150839295789469696" TargetMode="External" /><Relationship Id="rId1654" Type="http://schemas.openxmlformats.org/officeDocument/2006/relationships/hyperlink" Target="https://twitter.com/amadosweet_/status/1150839301644738560" TargetMode="External" /><Relationship Id="rId1655" Type="http://schemas.openxmlformats.org/officeDocument/2006/relationships/hyperlink" Target="https://twitter.com/kenfvcknmasters/status/1150839319218872321" TargetMode="External" /><Relationship Id="rId1656" Type="http://schemas.openxmlformats.org/officeDocument/2006/relationships/hyperlink" Target="https://twitter.com/jesly_torres/status/1150839324784484352" TargetMode="External" /><Relationship Id="rId1657" Type="http://schemas.openxmlformats.org/officeDocument/2006/relationships/hyperlink" Target="https://twitter.com/lizze515/status/1150839327619837952" TargetMode="External" /><Relationship Id="rId1658" Type="http://schemas.openxmlformats.org/officeDocument/2006/relationships/hyperlink" Target="https://twitter.com/rexmans1/status/1150839327619985408" TargetMode="External" /><Relationship Id="rId1659" Type="http://schemas.openxmlformats.org/officeDocument/2006/relationships/hyperlink" Target="https://twitter.com/davidrobiedo/status/1150839328622276609" TargetMode="External" /><Relationship Id="rId1660" Type="http://schemas.openxmlformats.org/officeDocument/2006/relationships/hyperlink" Target="https://twitter.com/drewalchemist98/status/1150839329981267968" TargetMode="External" /><Relationship Id="rId1661" Type="http://schemas.openxmlformats.org/officeDocument/2006/relationships/hyperlink" Target="https://twitter.com/mxnozz/status/1150839332787220481" TargetMode="External" /><Relationship Id="rId1662" Type="http://schemas.openxmlformats.org/officeDocument/2006/relationships/hyperlink" Target="https://twitter.com/barril92/status/1150839351900811264" TargetMode="External" /><Relationship Id="rId1663" Type="http://schemas.openxmlformats.org/officeDocument/2006/relationships/hyperlink" Target="https://twitter.com/notnjomzza/status/1150839352727154689" TargetMode="External" /><Relationship Id="rId1664" Type="http://schemas.openxmlformats.org/officeDocument/2006/relationships/hyperlink" Target="https://twitter.com/jeremycorbell/status/1150567045827686400" TargetMode="External" /><Relationship Id="rId1665" Type="http://schemas.openxmlformats.org/officeDocument/2006/relationships/hyperlink" Target="https://twitter.com/free56789492/status/1150839361610670085" TargetMode="External" /><Relationship Id="rId1666" Type="http://schemas.openxmlformats.org/officeDocument/2006/relationships/hyperlink" Target="https://twitter.com/nebulasmoothie/status/1150839365616037891" TargetMode="External" /><Relationship Id="rId1667" Type="http://schemas.openxmlformats.org/officeDocument/2006/relationships/hyperlink" Target="https://twitter.com/flacxmalditx/status/1150839369793712128" TargetMode="External" /><Relationship Id="rId1668" Type="http://schemas.openxmlformats.org/officeDocument/2006/relationships/hyperlink" Target="https://twitter.com/tubbyhannuh/status/1150839370955534342" TargetMode="External" /><Relationship Id="rId1669" Type="http://schemas.openxmlformats.org/officeDocument/2006/relationships/hyperlink" Target="https://twitter.com/thethizzler/status/1150838228712189952" TargetMode="External" /><Relationship Id="rId1670" Type="http://schemas.openxmlformats.org/officeDocument/2006/relationships/hyperlink" Target="https://twitter.com/marie_matisse/status/1150839375858528260" TargetMode="External" /><Relationship Id="rId1671" Type="http://schemas.openxmlformats.org/officeDocument/2006/relationships/hyperlink" Target="https://twitter.com/n3gr00/status/1150839378496958464" TargetMode="External" /><Relationship Id="rId1672" Type="http://schemas.openxmlformats.org/officeDocument/2006/relationships/hyperlink" Target="https://twitter.com/liamcunningham1/status/1150684202775601152" TargetMode="External" /><Relationship Id="rId1673" Type="http://schemas.openxmlformats.org/officeDocument/2006/relationships/hyperlink" Target="https://twitter.com/sunrisedragons/status/1150839378945687552" TargetMode="External" /><Relationship Id="rId1674" Type="http://schemas.openxmlformats.org/officeDocument/2006/relationships/hyperlink" Target="https://twitter.com/ricewhat/status/1150839381617516546" TargetMode="External" /><Relationship Id="rId1675" Type="http://schemas.openxmlformats.org/officeDocument/2006/relationships/hyperlink" Target="https://twitter.com/beautifuladdres/status/1150780504423260162" TargetMode="External" /><Relationship Id="rId1676" Type="http://schemas.openxmlformats.org/officeDocument/2006/relationships/hyperlink" Target="https://twitter.com/pakhnet_milo/status/1150839393990651905" TargetMode="External" /><Relationship Id="rId1677" Type="http://schemas.openxmlformats.org/officeDocument/2006/relationships/hyperlink" Target="https://twitter.com/spoodnik47/status/1150839394384994304" TargetMode="External" /><Relationship Id="rId1678" Type="http://schemas.openxmlformats.org/officeDocument/2006/relationships/hyperlink" Target="https://twitter.com/no81305477/status/1149789044043374592" TargetMode="External" /><Relationship Id="rId1679" Type="http://schemas.openxmlformats.org/officeDocument/2006/relationships/hyperlink" Target="https://twitter.com/heythereitsash_/status/1150839395626442752" TargetMode="External" /><Relationship Id="rId1680" Type="http://schemas.openxmlformats.org/officeDocument/2006/relationships/hyperlink" Target="https://twitter.com/gato_vaca/status/1150839395781677056" TargetMode="External" /><Relationship Id="rId1681" Type="http://schemas.openxmlformats.org/officeDocument/2006/relationships/hyperlink" Target="https://twitter.com/_its_meli/status/1150839396247040002" TargetMode="External" /><Relationship Id="rId1682" Type="http://schemas.openxmlformats.org/officeDocument/2006/relationships/hyperlink" Target="https://twitter.com/wizzyjow_/status/1150383355915055104" TargetMode="External" /><Relationship Id="rId1683" Type="http://schemas.openxmlformats.org/officeDocument/2006/relationships/hyperlink" Target="https://twitter.com/tarek33429008/status/1150839396998025223" TargetMode="External" /><Relationship Id="rId1684" Type="http://schemas.openxmlformats.org/officeDocument/2006/relationships/hyperlink" Target="https://twitter.com/emtes55/status/1150839400944848897" TargetMode="External" /><Relationship Id="rId1685" Type="http://schemas.openxmlformats.org/officeDocument/2006/relationships/hyperlink" Target="https://twitter.com/tedpot1/status/1150839409589329921" TargetMode="External" /><Relationship Id="rId1686" Type="http://schemas.openxmlformats.org/officeDocument/2006/relationships/hyperlink" Target="https://twitter.com/itsjalene_/status/1150839409979191299" TargetMode="External" /><Relationship Id="rId1687" Type="http://schemas.openxmlformats.org/officeDocument/2006/relationships/hyperlink" Target="https://twitter.com/iievedouma/status/1150838659601580032" TargetMode="External" /><Relationship Id="rId1688" Type="http://schemas.openxmlformats.org/officeDocument/2006/relationships/hyperlink" Target="https://twitter.com/iievedouma/status/1150839412013568000" TargetMode="External" /><Relationship Id="rId1689" Type="http://schemas.openxmlformats.org/officeDocument/2006/relationships/hyperlink" Target="https://twitter.com/gisellpadillaa/status/1150839414127497218" TargetMode="External" /><Relationship Id="rId1690" Type="http://schemas.openxmlformats.org/officeDocument/2006/relationships/hyperlink" Target="https://twitter.com/emiliomayen/status/1150839416669315079" TargetMode="External" /><Relationship Id="rId1691" Type="http://schemas.openxmlformats.org/officeDocument/2006/relationships/hyperlink" Target="https://twitter.com/trillestthomas/status/1150839419626090496" TargetMode="External" /><Relationship Id="rId1692" Type="http://schemas.openxmlformats.org/officeDocument/2006/relationships/hyperlink" Target="https://twitter.com/1lilfbg/status/1150839425447972870" TargetMode="External" /><Relationship Id="rId1693" Type="http://schemas.openxmlformats.org/officeDocument/2006/relationships/hyperlink" Target="https://twitter.com/geodl_ng/status/1150839428518174720" TargetMode="External" /><Relationship Id="rId1694" Type="http://schemas.openxmlformats.org/officeDocument/2006/relationships/hyperlink" Target="https://twitter.com/mystic_myths_/status/1150839433559719937" TargetMode="External" /><Relationship Id="rId1695" Type="http://schemas.openxmlformats.org/officeDocument/2006/relationships/hyperlink" Target="https://twitter.com/poetressjustice/status/1150839436881649664" TargetMode="External" /><Relationship Id="rId1696" Type="http://schemas.openxmlformats.org/officeDocument/2006/relationships/hyperlink" Target="https://twitter.com/jademorggan/status/1150839439058276353" TargetMode="External" /><Relationship Id="rId1697" Type="http://schemas.openxmlformats.org/officeDocument/2006/relationships/hyperlink" Target="https://twitter.com/caprimoons/status/1150839441105260545" TargetMode="External" /><Relationship Id="rId1698" Type="http://schemas.openxmlformats.org/officeDocument/2006/relationships/hyperlink" Target="https://twitter.com/clockwork_paul/status/1150839442036482049" TargetMode="External" /><Relationship Id="rId1699" Type="http://schemas.openxmlformats.org/officeDocument/2006/relationships/hyperlink" Target="https://twitter.com/cosmic_choclet/status/1150839444246802437" TargetMode="External" /><Relationship Id="rId1700" Type="http://schemas.openxmlformats.org/officeDocument/2006/relationships/hyperlink" Target="https://twitter.com/_cesarreyes/status/1150839446763442179" TargetMode="External" /><Relationship Id="rId1701" Type="http://schemas.openxmlformats.org/officeDocument/2006/relationships/hyperlink" Target="https://twitter.com/lypipipopo/status/1150839452362846210" TargetMode="External" /><Relationship Id="rId1702" Type="http://schemas.openxmlformats.org/officeDocument/2006/relationships/hyperlink" Target="https://twitter.com/joeyosuna21/status/1150839453088268288" TargetMode="External" /><Relationship Id="rId1703" Type="http://schemas.openxmlformats.org/officeDocument/2006/relationships/hyperlink" Target="https://twitter.com/jordan24252605/status/1150839453713338370" TargetMode="External" /><Relationship Id="rId1704" Type="http://schemas.openxmlformats.org/officeDocument/2006/relationships/hyperlink" Target="https://twitter.com/nhawks_/status/1150839456850690049" TargetMode="External" /><Relationship Id="rId1705" Type="http://schemas.openxmlformats.org/officeDocument/2006/relationships/hyperlink" Target="https://twitter.com/nendhollie/status/1150815910111993856" TargetMode="External" /><Relationship Id="rId1706" Type="http://schemas.openxmlformats.org/officeDocument/2006/relationships/hyperlink" Target="https://twitter.com/klanicek/status/1150839332602875905" TargetMode="External" /><Relationship Id="rId1707" Type="http://schemas.openxmlformats.org/officeDocument/2006/relationships/hyperlink" Target="https://twitter.com/klanicek/status/1150838740157370370" TargetMode="External" /><Relationship Id="rId1708" Type="http://schemas.openxmlformats.org/officeDocument/2006/relationships/hyperlink" Target="https://twitter.com/klanicek/status/1150839462399795200" TargetMode="External" /><Relationship Id="rId1709" Type="http://schemas.openxmlformats.org/officeDocument/2006/relationships/hyperlink" Target="https://twitter.com/thatboimat10/status/1150839463758716931" TargetMode="External" /><Relationship Id="rId1710" Type="http://schemas.openxmlformats.org/officeDocument/2006/relationships/hyperlink" Target="https://twitter.com/nelson_mendo/status/1150839468858990592" TargetMode="External" /><Relationship Id="rId1711" Type="http://schemas.openxmlformats.org/officeDocument/2006/relationships/hyperlink" Target="https://twitter.com/kalee_reams97/status/1150839469576245249" TargetMode="External" /><Relationship Id="rId1712" Type="http://schemas.openxmlformats.org/officeDocument/2006/relationships/hyperlink" Target="https://twitter.com/slobonlelob/status/1150839472172310528" TargetMode="External" /><Relationship Id="rId1713" Type="http://schemas.openxmlformats.org/officeDocument/2006/relationships/hyperlink" Target="https://twitter.com/cvillegas119/status/1150839478090645504" TargetMode="External" /><Relationship Id="rId1714" Type="http://schemas.openxmlformats.org/officeDocument/2006/relationships/hyperlink" Target="https://twitter.com/noroadsleft_/status/1150839480686981122" TargetMode="External" /><Relationship Id="rId1715" Type="http://schemas.openxmlformats.org/officeDocument/2006/relationships/hyperlink" Target="https://twitter.com/tatjanabusdown/status/1150839481190223874" TargetMode="External" /><Relationship Id="rId1716" Type="http://schemas.openxmlformats.org/officeDocument/2006/relationships/hyperlink" Target="https://twitter.com/sonrisakuriyama/status/1150257335429844993" TargetMode="External" /><Relationship Id="rId1717" Type="http://schemas.openxmlformats.org/officeDocument/2006/relationships/hyperlink" Target="https://twitter.com/dannywhelton/status/1150839484080148480" TargetMode="External" /><Relationship Id="rId1718" Type="http://schemas.openxmlformats.org/officeDocument/2006/relationships/hyperlink" Target="https://twitter.com/chachi_ro/status/1150839485913063425" TargetMode="External" /><Relationship Id="rId1719" Type="http://schemas.openxmlformats.org/officeDocument/2006/relationships/hyperlink" Target="https://twitter.com/mic__killa/status/1150839492804112390" TargetMode="External" /><Relationship Id="rId1720" Type="http://schemas.openxmlformats.org/officeDocument/2006/relationships/hyperlink" Target="https://twitter.com/complex/status/1150812528718557186" TargetMode="External" /><Relationship Id="rId1721" Type="http://schemas.openxmlformats.org/officeDocument/2006/relationships/hyperlink" Target="https://twitter.com/yolez5/status/1150839495706759168" TargetMode="External" /><Relationship Id="rId1722" Type="http://schemas.openxmlformats.org/officeDocument/2006/relationships/hyperlink" Target="https://twitter.com/ban00dle/status/1150839498336546816" TargetMode="External" /><Relationship Id="rId1723" Type="http://schemas.openxmlformats.org/officeDocument/2006/relationships/hyperlink" Target="https://twitter.com/d_dewese/status/1150839501373227015" TargetMode="External" /><Relationship Id="rId1724" Type="http://schemas.openxmlformats.org/officeDocument/2006/relationships/hyperlink" Target="https://twitter.com/ed04jr/status/1150839506389651457" TargetMode="External" /><Relationship Id="rId1725" Type="http://schemas.openxmlformats.org/officeDocument/2006/relationships/hyperlink" Target="https://twitter.com/raonyphillips/status/1150836669748260867" TargetMode="External" /><Relationship Id="rId1726" Type="http://schemas.openxmlformats.org/officeDocument/2006/relationships/hyperlink" Target="https://twitter.com/geo_luz/status/1150839510667866114" TargetMode="External" /><Relationship Id="rId1727" Type="http://schemas.openxmlformats.org/officeDocument/2006/relationships/hyperlink" Target="https://twitter.com/nicksimpsn/status/1150083322132881409" TargetMode="External" /><Relationship Id="rId1728" Type="http://schemas.openxmlformats.org/officeDocument/2006/relationships/hyperlink" Target="https://twitter.com/zhan16949679/status/1150839482721157126" TargetMode="External" /><Relationship Id="rId1729" Type="http://schemas.openxmlformats.org/officeDocument/2006/relationships/hyperlink" Target="https://twitter.com/kennybilski/status/1150041625273479168" TargetMode="External" /><Relationship Id="rId1730" Type="http://schemas.openxmlformats.org/officeDocument/2006/relationships/hyperlink" Target="https://twitter.com/zhan16949679/status/1150839513704554496" TargetMode="External" /><Relationship Id="rId1731" Type="http://schemas.openxmlformats.org/officeDocument/2006/relationships/hyperlink" Target="https://twitter.com/zhan16949679/status/1150839348830646276" TargetMode="External" /><Relationship Id="rId1732" Type="http://schemas.openxmlformats.org/officeDocument/2006/relationships/hyperlink" Target="https://twitter.com/armel_tiffany/status/1150839519492661250" TargetMode="External" /><Relationship Id="rId1733" Type="http://schemas.openxmlformats.org/officeDocument/2006/relationships/hyperlink" Target="https://twitter.com/nick_mtzef16/status/1150839520805445632" TargetMode="External" /><Relationship Id="rId1734" Type="http://schemas.openxmlformats.org/officeDocument/2006/relationships/hyperlink" Target="https://twitter.com/mayrapalacios_/status/1150839522701262848" TargetMode="External" /><Relationship Id="rId1735" Type="http://schemas.openxmlformats.org/officeDocument/2006/relationships/hyperlink" Target="https://twitter.com/poornero/status/1150825781289017344" TargetMode="External" /><Relationship Id="rId1736" Type="http://schemas.openxmlformats.org/officeDocument/2006/relationships/hyperlink" Target="https://twitter.com/poornero/status/1150839256224608256" TargetMode="External" /><Relationship Id="rId1737" Type="http://schemas.openxmlformats.org/officeDocument/2006/relationships/hyperlink" Target="https://twitter.com/jujufromhouston/status/1150839524769091585" TargetMode="External" /><Relationship Id="rId1738" Type="http://schemas.openxmlformats.org/officeDocument/2006/relationships/hyperlink" Target="https://twitter.com/serdnafranqui/status/1150839527143018496" TargetMode="External" /><Relationship Id="rId1739" Type="http://schemas.openxmlformats.org/officeDocument/2006/relationships/hyperlink" Target="https://twitter.com/yousuckceratops/status/1150839533740744713" TargetMode="External" /><Relationship Id="rId1740" Type="http://schemas.openxmlformats.org/officeDocument/2006/relationships/hyperlink" Target="https://twitter.com/mivi_the/status/1150839542536167424" TargetMode="External" /><Relationship Id="rId1741" Type="http://schemas.openxmlformats.org/officeDocument/2006/relationships/hyperlink" Target="https://twitter.com/abethagrreeaatt/status/1150839545698500608" TargetMode="External" /><Relationship Id="rId1742" Type="http://schemas.openxmlformats.org/officeDocument/2006/relationships/hyperlink" Target="https://twitter.com/manuela89823965/status/1150839553453961216" TargetMode="External" /><Relationship Id="rId1743" Type="http://schemas.openxmlformats.org/officeDocument/2006/relationships/hyperlink" Target="https://twitter.com/geekformula/status/1150786731769286657" TargetMode="External" /><Relationship Id="rId1744" Type="http://schemas.openxmlformats.org/officeDocument/2006/relationships/hyperlink" Target="https://twitter.com/roomoreno99/status/1150839555387469825" TargetMode="External" /><Relationship Id="rId1745" Type="http://schemas.openxmlformats.org/officeDocument/2006/relationships/hyperlink" Target="https://twitter.com/goldengamer5212/status/1150839556775788545" TargetMode="External" /><Relationship Id="rId1746" Type="http://schemas.openxmlformats.org/officeDocument/2006/relationships/hyperlink" Target="https://twitter.com/epidemixgh/status/1150833166602723329" TargetMode="External" /><Relationship Id="rId1747" Type="http://schemas.openxmlformats.org/officeDocument/2006/relationships/hyperlink" Target="https://twitter.com/cnj_kvgn/status/1150839556805144582" TargetMode="External" /><Relationship Id="rId1748" Type="http://schemas.openxmlformats.org/officeDocument/2006/relationships/hyperlink" Target="https://twitter.com/swank_big/status/1150839557866315776" TargetMode="External" /><Relationship Id="rId1749" Type="http://schemas.openxmlformats.org/officeDocument/2006/relationships/hyperlink" Target="https://twitter.com/coralsreeff/status/1150839565403512833" TargetMode="External" /><Relationship Id="rId1750" Type="http://schemas.openxmlformats.org/officeDocument/2006/relationships/hyperlink" Target="https://twitter.com/gnollqueen/status/1150839568901558273" TargetMode="External" /><Relationship Id="rId1751" Type="http://schemas.openxmlformats.org/officeDocument/2006/relationships/hyperlink" Target="https://twitter.com/paddo9/status/1150839585171288068" TargetMode="External" /><Relationship Id="rId1752" Type="http://schemas.openxmlformats.org/officeDocument/2006/relationships/hyperlink" Target="https://twitter.com/gurpalll/status/1150839595426308098" TargetMode="External" /><Relationship Id="rId1753" Type="http://schemas.openxmlformats.org/officeDocument/2006/relationships/hyperlink" Target="https://twitter.com/annecocco/status/1150839599813578752" TargetMode="External" /><Relationship Id="rId1754" Type="http://schemas.openxmlformats.org/officeDocument/2006/relationships/hyperlink" Target="https://twitter.com/kurtiswithone_i/status/1150839603252932608" TargetMode="External" /><Relationship Id="rId1755" Type="http://schemas.openxmlformats.org/officeDocument/2006/relationships/hyperlink" Target="https://twitter.com/carlosv2014/status/1150839605643665408" TargetMode="External" /><Relationship Id="rId1756" Type="http://schemas.openxmlformats.org/officeDocument/2006/relationships/hyperlink" Target="https://twitter.com/gabicounts865/status/1150839607807946753" TargetMode="External" /><Relationship Id="rId1757" Type="http://schemas.openxmlformats.org/officeDocument/2006/relationships/hyperlink" Target="https://twitter.com/criis_240201/status/1150839620210450432" TargetMode="External" /><Relationship Id="rId1758" Type="http://schemas.openxmlformats.org/officeDocument/2006/relationships/hyperlink" Target="https://twitter.com/xelirose/status/1150839625105252353" TargetMode="External" /><Relationship Id="rId1759" Type="http://schemas.openxmlformats.org/officeDocument/2006/relationships/hyperlink" Target="https://twitter.com/faith1016_/status/1150062741186588676" TargetMode="External" /><Relationship Id="rId1760" Type="http://schemas.openxmlformats.org/officeDocument/2006/relationships/hyperlink" Target="https://twitter.com/weezy_dope/status/1150839627382702080" TargetMode="External" /><Relationship Id="rId1761" Type="http://schemas.openxmlformats.org/officeDocument/2006/relationships/hyperlink" Target="https://twitter.com/losblasian/status/1149872452601819136" TargetMode="External" /><Relationship Id="rId1762" Type="http://schemas.openxmlformats.org/officeDocument/2006/relationships/hyperlink" Target="https://twitter.com/tanakanhenga/status/1150839636224356354" TargetMode="External" /><Relationship Id="rId1763" Type="http://schemas.openxmlformats.org/officeDocument/2006/relationships/hyperlink" Target="https://twitter.com/connor_dunne1/status/1150839646882074624" TargetMode="External" /><Relationship Id="rId1764" Type="http://schemas.openxmlformats.org/officeDocument/2006/relationships/hyperlink" Target="https://twitter.com/vivimoon/status/1150839652237996034" TargetMode="External" /><Relationship Id="rId1765" Type="http://schemas.openxmlformats.org/officeDocument/2006/relationships/hyperlink" Target="https://twitter.com/iam_brianar/status/1150839027270127616" TargetMode="External" /><Relationship Id="rId1766" Type="http://schemas.openxmlformats.org/officeDocument/2006/relationships/hyperlink" Target="https://twitter.com/iam_brianar/status/1150839548005494785" TargetMode="External" /><Relationship Id="rId1767" Type="http://schemas.openxmlformats.org/officeDocument/2006/relationships/hyperlink" Target="https://twitter.com/iam_brianar/status/1150839654180167684" TargetMode="External" /><Relationship Id="rId1768" Type="http://schemas.openxmlformats.org/officeDocument/2006/relationships/hyperlink" Target="https://twitter.com/ldlandaetta/status/1150144590827130885" TargetMode="External" /><Relationship Id="rId1769" Type="http://schemas.openxmlformats.org/officeDocument/2006/relationships/hyperlink" Target="https://twitter.com/skyftmariposas/status/1150839568855392258" TargetMode="External" /><Relationship Id="rId1770" Type="http://schemas.openxmlformats.org/officeDocument/2006/relationships/hyperlink" Target="https://twitter.com/solounyo/status/1150085341761560577" TargetMode="External" /><Relationship Id="rId1771" Type="http://schemas.openxmlformats.org/officeDocument/2006/relationships/hyperlink" Target="https://twitter.com/skyftmariposas/status/1150839654909972480" TargetMode="External" /><Relationship Id="rId1772" Type="http://schemas.openxmlformats.org/officeDocument/2006/relationships/hyperlink" Target="https://twitter.com/danyalexandert/status/1150839657598316544" TargetMode="External" /><Relationship Id="rId1773" Type="http://schemas.openxmlformats.org/officeDocument/2006/relationships/hyperlink" Target="https://twitter.com/wavedbabe/status/1150839667811635200" TargetMode="External" /><Relationship Id="rId1774" Type="http://schemas.openxmlformats.org/officeDocument/2006/relationships/hyperlink" Target="https://twitter.com/joshrui17/status/1150839676623679490" TargetMode="External" /><Relationship Id="rId1775" Type="http://schemas.openxmlformats.org/officeDocument/2006/relationships/hyperlink" Target="https://twitter.com/brucestingsteen/status/1150839679312379904" TargetMode="External" /><Relationship Id="rId1776" Type="http://schemas.openxmlformats.org/officeDocument/2006/relationships/hyperlink" Target="https://twitter.com/paratitony/status/1150839679887056900" TargetMode="External" /><Relationship Id="rId1777" Type="http://schemas.openxmlformats.org/officeDocument/2006/relationships/hyperlink" Target="https://twitter.com/csuun/status/1150839680822177793" TargetMode="External" /><Relationship Id="rId1778" Type="http://schemas.openxmlformats.org/officeDocument/2006/relationships/hyperlink" Target="https://twitter.com/jeezusss__/status/1150839686635671553" TargetMode="External" /><Relationship Id="rId1779" Type="http://schemas.openxmlformats.org/officeDocument/2006/relationships/hyperlink" Target="https://twitter.com/drimikid/status/1150813638665523200" TargetMode="External" /><Relationship Id="rId1780" Type="http://schemas.openxmlformats.org/officeDocument/2006/relationships/hyperlink" Target="https://twitter.com/jaimeaa99/status/1150839584026181632" TargetMode="External" /><Relationship Id="rId1781" Type="http://schemas.openxmlformats.org/officeDocument/2006/relationships/hyperlink" Target="https://twitter.com/asipasii/status/1150777444783316994" TargetMode="External" /><Relationship Id="rId1782" Type="http://schemas.openxmlformats.org/officeDocument/2006/relationships/hyperlink" Target="https://twitter.com/jaimeaa99/status/1150839686820237314" TargetMode="External" /><Relationship Id="rId1783" Type="http://schemas.openxmlformats.org/officeDocument/2006/relationships/hyperlink" Target="https://twitter.com/jaimeaa99/status/1150839563893522432" TargetMode="External" /><Relationship Id="rId1784" Type="http://schemas.openxmlformats.org/officeDocument/2006/relationships/hyperlink" Target="https://twitter.com/bradly_nigga/status/1150839692822306816" TargetMode="External" /><Relationship Id="rId1785" Type="http://schemas.openxmlformats.org/officeDocument/2006/relationships/hyperlink" Target="https://twitter.com/bdmcris/status/1150839696211230725" TargetMode="External" /><Relationship Id="rId1786" Type="http://schemas.openxmlformats.org/officeDocument/2006/relationships/hyperlink" Target="https://twitter.com/rinkario1/status/1150839697314390016" TargetMode="External" /><Relationship Id="rId1787" Type="http://schemas.openxmlformats.org/officeDocument/2006/relationships/hyperlink" Target="https://twitter.com/memes_51/status/1150189170930831360" TargetMode="External" /><Relationship Id="rId1788" Type="http://schemas.openxmlformats.org/officeDocument/2006/relationships/hyperlink" Target="https://twitter.com/rosaaparkss2/status/1150839704264368134" TargetMode="External" /><Relationship Id="rId1789" Type="http://schemas.openxmlformats.org/officeDocument/2006/relationships/hyperlink" Target="https://twitter.com/jonmocch/status/1150839707724668930" TargetMode="External" /><Relationship Id="rId1790" Type="http://schemas.openxmlformats.org/officeDocument/2006/relationships/hyperlink" Target="https://twitter.com/nxbodyhere/status/1150839709796577282" TargetMode="External" /><Relationship Id="rId1791" Type="http://schemas.openxmlformats.org/officeDocument/2006/relationships/hyperlink" Target="https://twitter.com/samlivesinacan/status/1150839710383824898" TargetMode="External" /><Relationship Id="rId1792" Type="http://schemas.openxmlformats.org/officeDocument/2006/relationships/hyperlink" Target="https://twitter.com/bitchhhae/status/1150839714544521217" TargetMode="External" /><Relationship Id="rId1793" Type="http://schemas.openxmlformats.org/officeDocument/2006/relationships/hyperlink" Target="https://twitter.com/yu__ngi/status/1150839725470756864" TargetMode="External" /><Relationship Id="rId1794" Type="http://schemas.openxmlformats.org/officeDocument/2006/relationships/hyperlink" Target="https://twitter.com/goodshepherd316/status/1150807275059195904" TargetMode="External" /><Relationship Id="rId1795" Type="http://schemas.openxmlformats.org/officeDocument/2006/relationships/hyperlink" Target="https://twitter.com/frogs2light/status/1150839726158409731" TargetMode="External" /><Relationship Id="rId1796" Type="http://schemas.openxmlformats.org/officeDocument/2006/relationships/hyperlink" Target="https://twitter.com/blazedlaur/status/1149814679226724355" TargetMode="External" /><Relationship Id="rId1797" Type="http://schemas.openxmlformats.org/officeDocument/2006/relationships/hyperlink" Target="https://twitter.com/_dudalivreiras2/status/1150839727471431686" TargetMode="External" /><Relationship Id="rId1798" Type="http://schemas.openxmlformats.org/officeDocument/2006/relationships/hyperlink" Target="https://twitter.com/magj2187/status/1150839730516516866" TargetMode="External" /><Relationship Id="rId1799" Type="http://schemas.openxmlformats.org/officeDocument/2006/relationships/hyperlink" Target="https://twitter.com/__puncheonpapi/status/1150743190552686592" TargetMode="External" /><Relationship Id="rId1800" Type="http://schemas.openxmlformats.org/officeDocument/2006/relationships/hyperlink" Target="https://twitter.com/kristy_anna_/status/1150839733100171264" TargetMode="External" /><Relationship Id="rId1801" Type="http://schemas.openxmlformats.org/officeDocument/2006/relationships/hyperlink" Target="https://twitter.com/taevwuu/status/1150839736233127939" TargetMode="External" /><Relationship Id="rId1802" Type="http://schemas.openxmlformats.org/officeDocument/2006/relationships/hyperlink" Target="https://twitter.com/uwusensation/status/1150839738175295489" TargetMode="External" /><Relationship Id="rId1803" Type="http://schemas.openxmlformats.org/officeDocument/2006/relationships/hyperlink" Target="https://twitter.com/hawkins63441686/status/1150232945707409409" TargetMode="External" /><Relationship Id="rId1804" Type="http://schemas.openxmlformats.org/officeDocument/2006/relationships/hyperlink" Target="https://twitter.com/lolabernardin3/status/1150839741878800386" TargetMode="External" /><Relationship Id="rId1805" Type="http://schemas.openxmlformats.org/officeDocument/2006/relationships/hyperlink" Target="https://twitter.com/charliedayquote/status/1150538394944069633" TargetMode="External" /><Relationship Id="rId1806" Type="http://schemas.openxmlformats.org/officeDocument/2006/relationships/hyperlink" Target="https://twitter.com/karmiclabrat/status/1150839742902210567" TargetMode="External" /><Relationship Id="rId1807" Type="http://schemas.openxmlformats.org/officeDocument/2006/relationships/hyperlink" Target="https://twitter.com/booohnotcool/status/1150839743426584576" TargetMode="External" /><Relationship Id="rId1808" Type="http://schemas.openxmlformats.org/officeDocument/2006/relationships/hyperlink" Target="https://twitter.com/beth_patti/status/1149853680801214464" TargetMode="External" /><Relationship Id="rId1809" Type="http://schemas.openxmlformats.org/officeDocument/2006/relationships/hyperlink" Target="https://twitter.com/pyroboyee/status/1150839743510433792" TargetMode="External" /><Relationship Id="rId1810" Type="http://schemas.openxmlformats.org/officeDocument/2006/relationships/hyperlink" Target="https://twitter.com/tom_maycock19/status/1150839751576084482" TargetMode="External" /><Relationship Id="rId1811" Type="http://schemas.openxmlformats.org/officeDocument/2006/relationships/hyperlink" Target="https://twitter.com/paulasanchezxo/status/1150176527071531009" TargetMode="External" /><Relationship Id="rId1812" Type="http://schemas.openxmlformats.org/officeDocument/2006/relationships/hyperlink" Target="https://twitter.com/kowskyy/status/1150839751857135617" TargetMode="External" /><Relationship Id="rId1813" Type="http://schemas.openxmlformats.org/officeDocument/2006/relationships/hyperlink" Target="https://twitter.com/sandiaa_r6/status/1150468110882955264" TargetMode="External" /><Relationship Id="rId1814" Type="http://schemas.openxmlformats.org/officeDocument/2006/relationships/hyperlink" Target="https://twitter.com/untalpablogod/status/1150839752519749638" TargetMode="External" /><Relationship Id="rId1815" Type="http://schemas.openxmlformats.org/officeDocument/2006/relationships/hyperlink" Target="https://twitter.com/laleachari/status/1150839754193276930" TargetMode="External" /><Relationship Id="rId1816" Type="http://schemas.openxmlformats.org/officeDocument/2006/relationships/hyperlink" Target="https://twitter.com/dlol400/status/1150839755892043780" TargetMode="External" /><Relationship Id="rId1817" Type="http://schemas.openxmlformats.org/officeDocument/2006/relationships/hyperlink" Target="https://twitter.com/kgena24/status/1150839765530546179" TargetMode="External" /><Relationship Id="rId1818" Type="http://schemas.openxmlformats.org/officeDocument/2006/relationships/hyperlink" Target="https://twitter.com/nw44/status/1150822964205461504" TargetMode="External" /><Relationship Id="rId1819" Type="http://schemas.openxmlformats.org/officeDocument/2006/relationships/hyperlink" Target="https://twitter.com/whitepelee/status/1150839780772478976" TargetMode="External" /><Relationship Id="rId1820" Type="http://schemas.openxmlformats.org/officeDocument/2006/relationships/hyperlink" Target="https://twitter.com/condeh321/status/1150839781011668994" TargetMode="External" /><Relationship Id="rId1821" Type="http://schemas.openxmlformats.org/officeDocument/2006/relationships/hyperlink" Target="https://twitter.com/szphy/status/1150839785210208258" TargetMode="External" /><Relationship Id="rId1822" Type="http://schemas.openxmlformats.org/officeDocument/2006/relationships/hyperlink" Target="https://twitter.com/tracilaw/status/1150834250196967428" TargetMode="External" /><Relationship Id="rId1823" Type="http://schemas.openxmlformats.org/officeDocument/2006/relationships/hyperlink" Target="https://twitter.com/ak_hibby/status/1150839785558138880" TargetMode="External" /><Relationship Id="rId1824" Type="http://schemas.openxmlformats.org/officeDocument/2006/relationships/hyperlink" Target="https://twitter.com/cord_flak/status/1150839793426866176" TargetMode="External" /><Relationship Id="rId1825" Type="http://schemas.openxmlformats.org/officeDocument/2006/relationships/hyperlink" Target="https://twitter.com/therealchila/status/1149467370865303555" TargetMode="External" /><Relationship Id="rId1826" Type="http://schemas.openxmlformats.org/officeDocument/2006/relationships/hyperlink" Target="https://twitter.com/abbyyrose21/status/1150839793577791492" TargetMode="External" /><Relationship Id="rId1827" Type="http://schemas.openxmlformats.org/officeDocument/2006/relationships/hyperlink" Target="https://twitter.com/alfonsoxstark/status/1149743634687897602" TargetMode="External" /><Relationship Id="rId1828" Type="http://schemas.openxmlformats.org/officeDocument/2006/relationships/hyperlink" Target="https://twitter.com/lautyc0lque/status/1150839412034609152" TargetMode="External" /><Relationship Id="rId1829" Type="http://schemas.openxmlformats.org/officeDocument/2006/relationships/hyperlink" Target="https://twitter.com/breathtakingguy/status/1149654080148533248" TargetMode="External" /><Relationship Id="rId1830" Type="http://schemas.openxmlformats.org/officeDocument/2006/relationships/hyperlink" Target="https://twitter.com/lautyc0lque/status/1150839530150408197" TargetMode="External" /><Relationship Id="rId1831" Type="http://schemas.openxmlformats.org/officeDocument/2006/relationships/hyperlink" Target="https://twitter.com/amalia477/status/1149669239999148032" TargetMode="External" /><Relationship Id="rId1832" Type="http://schemas.openxmlformats.org/officeDocument/2006/relationships/hyperlink" Target="https://twitter.com/lautyc0lque/status/1150839670164664321" TargetMode="External" /><Relationship Id="rId1833" Type="http://schemas.openxmlformats.org/officeDocument/2006/relationships/hyperlink" Target="https://twitter.com/antomiiel1/status/1149713332590587906" TargetMode="External" /><Relationship Id="rId1834" Type="http://schemas.openxmlformats.org/officeDocument/2006/relationships/hyperlink" Target="https://twitter.com/lautyc0lque/status/1150839796874588166" TargetMode="External" /><Relationship Id="rId1835" Type="http://schemas.openxmlformats.org/officeDocument/2006/relationships/hyperlink" Target="https://twitter.com/stars_kristen/status/1150839801110810626" TargetMode="External" /><Relationship Id="rId1836" Type="http://schemas.openxmlformats.org/officeDocument/2006/relationships/hyperlink" Target="https://twitter.com/areamemes51/status/1150062025420263425" TargetMode="External" /><Relationship Id="rId1837" Type="http://schemas.openxmlformats.org/officeDocument/2006/relationships/hyperlink" Target="https://twitter.com/areamemes51/status/1150795761799573506" TargetMode="External" /><Relationship Id="rId1838" Type="http://schemas.openxmlformats.org/officeDocument/2006/relationships/hyperlink" Target="https://twitter.com/areamemes51/status/1150004495499374593" TargetMode="External" /><Relationship Id="rId1839" Type="http://schemas.openxmlformats.org/officeDocument/2006/relationships/hyperlink" Target="https://twitter.com/areamemes51/status/1150321298943488000" TargetMode="External" /><Relationship Id="rId1840" Type="http://schemas.openxmlformats.org/officeDocument/2006/relationships/hyperlink" Target="https://twitter.com/areamemes51/status/1150789010022961152" TargetMode="External" /><Relationship Id="rId1841" Type="http://schemas.openxmlformats.org/officeDocument/2006/relationships/hyperlink" Target="https://twitter.com/areamemes51/status/1150834893343133697" TargetMode="External" /><Relationship Id="rId1842" Type="http://schemas.openxmlformats.org/officeDocument/2006/relationships/hyperlink" Target="https://twitter.com/areamemes51/status/1150106015330906112" TargetMode="External" /><Relationship Id="rId1843" Type="http://schemas.openxmlformats.org/officeDocument/2006/relationships/hyperlink" Target="https://twitter.com/deezwide/status/1150839806265581569" TargetMode="External" /><Relationship Id="rId1844" Type="http://schemas.openxmlformats.org/officeDocument/2006/relationships/hyperlink" Target="https://twitter.com/deezwide/status/1150838550293884929" TargetMode="External" /><Relationship Id="rId1845" Type="http://schemas.openxmlformats.org/officeDocument/2006/relationships/hyperlink" Target="https://twitter.com/deezwide/status/1150839693879205888" TargetMode="External" /><Relationship Id="rId1846" Type="http://schemas.openxmlformats.org/officeDocument/2006/relationships/hyperlink" Target="https://twitter.com/oursvstheirs/status/1150839815635636224" TargetMode="External" /><Relationship Id="rId1847" Type="http://schemas.openxmlformats.org/officeDocument/2006/relationships/hyperlink" Target="https://twitter.com/let_51/status/1150839246967779328" TargetMode="External" /><Relationship Id="rId1848" Type="http://schemas.openxmlformats.org/officeDocument/2006/relationships/hyperlink" Target="https://twitter.com/let_51/status/1150839816571039745" TargetMode="External" /><Relationship Id="rId1849" Type="http://schemas.openxmlformats.org/officeDocument/2006/relationships/hyperlink" Target="https://twitter.com/mj_alex98/status/1150839818114543616" TargetMode="External" /><Relationship Id="rId1850" Type="http://schemas.openxmlformats.org/officeDocument/2006/relationships/hyperlink" Target="https://twitter.com/edeita/status/1150834589641990144" TargetMode="External" /><Relationship Id="rId1851" Type="http://schemas.openxmlformats.org/officeDocument/2006/relationships/hyperlink" Target="https://twitter.com/dalvycita/status/1150839818575912960" TargetMode="External" /><Relationship Id="rId1852" Type="http://schemas.openxmlformats.org/officeDocument/2006/relationships/hyperlink" Target="https://twitter.com/moewevongheut/status/1149927014641668096" TargetMode="External" /><Relationship Id="rId1853" Type="http://schemas.openxmlformats.org/officeDocument/2006/relationships/hyperlink" Target="https://twitter.com/preshersssj4/status/1150839824364048384" TargetMode="External" /><Relationship Id="rId1854" Type="http://schemas.openxmlformats.org/officeDocument/2006/relationships/hyperlink" Target="https://twitter.com/kamalounzidlak/status/1150839824447942656" TargetMode="External" /><Relationship Id="rId1855" Type="http://schemas.openxmlformats.org/officeDocument/2006/relationships/hyperlink" Target="https://twitter.com/adelqatami/status/1150839827773812738" TargetMode="External" /><Relationship Id="rId1856" Type="http://schemas.openxmlformats.org/officeDocument/2006/relationships/hyperlink" Target="https://twitter.com/itxjuanx/status/1150823775396646913" TargetMode="External" /><Relationship Id="rId1857" Type="http://schemas.openxmlformats.org/officeDocument/2006/relationships/hyperlink" Target="https://twitter.com/itxjuanx/status/1150839840285646853" TargetMode="External" /><Relationship Id="rId1858" Type="http://schemas.openxmlformats.org/officeDocument/2006/relationships/hyperlink" Target="https://twitter.com/qwxey/status/1150559149610192896" TargetMode="External" /><Relationship Id="rId1859" Type="http://schemas.openxmlformats.org/officeDocument/2006/relationships/hyperlink" Target="https://twitter.com/atamale99/status/1150838493574098945" TargetMode="External" /><Relationship Id="rId1860" Type="http://schemas.openxmlformats.org/officeDocument/2006/relationships/hyperlink" Target="https://twitter.com/iickingdounts/status/1150521094803267585" TargetMode="External" /><Relationship Id="rId1861" Type="http://schemas.openxmlformats.org/officeDocument/2006/relationships/hyperlink" Target="https://twitter.com/atamale99/status/1150838525987680258" TargetMode="External" /><Relationship Id="rId1862" Type="http://schemas.openxmlformats.org/officeDocument/2006/relationships/hyperlink" Target="https://twitter.com/viiperfish/status/1150499287370993665" TargetMode="External" /><Relationship Id="rId1863" Type="http://schemas.openxmlformats.org/officeDocument/2006/relationships/hyperlink" Target="https://twitter.com/atamale99/status/1150838956990369793" TargetMode="External" /><Relationship Id="rId1864" Type="http://schemas.openxmlformats.org/officeDocument/2006/relationships/hyperlink" Target="https://twitter.com/nik_fantocone/status/1150483965687418880" TargetMode="External" /><Relationship Id="rId1865" Type="http://schemas.openxmlformats.org/officeDocument/2006/relationships/hyperlink" Target="https://twitter.com/atamale99/status/1150839404333682688" TargetMode="External" /><Relationship Id="rId1866" Type="http://schemas.openxmlformats.org/officeDocument/2006/relationships/hyperlink" Target="https://twitter.com/alanthealien51/status/1150449565981655040" TargetMode="External" /><Relationship Id="rId1867" Type="http://schemas.openxmlformats.org/officeDocument/2006/relationships/hyperlink" Target="https://twitter.com/atamale99/status/1150839522919215105" TargetMode="External" /><Relationship Id="rId1868" Type="http://schemas.openxmlformats.org/officeDocument/2006/relationships/hyperlink" Target="https://twitter.com/ariannaa1205/status/1150423439032901632" TargetMode="External" /><Relationship Id="rId1869" Type="http://schemas.openxmlformats.org/officeDocument/2006/relationships/hyperlink" Target="https://twitter.com/atamale99/status/1150839842017693696" TargetMode="External" /><Relationship Id="rId1870" Type="http://schemas.openxmlformats.org/officeDocument/2006/relationships/hyperlink" Target="https://twitter.com/gisselleruizzz/status/1150839842353213443" TargetMode="External" /><Relationship Id="rId1871" Type="http://schemas.openxmlformats.org/officeDocument/2006/relationships/hyperlink" Target="https://twitter.com/stefauni/status/1150839842416160768" TargetMode="External" /><Relationship Id="rId1872" Type="http://schemas.openxmlformats.org/officeDocument/2006/relationships/hyperlink" Target="https://twitter.com/kevinjonas/status/1150579504399581184" TargetMode="External" /><Relationship Id="rId1873" Type="http://schemas.openxmlformats.org/officeDocument/2006/relationships/hyperlink" Target="https://twitter.com/_selindamarie_/status/1150839850536493059" TargetMode="External" /><Relationship Id="rId1874" Type="http://schemas.openxmlformats.org/officeDocument/2006/relationships/hyperlink" Target="https://twitter.com/phillyd/status/1150748784441192448" TargetMode="External" /><Relationship Id="rId1875" Type="http://schemas.openxmlformats.org/officeDocument/2006/relationships/hyperlink" Target="https://twitter.com/mcvdawgthegod/status/1150839855682850816" TargetMode="External" /><Relationship Id="rId1876" Type="http://schemas.openxmlformats.org/officeDocument/2006/relationships/hyperlink" Target="https://twitter.com/the_flash2027/status/1150839857603915778" TargetMode="External" /><Relationship Id="rId1877" Type="http://schemas.openxmlformats.org/officeDocument/2006/relationships/hyperlink" Target="https://twitter.com/treville2x/status/1150463676803145734" TargetMode="External" /><Relationship Id="rId1878" Type="http://schemas.openxmlformats.org/officeDocument/2006/relationships/hyperlink" Target="https://twitter.com/crabdaddy__/status/1150839860153839618" TargetMode="External" /><Relationship Id="rId1879" Type="http://schemas.openxmlformats.org/officeDocument/2006/relationships/hyperlink" Target="https://twitter.com/soft_demon_/status/1150831359038042112" TargetMode="External" /><Relationship Id="rId1880" Type="http://schemas.openxmlformats.org/officeDocument/2006/relationships/hyperlink" Target="https://twitter.com/isabarong/status/1150839860506320897" TargetMode="External" /><Relationship Id="rId1881" Type="http://schemas.openxmlformats.org/officeDocument/2006/relationships/hyperlink" Target="https://twitter.com/kurissuu/status/1149587961593208833" TargetMode="External" /><Relationship Id="rId1882" Type="http://schemas.openxmlformats.org/officeDocument/2006/relationships/hyperlink" Target="https://twitter.com/ourspolaire__/status/1150839860644786177" TargetMode="External" /><Relationship Id="rId1883" Type="http://schemas.openxmlformats.org/officeDocument/2006/relationships/hyperlink" Target="https://twitter.com/diegoalcala_/status/1150839864709062656" TargetMode="External" /><Relationship Id="rId1884" Type="http://schemas.openxmlformats.org/officeDocument/2006/relationships/hyperlink" Target="https://twitter.com/targaryenagr/status/1150838561320722432" TargetMode="External" /><Relationship Id="rId1885" Type="http://schemas.openxmlformats.org/officeDocument/2006/relationships/hyperlink" Target="https://twitter.com/wordlpenzil/status/1150839869100515328" TargetMode="External" /><Relationship Id="rId1886" Type="http://schemas.openxmlformats.org/officeDocument/2006/relationships/hyperlink" Target="https://twitter.com/andreac88279623/status/1150464384365420550" TargetMode="External" /><Relationship Id="rId1887" Type="http://schemas.openxmlformats.org/officeDocument/2006/relationships/hyperlink" Target="https://twitter.com/bene1337_/status/1150839349644341251" TargetMode="External" /><Relationship Id="rId1888" Type="http://schemas.openxmlformats.org/officeDocument/2006/relationships/hyperlink" Target="https://twitter.com/swiftknight1/status/1150193133906464769" TargetMode="External" /><Relationship Id="rId1889" Type="http://schemas.openxmlformats.org/officeDocument/2006/relationships/hyperlink" Target="https://twitter.com/bene1337_/status/1150839873508642818" TargetMode="External" /><Relationship Id="rId1890" Type="http://schemas.openxmlformats.org/officeDocument/2006/relationships/hyperlink" Target="https://twitter.com/_ramseyquinones/status/1150839874423013376" TargetMode="External" /><Relationship Id="rId1891" Type="http://schemas.openxmlformats.org/officeDocument/2006/relationships/hyperlink" Target="https://twitter.com/trippieed/status/1149839063589040128" TargetMode="External" /><Relationship Id="rId1892" Type="http://schemas.openxmlformats.org/officeDocument/2006/relationships/hyperlink" Target="https://twitter.com/maximel54/status/1150839875488403456" TargetMode="External" /><Relationship Id="rId1893" Type="http://schemas.openxmlformats.org/officeDocument/2006/relationships/hyperlink" Target="https://twitter.com/thtsmyjam_/status/1150826112081117184" TargetMode="External" /><Relationship Id="rId1894" Type="http://schemas.openxmlformats.org/officeDocument/2006/relationships/hyperlink" Target="https://twitter.com/thindulge/status/1150839877451300864" TargetMode="External" /><Relationship Id="rId1895" Type="http://schemas.openxmlformats.org/officeDocument/2006/relationships/hyperlink" Target="https://twitter.com/_jesse25/status/1150538203830652928" TargetMode="External" /><Relationship Id="rId1896" Type="http://schemas.openxmlformats.org/officeDocument/2006/relationships/hyperlink" Target="https://twitter.com/ghol_s/status/1150839884015267840" TargetMode="External" /><Relationship Id="rId1897" Type="http://schemas.openxmlformats.org/officeDocument/2006/relationships/hyperlink" Target="https://twitter.com/lachlantaylor_/status/1150814839599751174" TargetMode="External" /><Relationship Id="rId1898" Type="http://schemas.openxmlformats.org/officeDocument/2006/relationships/hyperlink" Target="https://twitter.com/maximelebel_/status/1150839885605085184" TargetMode="External" /><Relationship Id="rId1899" Type="http://schemas.openxmlformats.org/officeDocument/2006/relationships/hyperlink" Target="https://twitter.com/xcourtzillax/status/1150839889237303300" TargetMode="External" /><Relationship Id="rId1900" Type="http://schemas.openxmlformats.org/officeDocument/2006/relationships/hyperlink" Target="https://twitter.com/analdecomposer2/status/1150275040002244608" TargetMode="External" /><Relationship Id="rId1901" Type="http://schemas.openxmlformats.org/officeDocument/2006/relationships/hyperlink" Target="https://twitter.com/dleroom99dylan/status/1150839892483559424" TargetMode="External" /><Relationship Id="rId1902" Type="http://schemas.openxmlformats.org/officeDocument/2006/relationships/hyperlink" Target="https://twitter.com/antolpz25/status/1150771504356966400" TargetMode="External" /><Relationship Id="rId1903" Type="http://schemas.openxmlformats.org/officeDocument/2006/relationships/hyperlink" Target="https://twitter.com/mamen_aparici/status/1150839387913097216" TargetMode="External" /><Relationship Id="rId1904" Type="http://schemas.openxmlformats.org/officeDocument/2006/relationships/hyperlink" Target="https://twitter.com/mariinagarcia18/status/1150368302205718528" TargetMode="External" /><Relationship Id="rId1905" Type="http://schemas.openxmlformats.org/officeDocument/2006/relationships/hyperlink" Target="https://twitter.com/mamen_aparici/status/1150839896266948608" TargetMode="External" /><Relationship Id="rId1906" Type="http://schemas.openxmlformats.org/officeDocument/2006/relationships/hyperlink" Target="https://twitter.com/sillyfilmie/status/1149786501305131008" TargetMode="External" /><Relationship Id="rId1907" Type="http://schemas.openxmlformats.org/officeDocument/2006/relationships/hyperlink" Target="https://twitter.com/onlyspoon458ya2/status/1150839904420683776" TargetMode="External" /><Relationship Id="rId1908" Type="http://schemas.openxmlformats.org/officeDocument/2006/relationships/hyperlink" Target="https://twitter.com/grubb_adrian/status/1150839907016949760" TargetMode="External" /><Relationship Id="rId1909" Type="http://schemas.openxmlformats.org/officeDocument/2006/relationships/hyperlink" Target="https://twitter.com/csudhteddytoro/status/1150825875870371840" TargetMode="External" /><Relationship Id="rId1910" Type="http://schemas.openxmlformats.org/officeDocument/2006/relationships/hyperlink" Target="https://twitter.com/therealpinche/status/1150839907834724352" TargetMode="External" /><Relationship Id="rId1911" Type="http://schemas.openxmlformats.org/officeDocument/2006/relationships/hyperlink" Target="https://twitter.com/wafflehouse/status/1150807540625747968" TargetMode="External" /><Relationship Id="rId1912" Type="http://schemas.openxmlformats.org/officeDocument/2006/relationships/hyperlink" Target="https://twitter.com/ragerholic/status/1150839910322102275" TargetMode="External" /><Relationship Id="rId1913" Type="http://schemas.openxmlformats.org/officeDocument/2006/relationships/hyperlink" Target="https://api.twitter.com/1.1/geo/id/ef4296e721b70dfe.json" TargetMode="External" /><Relationship Id="rId1914" Type="http://schemas.openxmlformats.org/officeDocument/2006/relationships/hyperlink" Target="https://api.twitter.com/1.1/geo/id/96683cc9126741d1.json" TargetMode="External" /><Relationship Id="rId1915" Type="http://schemas.openxmlformats.org/officeDocument/2006/relationships/hyperlink" Target="https://api.twitter.com/1.1/geo/id/a592bd6ceb1319f7.json" TargetMode="External" /><Relationship Id="rId1916" Type="http://schemas.openxmlformats.org/officeDocument/2006/relationships/hyperlink" Target="https://api.twitter.com/1.1/geo/id/3b77caf94bfc81fe.json" TargetMode="External" /><Relationship Id="rId1917" Type="http://schemas.openxmlformats.org/officeDocument/2006/relationships/hyperlink" Target="https://api.twitter.com/1.1/geo/id/c3f37afa9efcf94b.json" TargetMode="External" /><Relationship Id="rId1918" Type="http://schemas.openxmlformats.org/officeDocument/2006/relationships/hyperlink" Target="https://api.twitter.com/1.1/geo/id/512a8a4a4c4b4be0.json" TargetMode="External" /><Relationship Id="rId1919" Type="http://schemas.openxmlformats.org/officeDocument/2006/relationships/hyperlink" Target="https://api.twitter.com/1.1/geo/id/0732d1ba4f2eaa2d.json" TargetMode="External" /><Relationship Id="rId1920" Type="http://schemas.openxmlformats.org/officeDocument/2006/relationships/hyperlink" Target="https://api.twitter.com/1.1/geo/id/1808e9ed9e667620.json" TargetMode="External" /><Relationship Id="rId1921" Type="http://schemas.openxmlformats.org/officeDocument/2006/relationships/comments" Target="../comments1.xml" /><Relationship Id="rId1922" Type="http://schemas.openxmlformats.org/officeDocument/2006/relationships/vmlDrawing" Target="../drawings/vmlDrawing1.vml" /><Relationship Id="rId1923" Type="http://schemas.openxmlformats.org/officeDocument/2006/relationships/table" Target="../tables/table1.xml" /><Relationship Id="rId19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Dc8SKJvpwe" TargetMode="External" /><Relationship Id="rId2" Type="http://schemas.openxmlformats.org/officeDocument/2006/relationships/hyperlink" Target="https://t.co/6czx2t6IlF" TargetMode="External" /><Relationship Id="rId3" Type="http://schemas.openxmlformats.org/officeDocument/2006/relationships/hyperlink" Target="https://t.co/Ch8XbUFvPo" TargetMode="External" /><Relationship Id="rId4" Type="http://schemas.openxmlformats.org/officeDocument/2006/relationships/hyperlink" Target="https://t.co/mMam6KzPPM" TargetMode="External" /><Relationship Id="rId5" Type="http://schemas.openxmlformats.org/officeDocument/2006/relationships/hyperlink" Target="https://t.co/0rnp3h2WmC" TargetMode="External" /><Relationship Id="rId6" Type="http://schemas.openxmlformats.org/officeDocument/2006/relationships/hyperlink" Target="https://t.co/49kPDx4kZP" TargetMode="External" /><Relationship Id="rId7" Type="http://schemas.openxmlformats.org/officeDocument/2006/relationships/hyperlink" Target="https://t.co/eweqp7ase2" TargetMode="External" /><Relationship Id="rId8" Type="http://schemas.openxmlformats.org/officeDocument/2006/relationships/hyperlink" Target="https://t.co/v6XVxFyVfb" TargetMode="External" /><Relationship Id="rId9" Type="http://schemas.openxmlformats.org/officeDocument/2006/relationships/hyperlink" Target="https://t.co/VrliADRnWm" TargetMode="External" /><Relationship Id="rId10" Type="http://schemas.openxmlformats.org/officeDocument/2006/relationships/hyperlink" Target="https://t.co/rF5GiQC1M2" TargetMode="External" /><Relationship Id="rId11" Type="http://schemas.openxmlformats.org/officeDocument/2006/relationships/hyperlink" Target="https://t.co/6xeXzEeB30" TargetMode="External" /><Relationship Id="rId12" Type="http://schemas.openxmlformats.org/officeDocument/2006/relationships/hyperlink" Target="http://t.co/On4TlaswW9" TargetMode="External" /><Relationship Id="rId13" Type="http://schemas.openxmlformats.org/officeDocument/2006/relationships/hyperlink" Target="https://t.co/gryWfeY6hU" TargetMode="External" /><Relationship Id="rId14" Type="http://schemas.openxmlformats.org/officeDocument/2006/relationships/hyperlink" Target="http://t.co/RSyffiBLEx" TargetMode="External" /><Relationship Id="rId15" Type="http://schemas.openxmlformats.org/officeDocument/2006/relationships/hyperlink" Target="https://t.co/OMxB0x7xC5" TargetMode="External" /><Relationship Id="rId16" Type="http://schemas.openxmlformats.org/officeDocument/2006/relationships/hyperlink" Target="https://t.co/aZXsnwN5fz" TargetMode="External" /><Relationship Id="rId17" Type="http://schemas.openxmlformats.org/officeDocument/2006/relationships/hyperlink" Target="https://t.co/wGXkkleQZ7" TargetMode="External" /><Relationship Id="rId18" Type="http://schemas.openxmlformats.org/officeDocument/2006/relationships/hyperlink" Target="https://t.co/1Hz6xDFV97" TargetMode="External" /><Relationship Id="rId19" Type="http://schemas.openxmlformats.org/officeDocument/2006/relationships/hyperlink" Target="https://t.co/PmCu0QAVeK" TargetMode="External" /><Relationship Id="rId20" Type="http://schemas.openxmlformats.org/officeDocument/2006/relationships/hyperlink" Target="https://t.co/M65zsNWXWe" TargetMode="External" /><Relationship Id="rId21" Type="http://schemas.openxmlformats.org/officeDocument/2006/relationships/hyperlink" Target="https://t.co/189eNrsbIw" TargetMode="External" /><Relationship Id="rId22" Type="http://schemas.openxmlformats.org/officeDocument/2006/relationships/hyperlink" Target="https://t.co/3xw4LKxmc7" TargetMode="External" /><Relationship Id="rId23" Type="http://schemas.openxmlformats.org/officeDocument/2006/relationships/hyperlink" Target="https://t.co/q6Z1rPQoof" TargetMode="External" /><Relationship Id="rId24" Type="http://schemas.openxmlformats.org/officeDocument/2006/relationships/hyperlink" Target="https://t.co/xQdWg6v8XC" TargetMode="External" /><Relationship Id="rId25" Type="http://schemas.openxmlformats.org/officeDocument/2006/relationships/hyperlink" Target="https://t.co/vuF8WyoS5e" TargetMode="External" /><Relationship Id="rId26" Type="http://schemas.openxmlformats.org/officeDocument/2006/relationships/hyperlink" Target="https://t.co/F3fLcf5sH7" TargetMode="External" /><Relationship Id="rId27" Type="http://schemas.openxmlformats.org/officeDocument/2006/relationships/hyperlink" Target="https://t.co/ljyS4a8kPH" TargetMode="External" /><Relationship Id="rId28" Type="http://schemas.openxmlformats.org/officeDocument/2006/relationships/hyperlink" Target="https://t.co/6kH7YWMy0b" TargetMode="External" /><Relationship Id="rId29" Type="http://schemas.openxmlformats.org/officeDocument/2006/relationships/hyperlink" Target="https://t.co/9PbFKnGaAl" TargetMode="External" /><Relationship Id="rId30" Type="http://schemas.openxmlformats.org/officeDocument/2006/relationships/hyperlink" Target="https://t.co/gwCdKctDWo" TargetMode="External" /><Relationship Id="rId31" Type="http://schemas.openxmlformats.org/officeDocument/2006/relationships/hyperlink" Target="https://t.co/CcZqu9SRP6" TargetMode="External" /><Relationship Id="rId32" Type="http://schemas.openxmlformats.org/officeDocument/2006/relationships/hyperlink" Target="https://t.co/06Le7fTj0a" TargetMode="External" /><Relationship Id="rId33" Type="http://schemas.openxmlformats.org/officeDocument/2006/relationships/hyperlink" Target="https://t.co/QPeLppRpsL" TargetMode="External" /><Relationship Id="rId34" Type="http://schemas.openxmlformats.org/officeDocument/2006/relationships/hyperlink" Target="https://t.co/9D9CaVOuHa" TargetMode="External" /><Relationship Id="rId35" Type="http://schemas.openxmlformats.org/officeDocument/2006/relationships/hyperlink" Target="https://t.co/6AaYwotKqi" TargetMode="External" /><Relationship Id="rId36" Type="http://schemas.openxmlformats.org/officeDocument/2006/relationships/hyperlink" Target="https://t.co/0J5d6jh8mN" TargetMode="External" /><Relationship Id="rId37" Type="http://schemas.openxmlformats.org/officeDocument/2006/relationships/hyperlink" Target="https://t.co/mQy9b1FCZN" TargetMode="External" /><Relationship Id="rId38" Type="http://schemas.openxmlformats.org/officeDocument/2006/relationships/hyperlink" Target="https://t.co/GUff07nsp1" TargetMode="External" /><Relationship Id="rId39" Type="http://schemas.openxmlformats.org/officeDocument/2006/relationships/hyperlink" Target="https://t.co/QvsHNoSLDZ" TargetMode="External" /><Relationship Id="rId40" Type="http://schemas.openxmlformats.org/officeDocument/2006/relationships/hyperlink" Target="https://t.co/e1JDt2Yd0z" TargetMode="External" /><Relationship Id="rId41" Type="http://schemas.openxmlformats.org/officeDocument/2006/relationships/hyperlink" Target="https://t.co/m3MMEyovSL" TargetMode="External" /><Relationship Id="rId42" Type="http://schemas.openxmlformats.org/officeDocument/2006/relationships/hyperlink" Target="https://t.co/eNdtTkSp3e" TargetMode="External" /><Relationship Id="rId43" Type="http://schemas.openxmlformats.org/officeDocument/2006/relationships/hyperlink" Target="http://t.co/4T4ZFqDMzy" TargetMode="External" /><Relationship Id="rId44" Type="http://schemas.openxmlformats.org/officeDocument/2006/relationships/hyperlink" Target="https://t.co/1hXpfKK26u" TargetMode="External" /><Relationship Id="rId45" Type="http://schemas.openxmlformats.org/officeDocument/2006/relationships/hyperlink" Target="http://t.co/M8itnNJpgn" TargetMode="External" /><Relationship Id="rId46" Type="http://schemas.openxmlformats.org/officeDocument/2006/relationships/hyperlink" Target="https://t.co/lA7tlnZxNy" TargetMode="External" /><Relationship Id="rId47" Type="http://schemas.openxmlformats.org/officeDocument/2006/relationships/hyperlink" Target="https://t.co/QMJbduPzax" TargetMode="External" /><Relationship Id="rId48" Type="http://schemas.openxmlformats.org/officeDocument/2006/relationships/hyperlink" Target="https://t.co/rsmQ0DbO1o" TargetMode="External" /><Relationship Id="rId49" Type="http://schemas.openxmlformats.org/officeDocument/2006/relationships/hyperlink" Target="https://t.co/87zC5UU84W" TargetMode="External" /><Relationship Id="rId50" Type="http://schemas.openxmlformats.org/officeDocument/2006/relationships/hyperlink" Target="https://t.co/FpmhmMoLnl" TargetMode="External" /><Relationship Id="rId51" Type="http://schemas.openxmlformats.org/officeDocument/2006/relationships/hyperlink" Target="https://t.co/NwynrEQ7Oj" TargetMode="External" /><Relationship Id="rId52" Type="http://schemas.openxmlformats.org/officeDocument/2006/relationships/hyperlink" Target="https://t.co/ASPDJmKq6a" TargetMode="External" /><Relationship Id="rId53" Type="http://schemas.openxmlformats.org/officeDocument/2006/relationships/hyperlink" Target="https://t.co/zL7ILQdTi3" TargetMode="External" /><Relationship Id="rId54" Type="http://schemas.openxmlformats.org/officeDocument/2006/relationships/hyperlink" Target="http://t.co/gZXwoKfXIh" TargetMode="External" /><Relationship Id="rId55" Type="http://schemas.openxmlformats.org/officeDocument/2006/relationships/hyperlink" Target="https://t.co/RsTT2nQ20v" TargetMode="External" /><Relationship Id="rId56" Type="http://schemas.openxmlformats.org/officeDocument/2006/relationships/hyperlink" Target="https://t.co/meoP2YncWZ" TargetMode="External" /><Relationship Id="rId57" Type="http://schemas.openxmlformats.org/officeDocument/2006/relationships/hyperlink" Target="https://t.co/vQA47u9mWW" TargetMode="External" /><Relationship Id="rId58" Type="http://schemas.openxmlformats.org/officeDocument/2006/relationships/hyperlink" Target="https://t.co/dfb1AcLrFh" TargetMode="External" /><Relationship Id="rId59" Type="http://schemas.openxmlformats.org/officeDocument/2006/relationships/hyperlink" Target="https://t.co/75GLCXWc81" TargetMode="External" /><Relationship Id="rId60" Type="http://schemas.openxmlformats.org/officeDocument/2006/relationships/hyperlink" Target="https://t.co/ulnnIQXVF3" TargetMode="External" /><Relationship Id="rId61" Type="http://schemas.openxmlformats.org/officeDocument/2006/relationships/hyperlink" Target="https://t.co/fuEQ72xdbO" TargetMode="External" /><Relationship Id="rId62" Type="http://schemas.openxmlformats.org/officeDocument/2006/relationships/hyperlink" Target="https://t.co/RYNTueD3v2" TargetMode="External" /><Relationship Id="rId63" Type="http://schemas.openxmlformats.org/officeDocument/2006/relationships/hyperlink" Target="https://t.co/cnroexIS6C" TargetMode="External" /><Relationship Id="rId64" Type="http://schemas.openxmlformats.org/officeDocument/2006/relationships/hyperlink" Target="https://t.co/OiAUrl6kIh" TargetMode="External" /><Relationship Id="rId65" Type="http://schemas.openxmlformats.org/officeDocument/2006/relationships/hyperlink" Target="https://t.co/YKkL39ES7f" TargetMode="External" /><Relationship Id="rId66" Type="http://schemas.openxmlformats.org/officeDocument/2006/relationships/hyperlink" Target="https://t.co/SFB9mToot6" TargetMode="External" /><Relationship Id="rId67" Type="http://schemas.openxmlformats.org/officeDocument/2006/relationships/hyperlink" Target="https://t.co/phOpyuEUkH" TargetMode="External" /><Relationship Id="rId68" Type="http://schemas.openxmlformats.org/officeDocument/2006/relationships/hyperlink" Target="https://t.co/UfA15N8IP8" TargetMode="External" /><Relationship Id="rId69" Type="http://schemas.openxmlformats.org/officeDocument/2006/relationships/hyperlink" Target="http://t.co/cbb5l39ADA" TargetMode="External" /><Relationship Id="rId70" Type="http://schemas.openxmlformats.org/officeDocument/2006/relationships/hyperlink" Target="http://t.co/0cJ6LVwgAW" TargetMode="External" /><Relationship Id="rId71" Type="http://schemas.openxmlformats.org/officeDocument/2006/relationships/hyperlink" Target="https://t.co/kFwMZzw1LM" TargetMode="External" /><Relationship Id="rId72" Type="http://schemas.openxmlformats.org/officeDocument/2006/relationships/hyperlink" Target="https://t.co/uqn0tJEzLO" TargetMode="External" /><Relationship Id="rId73" Type="http://schemas.openxmlformats.org/officeDocument/2006/relationships/hyperlink" Target="https://t.co/sJaglS2pv0" TargetMode="External" /><Relationship Id="rId74" Type="http://schemas.openxmlformats.org/officeDocument/2006/relationships/hyperlink" Target="https://t.co/9nagz4H0r1" TargetMode="External" /><Relationship Id="rId75" Type="http://schemas.openxmlformats.org/officeDocument/2006/relationships/hyperlink" Target="https://t.co/5CV8iqUh1P" TargetMode="External" /><Relationship Id="rId76" Type="http://schemas.openxmlformats.org/officeDocument/2006/relationships/hyperlink" Target="https://t.co/lPF3PBAzZt" TargetMode="External" /><Relationship Id="rId77" Type="http://schemas.openxmlformats.org/officeDocument/2006/relationships/hyperlink" Target="https://t.co/AhCDo8BFNV" TargetMode="External" /><Relationship Id="rId78" Type="http://schemas.openxmlformats.org/officeDocument/2006/relationships/hyperlink" Target="https://t.co/rQiME3yA05" TargetMode="External" /><Relationship Id="rId79" Type="http://schemas.openxmlformats.org/officeDocument/2006/relationships/hyperlink" Target="https://t.co/hnfsTPxAfN" TargetMode="External" /><Relationship Id="rId80" Type="http://schemas.openxmlformats.org/officeDocument/2006/relationships/hyperlink" Target="https://t.co/CrcBCit0vQ" TargetMode="External" /><Relationship Id="rId81" Type="http://schemas.openxmlformats.org/officeDocument/2006/relationships/hyperlink" Target="https://t.co/bRBJKQfVFP" TargetMode="External" /><Relationship Id="rId82" Type="http://schemas.openxmlformats.org/officeDocument/2006/relationships/hyperlink" Target="https://t.co/8VjzQ3Ss2E" TargetMode="External" /><Relationship Id="rId83" Type="http://schemas.openxmlformats.org/officeDocument/2006/relationships/hyperlink" Target="https://t.co/goIGf3ViqI" TargetMode="External" /><Relationship Id="rId84" Type="http://schemas.openxmlformats.org/officeDocument/2006/relationships/hyperlink" Target="https://t.co/WcxO1wPsRJ" TargetMode="External" /><Relationship Id="rId85" Type="http://schemas.openxmlformats.org/officeDocument/2006/relationships/hyperlink" Target="https://t.co/RmTXK3j52d" TargetMode="External" /><Relationship Id="rId86" Type="http://schemas.openxmlformats.org/officeDocument/2006/relationships/hyperlink" Target="https://t.co/ATM6CReSLV" TargetMode="External" /><Relationship Id="rId87" Type="http://schemas.openxmlformats.org/officeDocument/2006/relationships/hyperlink" Target="https://t.co/BZyMTkfUK1" TargetMode="External" /><Relationship Id="rId88" Type="http://schemas.openxmlformats.org/officeDocument/2006/relationships/hyperlink" Target="https://t.co/330hKBqFAJ" TargetMode="External" /><Relationship Id="rId89" Type="http://schemas.openxmlformats.org/officeDocument/2006/relationships/hyperlink" Target="https://t.co/b1HnWAgBgb" TargetMode="External" /><Relationship Id="rId90" Type="http://schemas.openxmlformats.org/officeDocument/2006/relationships/hyperlink" Target="https://t.co/YO8h21sXCL" TargetMode="External" /><Relationship Id="rId91" Type="http://schemas.openxmlformats.org/officeDocument/2006/relationships/hyperlink" Target="https://t.co/jlawELZzoN" TargetMode="External" /><Relationship Id="rId92" Type="http://schemas.openxmlformats.org/officeDocument/2006/relationships/hyperlink" Target="https://t.co/VAXoZpm756" TargetMode="External" /><Relationship Id="rId93" Type="http://schemas.openxmlformats.org/officeDocument/2006/relationships/hyperlink" Target="https://t.co/MByBkNXD5j" TargetMode="External" /><Relationship Id="rId94" Type="http://schemas.openxmlformats.org/officeDocument/2006/relationships/hyperlink" Target="http://t.co/Z2A4m7UeSv" TargetMode="External" /><Relationship Id="rId95" Type="http://schemas.openxmlformats.org/officeDocument/2006/relationships/hyperlink" Target="https://t.co/W15gJxEwqy" TargetMode="External" /><Relationship Id="rId96" Type="http://schemas.openxmlformats.org/officeDocument/2006/relationships/hyperlink" Target="https://t.co/lRvWzYaWoS" TargetMode="External" /><Relationship Id="rId97" Type="http://schemas.openxmlformats.org/officeDocument/2006/relationships/hyperlink" Target="https://t.co/zke0xAXN4z" TargetMode="External" /><Relationship Id="rId98" Type="http://schemas.openxmlformats.org/officeDocument/2006/relationships/hyperlink" Target="https://t.co/oHsiSHrW54" TargetMode="External" /><Relationship Id="rId99" Type="http://schemas.openxmlformats.org/officeDocument/2006/relationships/hyperlink" Target="https://t.co/sB3tfsJSqz" TargetMode="External" /><Relationship Id="rId100" Type="http://schemas.openxmlformats.org/officeDocument/2006/relationships/hyperlink" Target="https://t.co/ZIZsWmbuXl" TargetMode="External" /><Relationship Id="rId101" Type="http://schemas.openxmlformats.org/officeDocument/2006/relationships/hyperlink" Target="https://t.co/fnW9Vn5Xnc" TargetMode="External" /><Relationship Id="rId102" Type="http://schemas.openxmlformats.org/officeDocument/2006/relationships/hyperlink" Target="https://t.co/EEe55quZM9" TargetMode="External" /><Relationship Id="rId103" Type="http://schemas.openxmlformats.org/officeDocument/2006/relationships/hyperlink" Target="https://t.co/e5j1sbgcRY" TargetMode="External" /><Relationship Id="rId104" Type="http://schemas.openxmlformats.org/officeDocument/2006/relationships/hyperlink" Target="https://t.co/OXBF8XdW4l" TargetMode="External" /><Relationship Id="rId105" Type="http://schemas.openxmlformats.org/officeDocument/2006/relationships/hyperlink" Target="https://t.co/qZAXr0taHb" TargetMode="External" /><Relationship Id="rId106" Type="http://schemas.openxmlformats.org/officeDocument/2006/relationships/hyperlink" Target="https://t.co/lzx1RMhwFW" TargetMode="External" /><Relationship Id="rId107" Type="http://schemas.openxmlformats.org/officeDocument/2006/relationships/hyperlink" Target="https://t.co/uTt5vE7WOq" TargetMode="External" /><Relationship Id="rId108" Type="http://schemas.openxmlformats.org/officeDocument/2006/relationships/hyperlink" Target="https://t.co/ToBt0aEnHn" TargetMode="External" /><Relationship Id="rId109" Type="http://schemas.openxmlformats.org/officeDocument/2006/relationships/hyperlink" Target="https://t.co/nxY817db2z" TargetMode="External" /><Relationship Id="rId110" Type="http://schemas.openxmlformats.org/officeDocument/2006/relationships/hyperlink" Target="https://t.co/kRX5RagDvU" TargetMode="External" /><Relationship Id="rId111" Type="http://schemas.openxmlformats.org/officeDocument/2006/relationships/hyperlink" Target="https://t.co/J5NqfNAQtk" TargetMode="External" /><Relationship Id="rId112" Type="http://schemas.openxmlformats.org/officeDocument/2006/relationships/hyperlink" Target="https://t.co/4h8C7X9m5i" TargetMode="External" /><Relationship Id="rId113" Type="http://schemas.openxmlformats.org/officeDocument/2006/relationships/hyperlink" Target="https://t.co/ONf0EwC4r9" TargetMode="External" /><Relationship Id="rId114" Type="http://schemas.openxmlformats.org/officeDocument/2006/relationships/hyperlink" Target="https://t.co/bOU85QOmsY" TargetMode="External" /><Relationship Id="rId115" Type="http://schemas.openxmlformats.org/officeDocument/2006/relationships/hyperlink" Target="https://t.co/5zTUuZjyVL" TargetMode="External" /><Relationship Id="rId116" Type="http://schemas.openxmlformats.org/officeDocument/2006/relationships/hyperlink" Target="https://t.co/5oFyutxOkH" TargetMode="External" /><Relationship Id="rId117" Type="http://schemas.openxmlformats.org/officeDocument/2006/relationships/hyperlink" Target="https://t.co/EhwgYf4Yjb" TargetMode="External" /><Relationship Id="rId118" Type="http://schemas.openxmlformats.org/officeDocument/2006/relationships/hyperlink" Target="https://t.co/TsAutGVQCW" TargetMode="External" /><Relationship Id="rId119" Type="http://schemas.openxmlformats.org/officeDocument/2006/relationships/hyperlink" Target="https://t.co/477iRaIkmh" TargetMode="External" /><Relationship Id="rId120" Type="http://schemas.openxmlformats.org/officeDocument/2006/relationships/hyperlink" Target="https://t.co/s7Htfs1TzI" TargetMode="External" /><Relationship Id="rId121" Type="http://schemas.openxmlformats.org/officeDocument/2006/relationships/hyperlink" Target="https://t.co/8TJnpEvAcR" TargetMode="External" /><Relationship Id="rId122" Type="http://schemas.openxmlformats.org/officeDocument/2006/relationships/hyperlink" Target="https://t.co/iLjqtxZ0X2" TargetMode="External" /><Relationship Id="rId123" Type="http://schemas.openxmlformats.org/officeDocument/2006/relationships/hyperlink" Target="https://t.co/AUQK3JI515" TargetMode="External" /><Relationship Id="rId124" Type="http://schemas.openxmlformats.org/officeDocument/2006/relationships/hyperlink" Target="https://t.co/4bsYy9MdSA" TargetMode="External" /><Relationship Id="rId125" Type="http://schemas.openxmlformats.org/officeDocument/2006/relationships/hyperlink" Target="https://t.co/1Hh2DCjf2N" TargetMode="External" /><Relationship Id="rId126" Type="http://schemas.openxmlformats.org/officeDocument/2006/relationships/hyperlink" Target="https://t.co/Aed3pGY75c" TargetMode="External" /><Relationship Id="rId127" Type="http://schemas.openxmlformats.org/officeDocument/2006/relationships/hyperlink" Target="https://t.co/fVIfcDEDPj" TargetMode="External" /><Relationship Id="rId128" Type="http://schemas.openxmlformats.org/officeDocument/2006/relationships/hyperlink" Target="https://t.co/VKTgUy0qtk" TargetMode="External" /><Relationship Id="rId129" Type="http://schemas.openxmlformats.org/officeDocument/2006/relationships/hyperlink" Target="https://t.co/eYEfi4J8JC" TargetMode="External" /><Relationship Id="rId130" Type="http://schemas.openxmlformats.org/officeDocument/2006/relationships/hyperlink" Target="https://t.co/jbvVigUHSa" TargetMode="External" /><Relationship Id="rId131" Type="http://schemas.openxmlformats.org/officeDocument/2006/relationships/hyperlink" Target="https://t.co/SJgmqEtON3" TargetMode="External" /><Relationship Id="rId132" Type="http://schemas.openxmlformats.org/officeDocument/2006/relationships/hyperlink" Target="https://t.co/lBXyhrZeCO" TargetMode="External" /><Relationship Id="rId133" Type="http://schemas.openxmlformats.org/officeDocument/2006/relationships/hyperlink" Target="https://t.co/1cCVMO7NqK" TargetMode="External" /><Relationship Id="rId134" Type="http://schemas.openxmlformats.org/officeDocument/2006/relationships/hyperlink" Target="https://t.co/W2SjPEGHf2" TargetMode="External" /><Relationship Id="rId135" Type="http://schemas.openxmlformats.org/officeDocument/2006/relationships/hyperlink" Target="https://t.co/dtb1zChgTL" TargetMode="External" /><Relationship Id="rId136" Type="http://schemas.openxmlformats.org/officeDocument/2006/relationships/hyperlink" Target="https://t.co/hyeD4rgE3Y" TargetMode="External" /><Relationship Id="rId137" Type="http://schemas.openxmlformats.org/officeDocument/2006/relationships/hyperlink" Target="https://t.co/sIHKphmvtl" TargetMode="External" /><Relationship Id="rId138" Type="http://schemas.openxmlformats.org/officeDocument/2006/relationships/hyperlink" Target="https://t.co/ylvkIfTYJf" TargetMode="External" /><Relationship Id="rId139" Type="http://schemas.openxmlformats.org/officeDocument/2006/relationships/hyperlink" Target="https://t.co/lakNsKZmhB" TargetMode="External" /><Relationship Id="rId140" Type="http://schemas.openxmlformats.org/officeDocument/2006/relationships/hyperlink" Target="https://t.co/amodIOWcYc" TargetMode="External" /><Relationship Id="rId141" Type="http://schemas.openxmlformats.org/officeDocument/2006/relationships/hyperlink" Target="https://t.co/STBv2jN7nq" TargetMode="External" /><Relationship Id="rId142" Type="http://schemas.openxmlformats.org/officeDocument/2006/relationships/hyperlink" Target="https://t.co/i86Qs4M1KA" TargetMode="External" /><Relationship Id="rId143" Type="http://schemas.openxmlformats.org/officeDocument/2006/relationships/hyperlink" Target="https://t.co/xutCbijlmo" TargetMode="External" /><Relationship Id="rId144" Type="http://schemas.openxmlformats.org/officeDocument/2006/relationships/hyperlink" Target="https://t.co/Ow91J8YKQK" TargetMode="External" /><Relationship Id="rId145" Type="http://schemas.openxmlformats.org/officeDocument/2006/relationships/hyperlink" Target="https://t.co/mUO5eb5vrK" TargetMode="External" /><Relationship Id="rId146" Type="http://schemas.openxmlformats.org/officeDocument/2006/relationships/hyperlink" Target="https://t.co/YnSVZulfP3" TargetMode="External" /><Relationship Id="rId147" Type="http://schemas.openxmlformats.org/officeDocument/2006/relationships/hyperlink" Target="https://t.co/JKXzZHxdZW" TargetMode="External" /><Relationship Id="rId148" Type="http://schemas.openxmlformats.org/officeDocument/2006/relationships/hyperlink" Target="https://t.co/SRXHY56zDd" TargetMode="External" /><Relationship Id="rId149" Type="http://schemas.openxmlformats.org/officeDocument/2006/relationships/hyperlink" Target="https://t.co/Sqsfksxa59" TargetMode="External" /><Relationship Id="rId150" Type="http://schemas.openxmlformats.org/officeDocument/2006/relationships/hyperlink" Target="https://t.co/5x8O8yfbOV" TargetMode="External" /><Relationship Id="rId151" Type="http://schemas.openxmlformats.org/officeDocument/2006/relationships/hyperlink" Target="https://t.co/YkUDJ5gYC3" TargetMode="External" /><Relationship Id="rId152" Type="http://schemas.openxmlformats.org/officeDocument/2006/relationships/hyperlink" Target="https://t.co/cYsTJJoFhj" TargetMode="External" /><Relationship Id="rId153" Type="http://schemas.openxmlformats.org/officeDocument/2006/relationships/hyperlink" Target="https://t.co/JABJGlgchJ" TargetMode="External" /><Relationship Id="rId154" Type="http://schemas.openxmlformats.org/officeDocument/2006/relationships/hyperlink" Target="https://t.co/ca5FCps2Vz" TargetMode="External" /><Relationship Id="rId155" Type="http://schemas.openxmlformats.org/officeDocument/2006/relationships/hyperlink" Target="https://t.co/6ZcAYaeRP8" TargetMode="External" /><Relationship Id="rId156" Type="http://schemas.openxmlformats.org/officeDocument/2006/relationships/hyperlink" Target="https://t.co/GgiqBvxBXh" TargetMode="External" /><Relationship Id="rId157" Type="http://schemas.openxmlformats.org/officeDocument/2006/relationships/hyperlink" Target="https://t.co/wrUKZK3Rk5" TargetMode="External" /><Relationship Id="rId158" Type="http://schemas.openxmlformats.org/officeDocument/2006/relationships/hyperlink" Target="https://t.co/SIDfIPSXhq" TargetMode="External" /><Relationship Id="rId159" Type="http://schemas.openxmlformats.org/officeDocument/2006/relationships/hyperlink" Target="https://t.co/IlA7MI9y7Q" TargetMode="External" /><Relationship Id="rId160" Type="http://schemas.openxmlformats.org/officeDocument/2006/relationships/hyperlink" Target="https://t.co/At9ueSVh8p" TargetMode="External" /><Relationship Id="rId161" Type="http://schemas.openxmlformats.org/officeDocument/2006/relationships/hyperlink" Target="https://t.co/rIF8UHO9RR" TargetMode="External" /><Relationship Id="rId162" Type="http://schemas.openxmlformats.org/officeDocument/2006/relationships/hyperlink" Target="https://t.co/RggI9BLD2T" TargetMode="External" /><Relationship Id="rId163" Type="http://schemas.openxmlformats.org/officeDocument/2006/relationships/hyperlink" Target="https://t.co/HGiniEMf4S" TargetMode="External" /><Relationship Id="rId164" Type="http://schemas.openxmlformats.org/officeDocument/2006/relationships/hyperlink" Target="https://t.co/jPEji9tZYr" TargetMode="External" /><Relationship Id="rId165" Type="http://schemas.openxmlformats.org/officeDocument/2006/relationships/hyperlink" Target="https://t.co/NrKFIyLzOh" TargetMode="External" /><Relationship Id="rId166" Type="http://schemas.openxmlformats.org/officeDocument/2006/relationships/hyperlink" Target="https://t.co/wGG8sOHxro" TargetMode="External" /><Relationship Id="rId167" Type="http://schemas.openxmlformats.org/officeDocument/2006/relationships/hyperlink" Target="https://t.co/mEFGh1ILlR" TargetMode="External" /><Relationship Id="rId168" Type="http://schemas.openxmlformats.org/officeDocument/2006/relationships/hyperlink" Target="https://t.co/ESjdaancYp" TargetMode="External" /><Relationship Id="rId169" Type="http://schemas.openxmlformats.org/officeDocument/2006/relationships/hyperlink" Target="https://t.co/VyxHOLWRvK" TargetMode="External" /><Relationship Id="rId170" Type="http://schemas.openxmlformats.org/officeDocument/2006/relationships/hyperlink" Target="https://t.co/mO1ELWLtgC" TargetMode="External" /><Relationship Id="rId171" Type="http://schemas.openxmlformats.org/officeDocument/2006/relationships/hyperlink" Target="https://t.co/nRcpCeKjNE" TargetMode="External" /><Relationship Id="rId172" Type="http://schemas.openxmlformats.org/officeDocument/2006/relationships/hyperlink" Target="https://t.co/3I5KSkKl9V" TargetMode="External" /><Relationship Id="rId173" Type="http://schemas.openxmlformats.org/officeDocument/2006/relationships/hyperlink" Target="http://t.co/70JiDcrcLk" TargetMode="External" /><Relationship Id="rId174" Type="http://schemas.openxmlformats.org/officeDocument/2006/relationships/hyperlink" Target="https://t.co/xv6mL2HbIS" TargetMode="External" /><Relationship Id="rId175" Type="http://schemas.openxmlformats.org/officeDocument/2006/relationships/hyperlink" Target="https://t.co/mesj9szZjo" TargetMode="External" /><Relationship Id="rId176" Type="http://schemas.openxmlformats.org/officeDocument/2006/relationships/hyperlink" Target="https://t.co/0e6C66OVm3" TargetMode="External" /><Relationship Id="rId177" Type="http://schemas.openxmlformats.org/officeDocument/2006/relationships/hyperlink" Target="https://t.co/Cn64mt52xG" TargetMode="External" /><Relationship Id="rId178" Type="http://schemas.openxmlformats.org/officeDocument/2006/relationships/hyperlink" Target="https://t.co/ueDGLUPkhW" TargetMode="External" /><Relationship Id="rId179" Type="http://schemas.openxmlformats.org/officeDocument/2006/relationships/hyperlink" Target="https://t.co/X9mWIea44o" TargetMode="External" /><Relationship Id="rId180" Type="http://schemas.openxmlformats.org/officeDocument/2006/relationships/hyperlink" Target="https://t.co/vvKx0mBxfY" TargetMode="External" /><Relationship Id="rId181" Type="http://schemas.openxmlformats.org/officeDocument/2006/relationships/hyperlink" Target="https://t.co/LJB6K3GIUA" TargetMode="External" /><Relationship Id="rId182" Type="http://schemas.openxmlformats.org/officeDocument/2006/relationships/hyperlink" Target="https://t.co/D4Nte49Nz8" TargetMode="External" /><Relationship Id="rId183" Type="http://schemas.openxmlformats.org/officeDocument/2006/relationships/hyperlink" Target="https://t.co/e05kf0RBWa" TargetMode="External" /><Relationship Id="rId184" Type="http://schemas.openxmlformats.org/officeDocument/2006/relationships/hyperlink" Target="https://t.co/8YL0Cxf1wm" TargetMode="External" /><Relationship Id="rId185" Type="http://schemas.openxmlformats.org/officeDocument/2006/relationships/hyperlink" Target="https://t.co/7hR73MQ8OJ" TargetMode="External" /><Relationship Id="rId186" Type="http://schemas.openxmlformats.org/officeDocument/2006/relationships/hyperlink" Target="https://t.co/Vz9uBIA4du" TargetMode="External" /><Relationship Id="rId187" Type="http://schemas.openxmlformats.org/officeDocument/2006/relationships/hyperlink" Target="https://t.co/7BJ8jJ7Tpn" TargetMode="External" /><Relationship Id="rId188" Type="http://schemas.openxmlformats.org/officeDocument/2006/relationships/hyperlink" Target="https://t.co/JLn7uD6PfJ" TargetMode="External" /><Relationship Id="rId189" Type="http://schemas.openxmlformats.org/officeDocument/2006/relationships/hyperlink" Target="https://t.co/GN2wPON1xU" TargetMode="External" /><Relationship Id="rId190" Type="http://schemas.openxmlformats.org/officeDocument/2006/relationships/hyperlink" Target="https://t.co/X02mWCivfN" TargetMode="External" /><Relationship Id="rId191" Type="http://schemas.openxmlformats.org/officeDocument/2006/relationships/hyperlink" Target="https://t.co/yPmpnfdNM1" TargetMode="External" /><Relationship Id="rId192" Type="http://schemas.openxmlformats.org/officeDocument/2006/relationships/hyperlink" Target="https://t.co/chThjX8Bu2" TargetMode="External" /><Relationship Id="rId193" Type="http://schemas.openxmlformats.org/officeDocument/2006/relationships/hyperlink" Target="https://t.co/v3dSc31uU0" TargetMode="External" /><Relationship Id="rId194" Type="http://schemas.openxmlformats.org/officeDocument/2006/relationships/hyperlink" Target="https://t.co/qVaR7stsVr" TargetMode="External" /><Relationship Id="rId195" Type="http://schemas.openxmlformats.org/officeDocument/2006/relationships/hyperlink" Target="https://t.co/Pqk0u046bE" TargetMode="External" /><Relationship Id="rId196" Type="http://schemas.openxmlformats.org/officeDocument/2006/relationships/hyperlink" Target="https://t.co/Dd2pKz7atl" TargetMode="External" /><Relationship Id="rId197" Type="http://schemas.openxmlformats.org/officeDocument/2006/relationships/hyperlink" Target="https://t.co/WB2pBkVlqi" TargetMode="External" /><Relationship Id="rId198" Type="http://schemas.openxmlformats.org/officeDocument/2006/relationships/hyperlink" Target="http://t.co/YV9nTigAuJ" TargetMode="External" /><Relationship Id="rId199" Type="http://schemas.openxmlformats.org/officeDocument/2006/relationships/hyperlink" Target="https://t.co/TW7Nqyh8pd" TargetMode="External" /><Relationship Id="rId200" Type="http://schemas.openxmlformats.org/officeDocument/2006/relationships/hyperlink" Target="https://t.co/Qv0VW9dWJe" TargetMode="External" /><Relationship Id="rId201" Type="http://schemas.openxmlformats.org/officeDocument/2006/relationships/hyperlink" Target="https://t.co/adCXPukCmw" TargetMode="External" /><Relationship Id="rId202" Type="http://schemas.openxmlformats.org/officeDocument/2006/relationships/hyperlink" Target="https://t.co/uTQBTMgY1t" TargetMode="External" /><Relationship Id="rId203" Type="http://schemas.openxmlformats.org/officeDocument/2006/relationships/hyperlink" Target="https://t.co/gysSazUa45" TargetMode="External" /><Relationship Id="rId204" Type="http://schemas.openxmlformats.org/officeDocument/2006/relationships/hyperlink" Target="https://t.co/nmdgPAc6Dh" TargetMode="External" /><Relationship Id="rId205" Type="http://schemas.openxmlformats.org/officeDocument/2006/relationships/hyperlink" Target="https://pbs.twimg.com/profile_banners/888181943522799616/1563084253" TargetMode="External" /><Relationship Id="rId206" Type="http://schemas.openxmlformats.org/officeDocument/2006/relationships/hyperlink" Target="https://pbs.twimg.com/profile_banners/1090070047932829697/1548728815" TargetMode="External" /><Relationship Id="rId207" Type="http://schemas.openxmlformats.org/officeDocument/2006/relationships/hyperlink" Target="https://pbs.twimg.com/profile_banners/3040465513/1529167505" TargetMode="External" /><Relationship Id="rId208" Type="http://schemas.openxmlformats.org/officeDocument/2006/relationships/hyperlink" Target="https://pbs.twimg.com/profile_banners/805334549433556992/1563117770" TargetMode="External" /><Relationship Id="rId209" Type="http://schemas.openxmlformats.org/officeDocument/2006/relationships/hyperlink" Target="https://pbs.twimg.com/profile_banners/763224208482537472/1557630279" TargetMode="External" /><Relationship Id="rId210" Type="http://schemas.openxmlformats.org/officeDocument/2006/relationships/hyperlink" Target="https://pbs.twimg.com/profile_banners/104288093/1563209597" TargetMode="External" /><Relationship Id="rId211" Type="http://schemas.openxmlformats.org/officeDocument/2006/relationships/hyperlink" Target="https://pbs.twimg.com/profile_banners/1143546804753051648/1562167888" TargetMode="External" /><Relationship Id="rId212" Type="http://schemas.openxmlformats.org/officeDocument/2006/relationships/hyperlink" Target="https://pbs.twimg.com/profile_banners/882957095666155520/1557763571" TargetMode="External" /><Relationship Id="rId213" Type="http://schemas.openxmlformats.org/officeDocument/2006/relationships/hyperlink" Target="https://pbs.twimg.com/profile_banners/839194609175642117/1523370496" TargetMode="External" /><Relationship Id="rId214" Type="http://schemas.openxmlformats.org/officeDocument/2006/relationships/hyperlink" Target="https://pbs.twimg.com/profile_banners/489865898/1558302230" TargetMode="External" /><Relationship Id="rId215" Type="http://schemas.openxmlformats.org/officeDocument/2006/relationships/hyperlink" Target="https://pbs.twimg.com/profile_banners/816059058457219072/1533007514" TargetMode="External" /><Relationship Id="rId216" Type="http://schemas.openxmlformats.org/officeDocument/2006/relationships/hyperlink" Target="https://pbs.twimg.com/profile_banners/1355820848/1561696155" TargetMode="External" /><Relationship Id="rId217" Type="http://schemas.openxmlformats.org/officeDocument/2006/relationships/hyperlink" Target="https://pbs.twimg.com/profile_banners/1143335271087427584/1561756902" TargetMode="External" /><Relationship Id="rId218" Type="http://schemas.openxmlformats.org/officeDocument/2006/relationships/hyperlink" Target="https://pbs.twimg.com/profile_banners/466653915/1553097809" TargetMode="External" /><Relationship Id="rId219" Type="http://schemas.openxmlformats.org/officeDocument/2006/relationships/hyperlink" Target="https://pbs.twimg.com/profile_banners/859070637876289536/1542484519" TargetMode="External" /><Relationship Id="rId220" Type="http://schemas.openxmlformats.org/officeDocument/2006/relationships/hyperlink" Target="https://pbs.twimg.com/profile_banners/2468407368/1562568974" TargetMode="External" /><Relationship Id="rId221" Type="http://schemas.openxmlformats.org/officeDocument/2006/relationships/hyperlink" Target="https://pbs.twimg.com/profile_banners/612659996/1501538446" TargetMode="External" /><Relationship Id="rId222" Type="http://schemas.openxmlformats.org/officeDocument/2006/relationships/hyperlink" Target="https://pbs.twimg.com/profile_banners/243517358/1522944583" TargetMode="External" /><Relationship Id="rId223" Type="http://schemas.openxmlformats.org/officeDocument/2006/relationships/hyperlink" Target="https://pbs.twimg.com/profile_banners/2799159131/1496707283" TargetMode="External" /><Relationship Id="rId224" Type="http://schemas.openxmlformats.org/officeDocument/2006/relationships/hyperlink" Target="https://pbs.twimg.com/profile_banners/908041652295540736/1519519154" TargetMode="External" /><Relationship Id="rId225" Type="http://schemas.openxmlformats.org/officeDocument/2006/relationships/hyperlink" Target="https://pbs.twimg.com/profile_banners/2560205678/1562694588" TargetMode="External" /><Relationship Id="rId226" Type="http://schemas.openxmlformats.org/officeDocument/2006/relationships/hyperlink" Target="https://pbs.twimg.com/profile_banners/1125590916415262723/1563127494" TargetMode="External" /><Relationship Id="rId227" Type="http://schemas.openxmlformats.org/officeDocument/2006/relationships/hyperlink" Target="https://pbs.twimg.com/profile_banners/840686037055754240/1545993721" TargetMode="External" /><Relationship Id="rId228" Type="http://schemas.openxmlformats.org/officeDocument/2006/relationships/hyperlink" Target="https://pbs.twimg.com/profile_banners/940552926/1561988093" TargetMode="External" /><Relationship Id="rId229" Type="http://schemas.openxmlformats.org/officeDocument/2006/relationships/hyperlink" Target="https://pbs.twimg.com/profile_banners/2550167335/1561325300" TargetMode="External" /><Relationship Id="rId230" Type="http://schemas.openxmlformats.org/officeDocument/2006/relationships/hyperlink" Target="https://pbs.twimg.com/profile_banners/2537136873/1562081955" TargetMode="External" /><Relationship Id="rId231" Type="http://schemas.openxmlformats.org/officeDocument/2006/relationships/hyperlink" Target="https://pbs.twimg.com/profile_banners/870746972/1406514229" TargetMode="External" /><Relationship Id="rId232" Type="http://schemas.openxmlformats.org/officeDocument/2006/relationships/hyperlink" Target="https://pbs.twimg.com/profile_banners/258211853/1558509142" TargetMode="External" /><Relationship Id="rId233" Type="http://schemas.openxmlformats.org/officeDocument/2006/relationships/hyperlink" Target="https://pbs.twimg.com/profile_banners/2757553574/1553808869" TargetMode="External" /><Relationship Id="rId234" Type="http://schemas.openxmlformats.org/officeDocument/2006/relationships/hyperlink" Target="https://pbs.twimg.com/profile_banners/48789091/1476143311" TargetMode="External" /><Relationship Id="rId235" Type="http://schemas.openxmlformats.org/officeDocument/2006/relationships/hyperlink" Target="https://pbs.twimg.com/profile_banners/1117552441569026048/1557951803" TargetMode="External" /><Relationship Id="rId236" Type="http://schemas.openxmlformats.org/officeDocument/2006/relationships/hyperlink" Target="https://pbs.twimg.com/profile_banners/1092601513497804800/1562593678" TargetMode="External" /><Relationship Id="rId237" Type="http://schemas.openxmlformats.org/officeDocument/2006/relationships/hyperlink" Target="https://pbs.twimg.com/profile_banners/890091195065667584/1561656184" TargetMode="External" /><Relationship Id="rId238" Type="http://schemas.openxmlformats.org/officeDocument/2006/relationships/hyperlink" Target="https://pbs.twimg.com/profile_banners/529296546/1559833473" TargetMode="External" /><Relationship Id="rId239" Type="http://schemas.openxmlformats.org/officeDocument/2006/relationships/hyperlink" Target="https://pbs.twimg.com/profile_banners/19611483/1562252591" TargetMode="External" /><Relationship Id="rId240" Type="http://schemas.openxmlformats.org/officeDocument/2006/relationships/hyperlink" Target="https://pbs.twimg.com/profile_banners/25073877/1560920145" TargetMode="External" /><Relationship Id="rId241" Type="http://schemas.openxmlformats.org/officeDocument/2006/relationships/hyperlink" Target="https://pbs.twimg.com/profile_banners/930485885774082048/1554334390" TargetMode="External" /><Relationship Id="rId242" Type="http://schemas.openxmlformats.org/officeDocument/2006/relationships/hyperlink" Target="https://pbs.twimg.com/profile_banners/21266767/1460228597" TargetMode="External" /><Relationship Id="rId243" Type="http://schemas.openxmlformats.org/officeDocument/2006/relationships/hyperlink" Target="https://pbs.twimg.com/profile_banners/1088520347413032961/1560183328" TargetMode="External" /><Relationship Id="rId244" Type="http://schemas.openxmlformats.org/officeDocument/2006/relationships/hyperlink" Target="https://pbs.twimg.com/profile_banners/986089697125552128/1562476949" TargetMode="External" /><Relationship Id="rId245" Type="http://schemas.openxmlformats.org/officeDocument/2006/relationships/hyperlink" Target="https://pbs.twimg.com/profile_banners/2470090956/1559332813" TargetMode="External" /><Relationship Id="rId246" Type="http://schemas.openxmlformats.org/officeDocument/2006/relationships/hyperlink" Target="https://pbs.twimg.com/profile_banners/1123515920431951872/1556702442" TargetMode="External" /><Relationship Id="rId247" Type="http://schemas.openxmlformats.org/officeDocument/2006/relationships/hyperlink" Target="https://pbs.twimg.com/profile_banners/939608827913293825/1516738910" TargetMode="External" /><Relationship Id="rId248" Type="http://schemas.openxmlformats.org/officeDocument/2006/relationships/hyperlink" Target="https://pbs.twimg.com/profile_banners/1001095147503972353/1561589767" TargetMode="External" /><Relationship Id="rId249" Type="http://schemas.openxmlformats.org/officeDocument/2006/relationships/hyperlink" Target="https://pbs.twimg.com/profile_banners/1074448466/1561485532" TargetMode="External" /><Relationship Id="rId250" Type="http://schemas.openxmlformats.org/officeDocument/2006/relationships/hyperlink" Target="https://pbs.twimg.com/profile_banners/3181173903/1519887124" TargetMode="External" /><Relationship Id="rId251" Type="http://schemas.openxmlformats.org/officeDocument/2006/relationships/hyperlink" Target="https://pbs.twimg.com/profile_banners/837178929945460737/1562298184" TargetMode="External" /><Relationship Id="rId252" Type="http://schemas.openxmlformats.org/officeDocument/2006/relationships/hyperlink" Target="https://pbs.twimg.com/profile_banners/714206415858978817/1532450729" TargetMode="External" /><Relationship Id="rId253" Type="http://schemas.openxmlformats.org/officeDocument/2006/relationships/hyperlink" Target="https://pbs.twimg.com/profile_banners/1055403592746758144/1561087712" TargetMode="External" /><Relationship Id="rId254" Type="http://schemas.openxmlformats.org/officeDocument/2006/relationships/hyperlink" Target="https://pbs.twimg.com/profile_banners/351180537/1557508958" TargetMode="External" /><Relationship Id="rId255" Type="http://schemas.openxmlformats.org/officeDocument/2006/relationships/hyperlink" Target="https://pbs.twimg.com/profile_banners/1149894448115081216/1562991499" TargetMode="External" /><Relationship Id="rId256" Type="http://schemas.openxmlformats.org/officeDocument/2006/relationships/hyperlink" Target="https://pbs.twimg.com/profile_banners/498090339/1501368553" TargetMode="External" /><Relationship Id="rId257" Type="http://schemas.openxmlformats.org/officeDocument/2006/relationships/hyperlink" Target="https://pbs.twimg.com/profile_banners/575740927/1562094775" TargetMode="External" /><Relationship Id="rId258" Type="http://schemas.openxmlformats.org/officeDocument/2006/relationships/hyperlink" Target="https://pbs.twimg.com/profile_banners/941496774442840064/1563155185" TargetMode="External" /><Relationship Id="rId259" Type="http://schemas.openxmlformats.org/officeDocument/2006/relationships/hyperlink" Target="https://pbs.twimg.com/profile_banners/1034618872413020161/1551752703" TargetMode="External" /><Relationship Id="rId260" Type="http://schemas.openxmlformats.org/officeDocument/2006/relationships/hyperlink" Target="https://pbs.twimg.com/profile_banners/854012141694730240/1553405650" TargetMode="External" /><Relationship Id="rId261" Type="http://schemas.openxmlformats.org/officeDocument/2006/relationships/hyperlink" Target="https://pbs.twimg.com/profile_banners/988522711684124678/1527777382" TargetMode="External" /><Relationship Id="rId262" Type="http://schemas.openxmlformats.org/officeDocument/2006/relationships/hyperlink" Target="https://pbs.twimg.com/profile_banners/544714462/1494984331" TargetMode="External" /><Relationship Id="rId263" Type="http://schemas.openxmlformats.org/officeDocument/2006/relationships/hyperlink" Target="https://pbs.twimg.com/profile_banners/6351572/1506838694" TargetMode="External" /><Relationship Id="rId264" Type="http://schemas.openxmlformats.org/officeDocument/2006/relationships/hyperlink" Target="https://pbs.twimg.com/profile_banners/362835150/1551166203" TargetMode="External" /><Relationship Id="rId265" Type="http://schemas.openxmlformats.org/officeDocument/2006/relationships/hyperlink" Target="https://pbs.twimg.com/profile_banners/3774616752/1556161697" TargetMode="External" /><Relationship Id="rId266" Type="http://schemas.openxmlformats.org/officeDocument/2006/relationships/hyperlink" Target="https://pbs.twimg.com/profile_banners/4838520568/1521977517" TargetMode="External" /><Relationship Id="rId267" Type="http://schemas.openxmlformats.org/officeDocument/2006/relationships/hyperlink" Target="https://pbs.twimg.com/profile_banners/10228272/1562959185" TargetMode="External" /><Relationship Id="rId268" Type="http://schemas.openxmlformats.org/officeDocument/2006/relationships/hyperlink" Target="https://pbs.twimg.com/profile_banners/490869446/1551488295" TargetMode="External" /><Relationship Id="rId269" Type="http://schemas.openxmlformats.org/officeDocument/2006/relationships/hyperlink" Target="https://pbs.twimg.com/profile_banners/1128495127733899264/1557890116" TargetMode="External" /><Relationship Id="rId270" Type="http://schemas.openxmlformats.org/officeDocument/2006/relationships/hyperlink" Target="https://pbs.twimg.com/profile_banners/1029564307212836864/1536433858" TargetMode="External" /><Relationship Id="rId271" Type="http://schemas.openxmlformats.org/officeDocument/2006/relationships/hyperlink" Target="https://pbs.twimg.com/profile_banners/993708726186999808/1525753745" TargetMode="External" /><Relationship Id="rId272" Type="http://schemas.openxmlformats.org/officeDocument/2006/relationships/hyperlink" Target="https://pbs.twimg.com/profile_banners/1085733740469465088/1562525898" TargetMode="External" /><Relationship Id="rId273" Type="http://schemas.openxmlformats.org/officeDocument/2006/relationships/hyperlink" Target="https://pbs.twimg.com/profile_banners/714167897665441792/1560537473" TargetMode="External" /><Relationship Id="rId274" Type="http://schemas.openxmlformats.org/officeDocument/2006/relationships/hyperlink" Target="https://pbs.twimg.com/profile_banners/1080236690269188096/1555280630" TargetMode="External" /><Relationship Id="rId275" Type="http://schemas.openxmlformats.org/officeDocument/2006/relationships/hyperlink" Target="https://pbs.twimg.com/profile_banners/4527545254/1563010803" TargetMode="External" /><Relationship Id="rId276" Type="http://schemas.openxmlformats.org/officeDocument/2006/relationships/hyperlink" Target="https://pbs.twimg.com/profile_banners/271996194/1410305506" TargetMode="External" /><Relationship Id="rId277" Type="http://schemas.openxmlformats.org/officeDocument/2006/relationships/hyperlink" Target="https://pbs.twimg.com/profile_banners/3235721480/1552395749" TargetMode="External" /><Relationship Id="rId278" Type="http://schemas.openxmlformats.org/officeDocument/2006/relationships/hyperlink" Target="https://pbs.twimg.com/profile_banners/1592424223/1531942338" TargetMode="External" /><Relationship Id="rId279" Type="http://schemas.openxmlformats.org/officeDocument/2006/relationships/hyperlink" Target="https://pbs.twimg.com/profile_banners/3381250239/1522036130" TargetMode="External" /><Relationship Id="rId280" Type="http://schemas.openxmlformats.org/officeDocument/2006/relationships/hyperlink" Target="https://pbs.twimg.com/profile_banners/1150525985374310401/1563142697" TargetMode="External" /><Relationship Id="rId281" Type="http://schemas.openxmlformats.org/officeDocument/2006/relationships/hyperlink" Target="https://pbs.twimg.com/profile_banners/1150220335171723264/1563110780" TargetMode="External" /><Relationship Id="rId282" Type="http://schemas.openxmlformats.org/officeDocument/2006/relationships/hyperlink" Target="https://pbs.twimg.com/profile_banners/70569174/1517192011" TargetMode="External" /><Relationship Id="rId283" Type="http://schemas.openxmlformats.org/officeDocument/2006/relationships/hyperlink" Target="https://pbs.twimg.com/profile_banners/809114442520731652/1481743417" TargetMode="External" /><Relationship Id="rId284" Type="http://schemas.openxmlformats.org/officeDocument/2006/relationships/hyperlink" Target="https://pbs.twimg.com/profile_banners/290356971/1558247197" TargetMode="External" /><Relationship Id="rId285" Type="http://schemas.openxmlformats.org/officeDocument/2006/relationships/hyperlink" Target="https://pbs.twimg.com/profile_banners/233266490/1465836327" TargetMode="External" /><Relationship Id="rId286" Type="http://schemas.openxmlformats.org/officeDocument/2006/relationships/hyperlink" Target="https://pbs.twimg.com/profile_banners/2795011056/1563082358" TargetMode="External" /><Relationship Id="rId287" Type="http://schemas.openxmlformats.org/officeDocument/2006/relationships/hyperlink" Target="https://pbs.twimg.com/profile_banners/909668143/1557337643" TargetMode="External" /><Relationship Id="rId288" Type="http://schemas.openxmlformats.org/officeDocument/2006/relationships/hyperlink" Target="https://pbs.twimg.com/profile_banners/1048715618411851776/1562785645" TargetMode="External" /><Relationship Id="rId289" Type="http://schemas.openxmlformats.org/officeDocument/2006/relationships/hyperlink" Target="https://pbs.twimg.com/profile_banners/476489492/1559280331" TargetMode="External" /><Relationship Id="rId290" Type="http://schemas.openxmlformats.org/officeDocument/2006/relationships/hyperlink" Target="https://pbs.twimg.com/profile_banners/3091914247/1522282104" TargetMode="External" /><Relationship Id="rId291" Type="http://schemas.openxmlformats.org/officeDocument/2006/relationships/hyperlink" Target="https://pbs.twimg.com/profile_banners/2421528487/1563040281" TargetMode="External" /><Relationship Id="rId292" Type="http://schemas.openxmlformats.org/officeDocument/2006/relationships/hyperlink" Target="https://pbs.twimg.com/profile_banners/4110536189/1499313064" TargetMode="External" /><Relationship Id="rId293" Type="http://schemas.openxmlformats.org/officeDocument/2006/relationships/hyperlink" Target="https://pbs.twimg.com/profile_banners/44430495/1557692362" TargetMode="External" /><Relationship Id="rId294" Type="http://schemas.openxmlformats.org/officeDocument/2006/relationships/hyperlink" Target="https://pbs.twimg.com/profile_banners/324167185/1424406748" TargetMode="External" /><Relationship Id="rId295" Type="http://schemas.openxmlformats.org/officeDocument/2006/relationships/hyperlink" Target="https://pbs.twimg.com/profile_banners/887159390/1558468990" TargetMode="External" /><Relationship Id="rId296" Type="http://schemas.openxmlformats.org/officeDocument/2006/relationships/hyperlink" Target="https://pbs.twimg.com/profile_banners/103850011/1563199630" TargetMode="External" /><Relationship Id="rId297" Type="http://schemas.openxmlformats.org/officeDocument/2006/relationships/hyperlink" Target="https://pbs.twimg.com/profile_banners/943101694732316672/1536085017" TargetMode="External" /><Relationship Id="rId298" Type="http://schemas.openxmlformats.org/officeDocument/2006/relationships/hyperlink" Target="https://pbs.twimg.com/profile_banners/52457686/1518043261" TargetMode="External" /><Relationship Id="rId299" Type="http://schemas.openxmlformats.org/officeDocument/2006/relationships/hyperlink" Target="https://pbs.twimg.com/profile_banners/972942247976210432/1555607067" TargetMode="External" /><Relationship Id="rId300" Type="http://schemas.openxmlformats.org/officeDocument/2006/relationships/hyperlink" Target="https://pbs.twimg.com/profile_banners/913845130007805952/1552167151" TargetMode="External" /><Relationship Id="rId301" Type="http://schemas.openxmlformats.org/officeDocument/2006/relationships/hyperlink" Target="https://pbs.twimg.com/profile_banners/1144437100818960385/1561691574" TargetMode="External" /><Relationship Id="rId302" Type="http://schemas.openxmlformats.org/officeDocument/2006/relationships/hyperlink" Target="https://pbs.twimg.com/profile_banners/2225613657/1545847776" TargetMode="External" /><Relationship Id="rId303" Type="http://schemas.openxmlformats.org/officeDocument/2006/relationships/hyperlink" Target="https://pbs.twimg.com/profile_banners/3187811221/1478393337" TargetMode="External" /><Relationship Id="rId304" Type="http://schemas.openxmlformats.org/officeDocument/2006/relationships/hyperlink" Target="https://pbs.twimg.com/profile_banners/1936697280/1562987102" TargetMode="External" /><Relationship Id="rId305" Type="http://schemas.openxmlformats.org/officeDocument/2006/relationships/hyperlink" Target="https://pbs.twimg.com/profile_banners/434527376/1535395725" TargetMode="External" /><Relationship Id="rId306" Type="http://schemas.openxmlformats.org/officeDocument/2006/relationships/hyperlink" Target="https://pbs.twimg.com/profile_banners/1405315748/1555166730" TargetMode="External" /><Relationship Id="rId307" Type="http://schemas.openxmlformats.org/officeDocument/2006/relationships/hyperlink" Target="https://pbs.twimg.com/profile_banners/232864893/1437044319" TargetMode="External" /><Relationship Id="rId308" Type="http://schemas.openxmlformats.org/officeDocument/2006/relationships/hyperlink" Target="https://pbs.twimg.com/profile_banners/903598984953987072/1562769591" TargetMode="External" /><Relationship Id="rId309" Type="http://schemas.openxmlformats.org/officeDocument/2006/relationships/hyperlink" Target="https://pbs.twimg.com/profile_banners/769973676238397440/1486682330" TargetMode="External" /><Relationship Id="rId310" Type="http://schemas.openxmlformats.org/officeDocument/2006/relationships/hyperlink" Target="https://pbs.twimg.com/profile_banners/874468138867359744/1553348509" TargetMode="External" /><Relationship Id="rId311" Type="http://schemas.openxmlformats.org/officeDocument/2006/relationships/hyperlink" Target="https://pbs.twimg.com/profile_banners/1088482863841005568/1548349781" TargetMode="External" /><Relationship Id="rId312" Type="http://schemas.openxmlformats.org/officeDocument/2006/relationships/hyperlink" Target="https://pbs.twimg.com/profile_banners/2368902140/1547631799" TargetMode="External" /><Relationship Id="rId313" Type="http://schemas.openxmlformats.org/officeDocument/2006/relationships/hyperlink" Target="https://pbs.twimg.com/profile_banners/1017627526229843969/1562578637" TargetMode="External" /><Relationship Id="rId314" Type="http://schemas.openxmlformats.org/officeDocument/2006/relationships/hyperlink" Target="https://pbs.twimg.com/profile_banners/342947283/1525969413" TargetMode="External" /><Relationship Id="rId315" Type="http://schemas.openxmlformats.org/officeDocument/2006/relationships/hyperlink" Target="https://pbs.twimg.com/profile_banners/1077014413243232262/1560475654" TargetMode="External" /><Relationship Id="rId316" Type="http://schemas.openxmlformats.org/officeDocument/2006/relationships/hyperlink" Target="https://pbs.twimg.com/profile_banners/3370996042/1563163159" TargetMode="External" /><Relationship Id="rId317" Type="http://schemas.openxmlformats.org/officeDocument/2006/relationships/hyperlink" Target="https://pbs.twimg.com/profile_banners/385134637/1510557541" TargetMode="External" /><Relationship Id="rId318" Type="http://schemas.openxmlformats.org/officeDocument/2006/relationships/hyperlink" Target="https://pbs.twimg.com/profile_banners/1331975682/1516138146" TargetMode="External" /><Relationship Id="rId319" Type="http://schemas.openxmlformats.org/officeDocument/2006/relationships/hyperlink" Target="https://pbs.twimg.com/profile_banners/2846218588/1559771092" TargetMode="External" /><Relationship Id="rId320" Type="http://schemas.openxmlformats.org/officeDocument/2006/relationships/hyperlink" Target="https://pbs.twimg.com/profile_banners/3099959731/1559613741" TargetMode="External" /><Relationship Id="rId321" Type="http://schemas.openxmlformats.org/officeDocument/2006/relationships/hyperlink" Target="https://pbs.twimg.com/profile_banners/119864875/1559758411" TargetMode="External" /><Relationship Id="rId322" Type="http://schemas.openxmlformats.org/officeDocument/2006/relationships/hyperlink" Target="https://pbs.twimg.com/profile_banners/946875499317420032/1557285818" TargetMode="External" /><Relationship Id="rId323" Type="http://schemas.openxmlformats.org/officeDocument/2006/relationships/hyperlink" Target="https://pbs.twimg.com/profile_banners/324537084/1495086619" TargetMode="External" /><Relationship Id="rId324" Type="http://schemas.openxmlformats.org/officeDocument/2006/relationships/hyperlink" Target="https://pbs.twimg.com/profile_banners/1012175010654507009/1560962791" TargetMode="External" /><Relationship Id="rId325" Type="http://schemas.openxmlformats.org/officeDocument/2006/relationships/hyperlink" Target="https://pbs.twimg.com/profile_banners/16936018/1556812089" TargetMode="External" /><Relationship Id="rId326" Type="http://schemas.openxmlformats.org/officeDocument/2006/relationships/hyperlink" Target="https://pbs.twimg.com/profile_banners/35112839/1509194167" TargetMode="External" /><Relationship Id="rId327" Type="http://schemas.openxmlformats.org/officeDocument/2006/relationships/hyperlink" Target="https://pbs.twimg.com/profile_banners/803311699805794305/1497282251" TargetMode="External" /><Relationship Id="rId328" Type="http://schemas.openxmlformats.org/officeDocument/2006/relationships/hyperlink" Target="https://pbs.twimg.com/profile_banners/1150673169281441794/1563176950" TargetMode="External" /><Relationship Id="rId329" Type="http://schemas.openxmlformats.org/officeDocument/2006/relationships/hyperlink" Target="https://pbs.twimg.com/profile_banners/1607335778/1544950477" TargetMode="External" /><Relationship Id="rId330" Type="http://schemas.openxmlformats.org/officeDocument/2006/relationships/hyperlink" Target="https://pbs.twimg.com/profile_banners/77292827/1515554286" TargetMode="External" /><Relationship Id="rId331" Type="http://schemas.openxmlformats.org/officeDocument/2006/relationships/hyperlink" Target="https://pbs.twimg.com/profile_banners/1150024826440048646/1563025167" TargetMode="External" /><Relationship Id="rId332" Type="http://schemas.openxmlformats.org/officeDocument/2006/relationships/hyperlink" Target="https://pbs.twimg.com/profile_banners/1000026978613948416/1561967941" TargetMode="External" /><Relationship Id="rId333" Type="http://schemas.openxmlformats.org/officeDocument/2006/relationships/hyperlink" Target="https://pbs.twimg.com/profile_banners/3303136970/1558901729" TargetMode="External" /><Relationship Id="rId334" Type="http://schemas.openxmlformats.org/officeDocument/2006/relationships/hyperlink" Target="https://pbs.twimg.com/profile_banners/16213013/1521656110" TargetMode="External" /><Relationship Id="rId335" Type="http://schemas.openxmlformats.org/officeDocument/2006/relationships/hyperlink" Target="https://pbs.twimg.com/profile_banners/27970832/1450036657" TargetMode="External" /><Relationship Id="rId336" Type="http://schemas.openxmlformats.org/officeDocument/2006/relationships/hyperlink" Target="https://pbs.twimg.com/profile_banners/1093311892775411712/1551653579" TargetMode="External" /><Relationship Id="rId337" Type="http://schemas.openxmlformats.org/officeDocument/2006/relationships/hyperlink" Target="https://pbs.twimg.com/profile_banners/1034546325830987777/1550275589" TargetMode="External" /><Relationship Id="rId338" Type="http://schemas.openxmlformats.org/officeDocument/2006/relationships/hyperlink" Target="https://pbs.twimg.com/profile_banners/636322283/1557148482" TargetMode="External" /><Relationship Id="rId339" Type="http://schemas.openxmlformats.org/officeDocument/2006/relationships/hyperlink" Target="https://pbs.twimg.com/profile_banners/918585582254780419/1562881805" TargetMode="External" /><Relationship Id="rId340" Type="http://schemas.openxmlformats.org/officeDocument/2006/relationships/hyperlink" Target="https://pbs.twimg.com/profile_banners/801814697628602370/1561390465" TargetMode="External" /><Relationship Id="rId341" Type="http://schemas.openxmlformats.org/officeDocument/2006/relationships/hyperlink" Target="https://pbs.twimg.com/profile_banners/2310734033/1557851496" TargetMode="External" /><Relationship Id="rId342" Type="http://schemas.openxmlformats.org/officeDocument/2006/relationships/hyperlink" Target="https://pbs.twimg.com/profile_banners/467226392/1542760605" TargetMode="External" /><Relationship Id="rId343" Type="http://schemas.openxmlformats.org/officeDocument/2006/relationships/hyperlink" Target="https://pbs.twimg.com/profile_banners/1018326379069394946/1554391988" TargetMode="External" /><Relationship Id="rId344" Type="http://schemas.openxmlformats.org/officeDocument/2006/relationships/hyperlink" Target="https://pbs.twimg.com/profile_banners/369699393/1537938335" TargetMode="External" /><Relationship Id="rId345" Type="http://schemas.openxmlformats.org/officeDocument/2006/relationships/hyperlink" Target="https://pbs.twimg.com/profile_banners/952748827236118528/1562651167" TargetMode="External" /><Relationship Id="rId346" Type="http://schemas.openxmlformats.org/officeDocument/2006/relationships/hyperlink" Target="https://pbs.twimg.com/profile_banners/1476395058/1488485089" TargetMode="External" /><Relationship Id="rId347" Type="http://schemas.openxmlformats.org/officeDocument/2006/relationships/hyperlink" Target="https://pbs.twimg.com/profile_banners/1071948735675097089/1563139661" TargetMode="External" /><Relationship Id="rId348" Type="http://schemas.openxmlformats.org/officeDocument/2006/relationships/hyperlink" Target="https://pbs.twimg.com/profile_banners/711660340858200064/1538014648" TargetMode="External" /><Relationship Id="rId349" Type="http://schemas.openxmlformats.org/officeDocument/2006/relationships/hyperlink" Target="https://pbs.twimg.com/profile_banners/15580384/1537536565" TargetMode="External" /><Relationship Id="rId350" Type="http://schemas.openxmlformats.org/officeDocument/2006/relationships/hyperlink" Target="https://pbs.twimg.com/profile_banners/73204975/1546538886" TargetMode="External" /><Relationship Id="rId351" Type="http://schemas.openxmlformats.org/officeDocument/2006/relationships/hyperlink" Target="https://pbs.twimg.com/profile_banners/86993064/1515010206" TargetMode="External" /><Relationship Id="rId352" Type="http://schemas.openxmlformats.org/officeDocument/2006/relationships/hyperlink" Target="https://pbs.twimg.com/profile_banners/22151553/1513004955" TargetMode="External" /><Relationship Id="rId353" Type="http://schemas.openxmlformats.org/officeDocument/2006/relationships/hyperlink" Target="https://pbs.twimg.com/profile_banners/167421802/1562677293" TargetMode="External" /><Relationship Id="rId354" Type="http://schemas.openxmlformats.org/officeDocument/2006/relationships/hyperlink" Target="https://pbs.twimg.com/profile_banners/1620507866/1555948161" TargetMode="External" /><Relationship Id="rId355" Type="http://schemas.openxmlformats.org/officeDocument/2006/relationships/hyperlink" Target="https://pbs.twimg.com/profile_banners/975836804535463936/1521493426" TargetMode="External" /><Relationship Id="rId356" Type="http://schemas.openxmlformats.org/officeDocument/2006/relationships/hyperlink" Target="https://pbs.twimg.com/profile_banners/1097241393955770376/1550438158" TargetMode="External" /><Relationship Id="rId357" Type="http://schemas.openxmlformats.org/officeDocument/2006/relationships/hyperlink" Target="https://pbs.twimg.com/profile_banners/874189064571822080/1555466975" TargetMode="External" /><Relationship Id="rId358" Type="http://schemas.openxmlformats.org/officeDocument/2006/relationships/hyperlink" Target="https://pbs.twimg.com/profile_banners/1133775667974291461/1559164042" TargetMode="External" /><Relationship Id="rId359" Type="http://schemas.openxmlformats.org/officeDocument/2006/relationships/hyperlink" Target="https://pbs.twimg.com/profile_banners/817118517023612928/1560198454" TargetMode="External" /><Relationship Id="rId360" Type="http://schemas.openxmlformats.org/officeDocument/2006/relationships/hyperlink" Target="https://pbs.twimg.com/profile_banners/1071663392493002752/1562815690" TargetMode="External" /><Relationship Id="rId361" Type="http://schemas.openxmlformats.org/officeDocument/2006/relationships/hyperlink" Target="https://pbs.twimg.com/profile_banners/917579157508206592/1546658398" TargetMode="External" /><Relationship Id="rId362" Type="http://schemas.openxmlformats.org/officeDocument/2006/relationships/hyperlink" Target="https://pbs.twimg.com/profile_banners/3042118532/1462040883" TargetMode="External" /><Relationship Id="rId363" Type="http://schemas.openxmlformats.org/officeDocument/2006/relationships/hyperlink" Target="https://pbs.twimg.com/profile_banners/706969921947762690/1562961381" TargetMode="External" /><Relationship Id="rId364" Type="http://schemas.openxmlformats.org/officeDocument/2006/relationships/hyperlink" Target="https://pbs.twimg.com/profile_banners/858314775981195264/1561938408" TargetMode="External" /><Relationship Id="rId365" Type="http://schemas.openxmlformats.org/officeDocument/2006/relationships/hyperlink" Target="https://pbs.twimg.com/profile_banners/742502292100767744/1467258139" TargetMode="External" /><Relationship Id="rId366" Type="http://schemas.openxmlformats.org/officeDocument/2006/relationships/hyperlink" Target="https://pbs.twimg.com/profile_banners/846413030820864001/1546971798" TargetMode="External" /><Relationship Id="rId367" Type="http://schemas.openxmlformats.org/officeDocument/2006/relationships/hyperlink" Target="https://pbs.twimg.com/profile_banners/3171461317/1559769057" TargetMode="External" /><Relationship Id="rId368" Type="http://schemas.openxmlformats.org/officeDocument/2006/relationships/hyperlink" Target="https://pbs.twimg.com/profile_banners/1378202834/1562347293" TargetMode="External" /><Relationship Id="rId369" Type="http://schemas.openxmlformats.org/officeDocument/2006/relationships/hyperlink" Target="https://pbs.twimg.com/profile_banners/1149944386010177537/1563003382" TargetMode="External" /><Relationship Id="rId370" Type="http://schemas.openxmlformats.org/officeDocument/2006/relationships/hyperlink" Target="https://pbs.twimg.com/profile_banners/814349520/1563212599" TargetMode="External" /><Relationship Id="rId371" Type="http://schemas.openxmlformats.org/officeDocument/2006/relationships/hyperlink" Target="https://pbs.twimg.com/profile_banners/1040993422646104064/1561636145" TargetMode="External" /><Relationship Id="rId372" Type="http://schemas.openxmlformats.org/officeDocument/2006/relationships/hyperlink" Target="https://pbs.twimg.com/profile_banners/1100755519340531712/1553753018" TargetMode="External" /><Relationship Id="rId373" Type="http://schemas.openxmlformats.org/officeDocument/2006/relationships/hyperlink" Target="https://pbs.twimg.com/profile_banners/2941525510/1562744160" TargetMode="External" /><Relationship Id="rId374" Type="http://schemas.openxmlformats.org/officeDocument/2006/relationships/hyperlink" Target="https://pbs.twimg.com/profile_banners/15648827/1561101590" TargetMode="External" /><Relationship Id="rId375" Type="http://schemas.openxmlformats.org/officeDocument/2006/relationships/hyperlink" Target="https://pbs.twimg.com/profile_banners/113215102/1350936141" TargetMode="External" /><Relationship Id="rId376" Type="http://schemas.openxmlformats.org/officeDocument/2006/relationships/hyperlink" Target="https://pbs.twimg.com/profile_banners/1727347466/1562467798" TargetMode="External" /><Relationship Id="rId377" Type="http://schemas.openxmlformats.org/officeDocument/2006/relationships/hyperlink" Target="https://pbs.twimg.com/profile_banners/1054444160814604289/1562465025" TargetMode="External" /><Relationship Id="rId378" Type="http://schemas.openxmlformats.org/officeDocument/2006/relationships/hyperlink" Target="https://pbs.twimg.com/profile_banners/53199396/1526286425" TargetMode="External" /><Relationship Id="rId379" Type="http://schemas.openxmlformats.org/officeDocument/2006/relationships/hyperlink" Target="https://pbs.twimg.com/profile_banners/983997315643068416/1523439159" TargetMode="External" /><Relationship Id="rId380" Type="http://schemas.openxmlformats.org/officeDocument/2006/relationships/hyperlink" Target="https://pbs.twimg.com/profile_banners/459736845/1562220460" TargetMode="External" /><Relationship Id="rId381" Type="http://schemas.openxmlformats.org/officeDocument/2006/relationships/hyperlink" Target="https://pbs.twimg.com/profile_banners/2281738632/1562533317" TargetMode="External" /><Relationship Id="rId382" Type="http://schemas.openxmlformats.org/officeDocument/2006/relationships/hyperlink" Target="https://pbs.twimg.com/profile_banners/731344170/1550674103" TargetMode="External" /><Relationship Id="rId383" Type="http://schemas.openxmlformats.org/officeDocument/2006/relationships/hyperlink" Target="https://pbs.twimg.com/profile_banners/775102785230700544/1560189803" TargetMode="External" /><Relationship Id="rId384" Type="http://schemas.openxmlformats.org/officeDocument/2006/relationships/hyperlink" Target="https://pbs.twimg.com/profile_banners/612978094/1517290593" TargetMode="External" /><Relationship Id="rId385" Type="http://schemas.openxmlformats.org/officeDocument/2006/relationships/hyperlink" Target="https://pbs.twimg.com/profile_banners/737773213/1560804904" TargetMode="External" /><Relationship Id="rId386" Type="http://schemas.openxmlformats.org/officeDocument/2006/relationships/hyperlink" Target="https://pbs.twimg.com/profile_banners/1039512717453754371/1536675527" TargetMode="External" /><Relationship Id="rId387" Type="http://schemas.openxmlformats.org/officeDocument/2006/relationships/hyperlink" Target="https://pbs.twimg.com/profile_banners/1082453012566691840/1559707407" TargetMode="External" /><Relationship Id="rId388" Type="http://schemas.openxmlformats.org/officeDocument/2006/relationships/hyperlink" Target="https://pbs.twimg.com/profile_banners/15474763/1548468871" TargetMode="External" /><Relationship Id="rId389" Type="http://schemas.openxmlformats.org/officeDocument/2006/relationships/hyperlink" Target="https://pbs.twimg.com/profile_banners/87403396/1436518243" TargetMode="External" /><Relationship Id="rId390" Type="http://schemas.openxmlformats.org/officeDocument/2006/relationships/hyperlink" Target="https://pbs.twimg.com/profile_banners/2650094658/1528149356" TargetMode="External" /><Relationship Id="rId391" Type="http://schemas.openxmlformats.org/officeDocument/2006/relationships/hyperlink" Target="https://pbs.twimg.com/profile_banners/23517712/1560947400" TargetMode="External" /><Relationship Id="rId392" Type="http://schemas.openxmlformats.org/officeDocument/2006/relationships/hyperlink" Target="https://pbs.twimg.com/profile_banners/2930212370/1560764633" TargetMode="External" /><Relationship Id="rId393" Type="http://schemas.openxmlformats.org/officeDocument/2006/relationships/hyperlink" Target="https://pbs.twimg.com/profile_banners/2940222473/1462758186" TargetMode="External" /><Relationship Id="rId394" Type="http://schemas.openxmlformats.org/officeDocument/2006/relationships/hyperlink" Target="https://pbs.twimg.com/profile_banners/3044679514/1454236853" TargetMode="External" /><Relationship Id="rId395" Type="http://schemas.openxmlformats.org/officeDocument/2006/relationships/hyperlink" Target="https://pbs.twimg.com/profile_banners/758310554050162688/1560175958" TargetMode="External" /><Relationship Id="rId396" Type="http://schemas.openxmlformats.org/officeDocument/2006/relationships/hyperlink" Target="https://pbs.twimg.com/profile_banners/132291348/1537852488" TargetMode="External" /><Relationship Id="rId397" Type="http://schemas.openxmlformats.org/officeDocument/2006/relationships/hyperlink" Target="https://pbs.twimg.com/profile_banners/3226975644/1537362178" TargetMode="External" /><Relationship Id="rId398" Type="http://schemas.openxmlformats.org/officeDocument/2006/relationships/hyperlink" Target="https://pbs.twimg.com/profile_banners/4132545194/1474758341" TargetMode="External" /><Relationship Id="rId399" Type="http://schemas.openxmlformats.org/officeDocument/2006/relationships/hyperlink" Target="https://pbs.twimg.com/profile_banners/889671991422316545/1562544045" TargetMode="External" /><Relationship Id="rId400" Type="http://schemas.openxmlformats.org/officeDocument/2006/relationships/hyperlink" Target="https://pbs.twimg.com/profile_banners/1121250764/1551861961" TargetMode="External" /><Relationship Id="rId401" Type="http://schemas.openxmlformats.org/officeDocument/2006/relationships/hyperlink" Target="https://pbs.twimg.com/profile_banners/3226546747/1543450601" TargetMode="External" /><Relationship Id="rId402" Type="http://schemas.openxmlformats.org/officeDocument/2006/relationships/hyperlink" Target="https://pbs.twimg.com/profile_banners/1105529386474893314/1553095803" TargetMode="External" /><Relationship Id="rId403" Type="http://schemas.openxmlformats.org/officeDocument/2006/relationships/hyperlink" Target="https://pbs.twimg.com/profile_banners/704458689/1532599492" TargetMode="External" /><Relationship Id="rId404" Type="http://schemas.openxmlformats.org/officeDocument/2006/relationships/hyperlink" Target="https://pbs.twimg.com/profile_banners/3434449612/1562549655" TargetMode="External" /><Relationship Id="rId405" Type="http://schemas.openxmlformats.org/officeDocument/2006/relationships/hyperlink" Target="https://pbs.twimg.com/profile_banners/1148925914815877120/1562769604" TargetMode="External" /><Relationship Id="rId406" Type="http://schemas.openxmlformats.org/officeDocument/2006/relationships/hyperlink" Target="https://pbs.twimg.com/profile_banners/935623248/1508395258" TargetMode="External" /><Relationship Id="rId407" Type="http://schemas.openxmlformats.org/officeDocument/2006/relationships/hyperlink" Target="https://pbs.twimg.com/profile_banners/1074908089/1559641604" TargetMode="External" /><Relationship Id="rId408" Type="http://schemas.openxmlformats.org/officeDocument/2006/relationships/hyperlink" Target="https://pbs.twimg.com/profile_banners/572010560/1538361430" TargetMode="External" /><Relationship Id="rId409" Type="http://schemas.openxmlformats.org/officeDocument/2006/relationships/hyperlink" Target="https://pbs.twimg.com/profile_banners/886661943477628930/1546001980" TargetMode="External" /><Relationship Id="rId410" Type="http://schemas.openxmlformats.org/officeDocument/2006/relationships/hyperlink" Target="https://pbs.twimg.com/profile_banners/926428316067880960/1559489126" TargetMode="External" /><Relationship Id="rId411" Type="http://schemas.openxmlformats.org/officeDocument/2006/relationships/hyperlink" Target="https://pbs.twimg.com/profile_banners/4807565848/1555575509" TargetMode="External" /><Relationship Id="rId412" Type="http://schemas.openxmlformats.org/officeDocument/2006/relationships/hyperlink" Target="https://pbs.twimg.com/profile_banners/952719110600769536/1562524106" TargetMode="External" /><Relationship Id="rId413" Type="http://schemas.openxmlformats.org/officeDocument/2006/relationships/hyperlink" Target="https://pbs.twimg.com/profile_banners/705052003098075136/1535149711" TargetMode="External" /><Relationship Id="rId414" Type="http://schemas.openxmlformats.org/officeDocument/2006/relationships/hyperlink" Target="https://pbs.twimg.com/profile_banners/2658972860/1556894060" TargetMode="External" /><Relationship Id="rId415" Type="http://schemas.openxmlformats.org/officeDocument/2006/relationships/hyperlink" Target="https://pbs.twimg.com/profile_banners/3154058882/1562034060" TargetMode="External" /><Relationship Id="rId416" Type="http://schemas.openxmlformats.org/officeDocument/2006/relationships/hyperlink" Target="https://pbs.twimg.com/profile_banners/2546468958/1524349060" TargetMode="External" /><Relationship Id="rId417" Type="http://schemas.openxmlformats.org/officeDocument/2006/relationships/hyperlink" Target="https://pbs.twimg.com/profile_banners/245618854/1555452240" TargetMode="External" /><Relationship Id="rId418" Type="http://schemas.openxmlformats.org/officeDocument/2006/relationships/hyperlink" Target="https://pbs.twimg.com/profile_banners/859421020360515584/1493736980" TargetMode="External" /><Relationship Id="rId419" Type="http://schemas.openxmlformats.org/officeDocument/2006/relationships/hyperlink" Target="https://pbs.twimg.com/profile_banners/2975276331/1557268959" TargetMode="External" /><Relationship Id="rId420" Type="http://schemas.openxmlformats.org/officeDocument/2006/relationships/hyperlink" Target="https://pbs.twimg.com/profile_banners/1031082719483064321/1562005014" TargetMode="External" /><Relationship Id="rId421" Type="http://schemas.openxmlformats.org/officeDocument/2006/relationships/hyperlink" Target="https://pbs.twimg.com/profile_banners/119412224/1544384280" TargetMode="External" /><Relationship Id="rId422" Type="http://schemas.openxmlformats.org/officeDocument/2006/relationships/hyperlink" Target="https://pbs.twimg.com/profile_banners/811737381166583808/1552594964" TargetMode="External" /><Relationship Id="rId423" Type="http://schemas.openxmlformats.org/officeDocument/2006/relationships/hyperlink" Target="https://pbs.twimg.com/profile_banners/23780831/1558137926" TargetMode="External" /><Relationship Id="rId424" Type="http://schemas.openxmlformats.org/officeDocument/2006/relationships/hyperlink" Target="https://pbs.twimg.com/profile_banners/43989162/1561985729" TargetMode="External" /><Relationship Id="rId425" Type="http://schemas.openxmlformats.org/officeDocument/2006/relationships/hyperlink" Target="https://pbs.twimg.com/profile_banners/880994198069145600/1551893292" TargetMode="External" /><Relationship Id="rId426" Type="http://schemas.openxmlformats.org/officeDocument/2006/relationships/hyperlink" Target="https://pbs.twimg.com/profile_banners/869187216748294144/1554257380" TargetMode="External" /><Relationship Id="rId427" Type="http://schemas.openxmlformats.org/officeDocument/2006/relationships/hyperlink" Target="https://pbs.twimg.com/profile_banners/2350864333/1485951786" TargetMode="External" /><Relationship Id="rId428" Type="http://schemas.openxmlformats.org/officeDocument/2006/relationships/hyperlink" Target="https://pbs.twimg.com/profile_banners/15573174/1562947150" TargetMode="External" /><Relationship Id="rId429" Type="http://schemas.openxmlformats.org/officeDocument/2006/relationships/hyperlink" Target="https://pbs.twimg.com/profile_banners/880620140/1558204753" TargetMode="External" /><Relationship Id="rId430" Type="http://schemas.openxmlformats.org/officeDocument/2006/relationships/hyperlink" Target="https://pbs.twimg.com/profile_banners/829432379978678274/1562255618" TargetMode="External" /><Relationship Id="rId431" Type="http://schemas.openxmlformats.org/officeDocument/2006/relationships/hyperlink" Target="https://pbs.twimg.com/profile_banners/878326609597431810/1534947324" TargetMode="External" /><Relationship Id="rId432" Type="http://schemas.openxmlformats.org/officeDocument/2006/relationships/hyperlink" Target="https://pbs.twimg.com/profile_banners/1024423343234134017/1562641806" TargetMode="External" /><Relationship Id="rId433" Type="http://schemas.openxmlformats.org/officeDocument/2006/relationships/hyperlink" Target="https://pbs.twimg.com/profile_banners/789642035670224896/1558651197" TargetMode="External" /><Relationship Id="rId434" Type="http://schemas.openxmlformats.org/officeDocument/2006/relationships/hyperlink" Target="https://pbs.twimg.com/profile_banners/1044567540830212096/1540644525" TargetMode="External" /><Relationship Id="rId435" Type="http://schemas.openxmlformats.org/officeDocument/2006/relationships/hyperlink" Target="https://pbs.twimg.com/profile_banners/1702203943/1530904083" TargetMode="External" /><Relationship Id="rId436" Type="http://schemas.openxmlformats.org/officeDocument/2006/relationships/hyperlink" Target="https://pbs.twimg.com/profile_banners/634896044/1558985360" TargetMode="External" /><Relationship Id="rId437" Type="http://schemas.openxmlformats.org/officeDocument/2006/relationships/hyperlink" Target="https://pbs.twimg.com/profile_banners/1137217945153785856/1559970787" TargetMode="External" /><Relationship Id="rId438" Type="http://schemas.openxmlformats.org/officeDocument/2006/relationships/hyperlink" Target="https://pbs.twimg.com/profile_banners/718830750322290692/1545404988" TargetMode="External" /><Relationship Id="rId439" Type="http://schemas.openxmlformats.org/officeDocument/2006/relationships/hyperlink" Target="https://pbs.twimg.com/profile_banners/2470094833/1562172879" TargetMode="External" /><Relationship Id="rId440" Type="http://schemas.openxmlformats.org/officeDocument/2006/relationships/hyperlink" Target="https://pbs.twimg.com/profile_banners/1014139975586254849/1563046157" TargetMode="External" /><Relationship Id="rId441" Type="http://schemas.openxmlformats.org/officeDocument/2006/relationships/hyperlink" Target="https://pbs.twimg.com/profile_banners/847334397451751425/1490857603" TargetMode="External" /><Relationship Id="rId442" Type="http://schemas.openxmlformats.org/officeDocument/2006/relationships/hyperlink" Target="https://pbs.twimg.com/profile_banners/2513233344/1554931321" TargetMode="External" /><Relationship Id="rId443" Type="http://schemas.openxmlformats.org/officeDocument/2006/relationships/hyperlink" Target="https://pbs.twimg.com/profile_banners/2867895447/1563145628" TargetMode="External" /><Relationship Id="rId444" Type="http://schemas.openxmlformats.org/officeDocument/2006/relationships/hyperlink" Target="https://pbs.twimg.com/profile_banners/20793816/1561439432" TargetMode="External" /><Relationship Id="rId445" Type="http://schemas.openxmlformats.org/officeDocument/2006/relationships/hyperlink" Target="https://pbs.twimg.com/profile_banners/1103029294358556677/1562870010" TargetMode="External" /><Relationship Id="rId446" Type="http://schemas.openxmlformats.org/officeDocument/2006/relationships/hyperlink" Target="https://pbs.twimg.com/profile_banners/768569997144813569/1553786747" TargetMode="External" /><Relationship Id="rId447" Type="http://schemas.openxmlformats.org/officeDocument/2006/relationships/hyperlink" Target="https://pbs.twimg.com/profile_banners/349425008/1563066155" TargetMode="External" /><Relationship Id="rId448" Type="http://schemas.openxmlformats.org/officeDocument/2006/relationships/hyperlink" Target="https://pbs.twimg.com/profile_banners/4093915887/1562989408" TargetMode="External" /><Relationship Id="rId449" Type="http://schemas.openxmlformats.org/officeDocument/2006/relationships/hyperlink" Target="https://pbs.twimg.com/profile_banners/816883261/1491597045" TargetMode="External" /><Relationship Id="rId450" Type="http://schemas.openxmlformats.org/officeDocument/2006/relationships/hyperlink" Target="https://pbs.twimg.com/profile_banners/1050393267450318848/1556040367" TargetMode="External" /><Relationship Id="rId451" Type="http://schemas.openxmlformats.org/officeDocument/2006/relationships/hyperlink" Target="https://pbs.twimg.com/profile_banners/134891802/1537988964" TargetMode="External" /><Relationship Id="rId452" Type="http://schemas.openxmlformats.org/officeDocument/2006/relationships/hyperlink" Target="https://pbs.twimg.com/profile_banners/194671030/1547260766" TargetMode="External" /><Relationship Id="rId453" Type="http://schemas.openxmlformats.org/officeDocument/2006/relationships/hyperlink" Target="https://pbs.twimg.com/profile_banners/1045943081118269440/1546535656" TargetMode="External" /><Relationship Id="rId454" Type="http://schemas.openxmlformats.org/officeDocument/2006/relationships/hyperlink" Target="https://pbs.twimg.com/profile_banners/310551142/1515029236" TargetMode="External" /><Relationship Id="rId455" Type="http://schemas.openxmlformats.org/officeDocument/2006/relationships/hyperlink" Target="https://pbs.twimg.com/profile_banners/995872084126560257/1554243005" TargetMode="External" /><Relationship Id="rId456" Type="http://schemas.openxmlformats.org/officeDocument/2006/relationships/hyperlink" Target="https://pbs.twimg.com/profile_banners/878179856/1463300739" TargetMode="External" /><Relationship Id="rId457" Type="http://schemas.openxmlformats.org/officeDocument/2006/relationships/hyperlink" Target="https://pbs.twimg.com/profile_banners/20570057/1525405259" TargetMode="External" /><Relationship Id="rId458" Type="http://schemas.openxmlformats.org/officeDocument/2006/relationships/hyperlink" Target="https://pbs.twimg.com/profile_banners/754557868737564672/1558766188" TargetMode="External" /><Relationship Id="rId459" Type="http://schemas.openxmlformats.org/officeDocument/2006/relationships/hyperlink" Target="https://pbs.twimg.com/profile_banners/1022202320090738694/1542753125" TargetMode="External" /><Relationship Id="rId460" Type="http://schemas.openxmlformats.org/officeDocument/2006/relationships/hyperlink" Target="https://pbs.twimg.com/profile_banners/934698551153750016/1551657703" TargetMode="External" /><Relationship Id="rId461" Type="http://schemas.openxmlformats.org/officeDocument/2006/relationships/hyperlink" Target="https://pbs.twimg.com/profile_banners/2593567652/1560891551" TargetMode="External" /><Relationship Id="rId462" Type="http://schemas.openxmlformats.org/officeDocument/2006/relationships/hyperlink" Target="https://pbs.twimg.com/profile_banners/341079540/1562716551" TargetMode="External" /><Relationship Id="rId463" Type="http://schemas.openxmlformats.org/officeDocument/2006/relationships/hyperlink" Target="https://pbs.twimg.com/profile_banners/915287096994263041/1562500256" TargetMode="External" /><Relationship Id="rId464" Type="http://schemas.openxmlformats.org/officeDocument/2006/relationships/hyperlink" Target="https://pbs.twimg.com/profile_banners/62417621/1505107556" TargetMode="External" /><Relationship Id="rId465" Type="http://schemas.openxmlformats.org/officeDocument/2006/relationships/hyperlink" Target="https://pbs.twimg.com/profile_banners/226340338/1562056845" TargetMode="External" /><Relationship Id="rId466" Type="http://schemas.openxmlformats.org/officeDocument/2006/relationships/hyperlink" Target="https://pbs.twimg.com/profile_banners/303476660/1510299783" TargetMode="External" /><Relationship Id="rId467" Type="http://schemas.openxmlformats.org/officeDocument/2006/relationships/hyperlink" Target="https://pbs.twimg.com/profile_banners/376833302/1527356298" TargetMode="External" /><Relationship Id="rId468" Type="http://schemas.openxmlformats.org/officeDocument/2006/relationships/hyperlink" Target="https://pbs.twimg.com/profile_banners/781688190478512128/1562973693" TargetMode="External" /><Relationship Id="rId469" Type="http://schemas.openxmlformats.org/officeDocument/2006/relationships/hyperlink" Target="https://pbs.twimg.com/profile_banners/1029434485845184520/1534322704" TargetMode="External" /><Relationship Id="rId470" Type="http://schemas.openxmlformats.org/officeDocument/2006/relationships/hyperlink" Target="https://pbs.twimg.com/profile_banners/920852919569743872/1545467208" TargetMode="External" /><Relationship Id="rId471" Type="http://schemas.openxmlformats.org/officeDocument/2006/relationships/hyperlink" Target="https://pbs.twimg.com/profile_banners/1122973403428868102/1556573490" TargetMode="External" /><Relationship Id="rId472" Type="http://schemas.openxmlformats.org/officeDocument/2006/relationships/hyperlink" Target="https://pbs.twimg.com/profile_banners/25083002/1559326001" TargetMode="External" /><Relationship Id="rId473" Type="http://schemas.openxmlformats.org/officeDocument/2006/relationships/hyperlink" Target="https://pbs.twimg.com/profile_banners/1321472660/1549299148" TargetMode="External" /><Relationship Id="rId474" Type="http://schemas.openxmlformats.org/officeDocument/2006/relationships/hyperlink" Target="https://pbs.twimg.com/profile_banners/1144242453995765761/1563216137" TargetMode="External" /><Relationship Id="rId475" Type="http://schemas.openxmlformats.org/officeDocument/2006/relationships/hyperlink" Target="https://pbs.twimg.com/profile_banners/905800516222857217/1554166000" TargetMode="External" /><Relationship Id="rId476" Type="http://schemas.openxmlformats.org/officeDocument/2006/relationships/hyperlink" Target="https://pbs.twimg.com/profile_banners/1150190051843813376/1563089450" TargetMode="External" /><Relationship Id="rId477" Type="http://schemas.openxmlformats.org/officeDocument/2006/relationships/hyperlink" Target="https://pbs.twimg.com/profile_banners/1075093409394761729/1554063934" TargetMode="External" /><Relationship Id="rId478" Type="http://schemas.openxmlformats.org/officeDocument/2006/relationships/hyperlink" Target="https://pbs.twimg.com/profile_banners/2649892512/1551112400" TargetMode="External" /><Relationship Id="rId479" Type="http://schemas.openxmlformats.org/officeDocument/2006/relationships/hyperlink" Target="https://pbs.twimg.com/profile_banners/794236295589625856/1556074308" TargetMode="External" /><Relationship Id="rId480" Type="http://schemas.openxmlformats.org/officeDocument/2006/relationships/hyperlink" Target="https://pbs.twimg.com/profile_banners/1671120685/1537422477" TargetMode="External" /><Relationship Id="rId481" Type="http://schemas.openxmlformats.org/officeDocument/2006/relationships/hyperlink" Target="https://pbs.twimg.com/profile_banners/1150817306156642306/1563215307" TargetMode="External" /><Relationship Id="rId482" Type="http://schemas.openxmlformats.org/officeDocument/2006/relationships/hyperlink" Target="https://pbs.twimg.com/profile_banners/228964642/1558546121" TargetMode="External" /><Relationship Id="rId483" Type="http://schemas.openxmlformats.org/officeDocument/2006/relationships/hyperlink" Target="https://pbs.twimg.com/profile_banners/816468152/1549160458" TargetMode="External" /><Relationship Id="rId484" Type="http://schemas.openxmlformats.org/officeDocument/2006/relationships/hyperlink" Target="https://pbs.twimg.com/profile_banners/767505109102256128/1556162369" TargetMode="External" /><Relationship Id="rId485" Type="http://schemas.openxmlformats.org/officeDocument/2006/relationships/hyperlink" Target="https://pbs.twimg.com/profile_banners/595613957/1549656737" TargetMode="External" /><Relationship Id="rId486" Type="http://schemas.openxmlformats.org/officeDocument/2006/relationships/hyperlink" Target="https://pbs.twimg.com/profile_banners/516095596/1539818321" TargetMode="External" /><Relationship Id="rId487" Type="http://schemas.openxmlformats.org/officeDocument/2006/relationships/hyperlink" Target="https://pbs.twimg.com/profile_banners/1059650366/1411672367" TargetMode="External" /><Relationship Id="rId488" Type="http://schemas.openxmlformats.org/officeDocument/2006/relationships/hyperlink" Target="https://pbs.twimg.com/profile_banners/98753635/1561754225" TargetMode="External" /><Relationship Id="rId489" Type="http://schemas.openxmlformats.org/officeDocument/2006/relationships/hyperlink" Target="https://pbs.twimg.com/profile_banners/756207249962303489/1562801764" TargetMode="External" /><Relationship Id="rId490" Type="http://schemas.openxmlformats.org/officeDocument/2006/relationships/hyperlink" Target="https://pbs.twimg.com/profile_banners/1141077063966834689/1560889967" TargetMode="External" /><Relationship Id="rId491" Type="http://schemas.openxmlformats.org/officeDocument/2006/relationships/hyperlink" Target="https://pbs.twimg.com/profile_banners/761029289760350209/1561938689" TargetMode="External" /><Relationship Id="rId492" Type="http://schemas.openxmlformats.org/officeDocument/2006/relationships/hyperlink" Target="https://pbs.twimg.com/profile_banners/963779907447873537/1543506426" TargetMode="External" /><Relationship Id="rId493" Type="http://schemas.openxmlformats.org/officeDocument/2006/relationships/hyperlink" Target="https://pbs.twimg.com/profile_banners/957312777802145794/1517078403" TargetMode="External" /><Relationship Id="rId494" Type="http://schemas.openxmlformats.org/officeDocument/2006/relationships/hyperlink" Target="https://pbs.twimg.com/profile_banners/1693223280/1555775286" TargetMode="External" /><Relationship Id="rId495" Type="http://schemas.openxmlformats.org/officeDocument/2006/relationships/hyperlink" Target="https://pbs.twimg.com/profile_banners/2758521688/1555605794" TargetMode="External" /><Relationship Id="rId496" Type="http://schemas.openxmlformats.org/officeDocument/2006/relationships/hyperlink" Target="https://pbs.twimg.com/profile_banners/2270755302/1546386917" TargetMode="External" /><Relationship Id="rId497" Type="http://schemas.openxmlformats.org/officeDocument/2006/relationships/hyperlink" Target="https://pbs.twimg.com/profile_banners/368630180/1374038890" TargetMode="External" /><Relationship Id="rId498" Type="http://schemas.openxmlformats.org/officeDocument/2006/relationships/hyperlink" Target="https://pbs.twimg.com/profile_banners/455561009/1558558141" TargetMode="External" /><Relationship Id="rId499" Type="http://schemas.openxmlformats.org/officeDocument/2006/relationships/hyperlink" Target="https://pbs.twimg.com/profile_banners/1011757868/1430943840" TargetMode="External" /><Relationship Id="rId500" Type="http://schemas.openxmlformats.org/officeDocument/2006/relationships/hyperlink" Target="https://pbs.twimg.com/profile_banners/274116703/1505344527" TargetMode="External" /><Relationship Id="rId501" Type="http://schemas.openxmlformats.org/officeDocument/2006/relationships/hyperlink" Target="https://pbs.twimg.com/profile_banners/1084149845705801728/1556334391" TargetMode="External" /><Relationship Id="rId502" Type="http://schemas.openxmlformats.org/officeDocument/2006/relationships/hyperlink" Target="https://pbs.twimg.com/profile_banners/231140437/1560848190" TargetMode="External" /><Relationship Id="rId503" Type="http://schemas.openxmlformats.org/officeDocument/2006/relationships/hyperlink" Target="https://pbs.twimg.com/profile_banners/237822109/1558556878" TargetMode="External" /><Relationship Id="rId504" Type="http://schemas.openxmlformats.org/officeDocument/2006/relationships/hyperlink" Target="https://pbs.twimg.com/profile_banners/615131861/1559424277" TargetMode="External" /><Relationship Id="rId505" Type="http://schemas.openxmlformats.org/officeDocument/2006/relationships/hyperlink" Target="https://pbs.twimg.com/profile_banners/819315042717995008/1559270432" TargetMode="External" /><Relationship Id="rId506" Type="http://schemas.openxmlformats.org/officeDocument/2006/relationships/hyperlink" Target="https://pbs.twimg.com/profile_banners/1053332005687971840/1561235965" TargetMode="External" /><Relationship Id="rId507" Type="http://schemas.openxmlformats.org/officeDocument/2006/relationships/hyperlink" Target="https://pbs.twimg.com/profile_banners/3630197059/1562212157" TargetMode="External" /><Relationship Id="rId508" Type="http://schemas.openxmlformats.org/officeDocument/2006/relationships/hyperlink" Target="https://pbs.twimg.com/profile_banners/263917895/1402103322" TargetMode="External" /><Relationship Id="rId509" Type="http://schemas.openxmlformats.org/officeDocument/2006/relationships/hyperlink" Target="https://pbs.twimg.com/profile_banners/865358170146746369/1558792258" TargetMode="External" /><Relationship Id="rId510" Type="http://schemas.openxmlformats.org/officeDocument/2006/relationships/hyperlink" Target="https://pbs.twimg.com/profile_banners/1133710514192879617/1561395179" TargetMode="External" /><Relationship Id="rId511" Type="http://schemas.openxmlformats.org/officeDocument/2006/relationships/hyperlink" Target="https://pbs.twimg.com/profile_banners/2847999643/1500164442" TargetMode="External" /><Relationship Id="rId512" Type="http://schemas.openxmlformats.org/officeDocument/2006/relationships/hyperlink" Target="https://pbs.twimg.com/profile_banners/2812731780/1468184248" TargetMode="External" /><Relationship Id="rId513" Type="http://schemas.openxmlformats.org/officeDocument/2006/relationships/hyperlink" Target="https://pbs.twimg.com/profile_banners/811769104621137920/1563071276" TargetMode="External" /><Relationship Id="rId514" Type="http://schemas.openxmlformats.org/officeDocument/2006/relationships/hyperlink" Target="https://pbs.twimg.com/profile_banners/752576942570926080/1499407075" TargetMode="External" /><Relationship Id="rId515" Type="http://schemas.openxmlformats.org/officeDocument/2006/relationships/hyperlink" Target="https://pbs.twimg.com/profile_banners/3327594335/1563097557" TargetMode="External" /><Relationship Id="rId516" Type="http://schemas.openxmlformats.org/officeDocument/2006/relationships/hyperlink" Target="https://pbs.twimg.com/profile_banners/272214184/1544786281" TargetMode="External" /><Relationship Id="rId517" Type="http://schemas.openxmlformats.org/officeDocument/2006/relationships/hyperlink" Target="https://pbs.twimg.com/profile_banners/30587414/1512692578" TargetMode="External" /><Relationship Id="rId518" Type="http://schemas.openxmlformats.org/officeDocument/2006/relationships/hyperlink" Target="https://pbs.twimg.com/profile_banners/426391751/1560935008" TargetMode="External" /><Relationship Id="rId519" Type="http://schemas.openxmlformats.org/officeDocument/2006/relationships/hyperlink" Target="https://pbs.twimg.com/profile_banners/1052669103566143495/1551845850" TargetMode="External" /><Relationship Id="rId520" Type="http://schemas.openxmlformats.org/officeDocument/2006/relationships/hyperlink" Target="https://pbs.twimg.com/profile_banners/281873803/1464732054" TargetMode="External" /><Relationship Id="rId521" Type="http://schemas.openxmlformats.org/officeDocument/2006/relationships/hyperlink" Target="https://pbs.twimg.com/profile_banners/1709702294/1563033636" TargetMode="External" /><Relationship Id="rId522" Type="http://schemas.openxmlformats.org/officeDocument/2006/relationships/hyperlink" Target="https://pbs.twimg.com/profile_banners/412039782/1562989761" TargetMode="External" /><Relationship Id="rId523" Type="http://schemas.openxmlformats.org/officeDocument/2006/relationships/hyperlink" Target="https://pbs.twimg.com/profile_banners/1016357433420144640/1563140103" TargetMode="External" /><Relationship Id="rId524" Type="http://schemas.openxmlformats.org/officeDocument/2006/relationships/hyperlink" Target="https://pbs.twimg.com/profile_banners/1012003525/1561612436" TargetMode="External" /><Relationship Id="rId525" Type="http://schemas.openxmlformats.org/officeDocument/2006/relationships/hyperlink" Target="https://pbs.twimg.com/profile_banners/3307966938/1556038437" TargetMode="External" /><Relationship Id="rId526" Type="http://schemas.openxmlformats.org/officeDocument/2006/relationships/hyperlink" Target="https://pbs.twimg.com/profile_banners/1028349396436611072/1561759904" TargetMode="External" /><Relationship Id="rId527" Type="http://schemas.openxmlformats.org/officeDocument/2006/relationships/hyperlink" Target="https://pbs.twimg.com/profile_banners/83304368/1468492832" TargetMode="External" /><Relationship Id="rId528" Type="http://schemas.openxmlformats.org/officeDocument/2006/relationships/hyperlink" Target="https://pbs.twimg.com/profile_banners/263959588/1436380181" TargetMode="External" /><Relationship Id="rId529" Type="http://schemas.openxmlformats.org/officeDocument/2006/relationships/hyperlink" Target="https://pbs.twimg.com/profile_banners/1559528564/1560615798" TargetMode="External" /><Relationship Id="rId530" Type="http://schemas.openxmlformats.org/officeDocument/2006/relationships/hyperlink" Target="https://pbs.twimg.com/profile_banners/4689593822/1562340941" TargetMode="External" /><Relationship Id="rId531" Type="http://schemas.openxmlformats.org/officeDocument/2006/relationships/hyperlink" Target="https://pbs.twimg.com/profile_banners/142827347/1552058239" TargetMode="External" /><Relationship Id="rId532" Type="http://schemas.openxmlformats.org/officeDocument/2006/relationships/hyperlink" Target="https://pbs.twimg.com/profile_banners/1113832592082644992/1561511227" TargetMode="External" /><Relationship Id="rId533" Type="http://schemas.openxmlformats.org/officeDocument/2006/relationships/hyperlink" Target="https://pbs.twimg.com/profile_banners/929035074804137985/1535204834" TargetMode="External" /><Relationship Id="rId534" Type="http://schemas.openxmlformats.org/officeDocument/2006/relationships/hyperlink" Target="https://pbs.twimg.com/profile_banners/968339415503462401/1550848801" TargetMode="External" /><Relationship Id="rId535" Type="http://schemas.openxmlformats.org/officeDocument/2006/relationships/hyperlink" Target="https://pbs.twimg.com/profile_banners/326379573/1558684623" TargetMode="External" /><Relationship Id="rId536" Type="http://schemas.openxmlformats.org/officeDocument/2006/relationships/hyperlink" Target="https://pbs.twimg.com/profile_banners/1032701346393350145/1561408057" TargetMode="External" /><Relationship Id="rId537" Type="http://schemas.openxmlformats.org/officeDocument/2006/relationships/hyperlink" Target="https://pbs.twimg.com/profile_banners/939231086554550272/1563061741" TargetMode="External" /><Relationship Id="rId538" Type="http://schemas.openxmlformats.org/officeDocument/2006/relationships/hyperlink" Target="https://pbs.twimg.com/profile_banners/810961946572980225/1562602159" TargetMode="External" /><Relationship Id="rId539" Type="http://schemas.openxmlformats.org/officeDocument/2006/relationships/hyperlink" Target="https://pbs.twimg.com/profile_banners/1142993582/1360063758" TargetMode="External" /><Relationship Id="rId540" Type="http://schemas.openxmlformats.org/officeDocument/2006/relationships/hyperlink" Target="https://pbs.twimg.com/profile_banners/3034419317/1558450360" TargetMode="External" /><Relationship Id="rId541" Type="http://schemas.openxmlformats.org/officeDocument/2006/relationships/hyperlink" Target="https://pbs.twimg.com/profile_banners/1135642519616872449/1562354614" TargetMode="External" /><Relationship Id="rId542" Type="http://schemas.openxmlformats.org/officeDocument/2006/relationships/hyperlink" Target="https://pbs.twimg.com/profile_banners/2220302534/1562927719" TargetMode="External" /><Relationship Id="rId543" Type="http://schemas.openxmlformats.org/officeDocument/2006/relationships/hyperlink" Target="https://pbs.twimg.com/profile_banners/334621034/1559913635" TargetMode="External" /><Relationship Id="rId544" Type="http://schemas.openxmlformats.org/officeDocument/2006/relationships/hyperlink" Target="https://pbs.twimg.com/profile_banners/776852788160659456/1474660663" TargetMode="External" /><Relationship Id="rId545" Type="http://schemas.openxmlformats.org/officeDocument/2006/relationships/hyperlink" Target="https://pbs.twimg.com/profile_banners/1138179454138748940/1563054997" TargetMode="External" /><Relationship Id="rId546" Type="http://schemas.openxmlformats.org/officeDocument/2006/relationships/hyperlink" Target="https://pbs.twimg.com/profile_banners/2888999272/1561404602" TargetMode="External" /><Relationship Id="rId547" Type="http://schemas.openxmlformats.org/officeDocument/2006/relationships/hyperlink" Target="https://pbs.twimg.com/profile_banners/623880015/1560487595" TargetMode="External" /><Relationship Id="rId548" Type="http://schemas.openxmlformats.org/officeDocument/2006/relationships/hyperlink" Target="https://pbs.twimg.com/profile_banners/991840757228212224/1561064081" TargetMode="External" /><Relationship Id="rId549" Type="http://schemas.openxmlformats.org/officeDocument/2006/relationships/hyperlink" Target="https://pbs.twimg.com/profile_banners/1150834416022937608/1563215873" TargetMode="External" /><Relationship Id="rId550" Type="http://schemas.openxmlformats.org/officeDocument/2006/relationships/hyperlink" Target="https://pbs.twimg.com/profile_banners/880930515452272642/1560196656" TargetMode="External" /><Relationship Id="rId551" Type="http://schemas.openxmlformats.org/officeDocument/2006/relationships/hyperlink" Target="https://pbs.twimg.com/profile_banners/712106592758571008/1552756559" TargetMode="External" /><Relationship Id="rId552" Type="http://schemas.openxmlformats.org/officeDocument/2006/relationships/hyperlink" Target="https://pbs.twimg.com/profile_banners/1686813248/1562133429" TargetMode="External" /><Relationship Id="rId553" Type="http://schemas.openxmlformats.org/officeDocument/2006/relationships/hyperlink" Target="https://pbs.twimg.com/profile_banners/45696657/1536790788" TargetMode="External" /><Relationship Id="rId554" Type="http://schemas.openxmlformats.org/officeDocument/2006/relationships/hyperlink" Target="https://pbs.twimg.com/profile_banners/26155616/1434133736" TargetMode="External" /><Relationship Id="rId555" Type="http://schemas.openxmlformats.org/officeDocument/2006/relationships/hyperlink" Target="https://pbs.twimg.com/profile_banners/1132664911/1552760319" TargetMode="External" /><Relationship Id="rId556" Type="http://schemas.openxmlformats.org/officeDocument/2006/relationships/hyperlink" Target="https://pbs.twimg.com/profile_banners/50673648/1348349673" TargetMode="External" /><Relationship Id="rId557" Type="http://schemas.openxmlformats.org/officeDocument/2006/relationships/hyperlink" Target="https://pbs.twimg.com/profile_banners/268683775/1348601011" TargetMode="External" /><Relationship Id="rId558" Type="http://schemas.openxmlformats.org/officeDocument/2006/relationships/hyperlink" Target="https://pbs.twimg.com/profile_banners/164834594/1538969513" TargetMode="External" /><Relationship Id="rId559" Type="http://schemas.openxmlformats.org/officeDocument/2006/relationships/hyperlink" Target="https://pbs.twimg.com/profile_banners/14746021/1557146082" TargetMode="External" /><Relationship Id="rId560" Type="http://schemas.openxmlformats.org/officeDocument/2006/relationships/hyperlink" Target="https://pbs.twimg.com/profile_banners/116929350/1526952353" TargetMode="External" /><Relationship Id="rId561" Type="http://schemas.openxmlformats.org/officeDocument/2006/relationships/hyperlink" Target="https://pbs.twimg.com/profile_banners/1593404600/1560284251" TargetMode="External" /><Relationship Id="rId562" Type="http://schemas.openxmlformats.org/officeDocument/2006/relationships/hyperlink" Target="https://pbs.twimg.com/profile_banners/1150496817815011329/1563216127" TargetMode="External" /><Relationship Id="rId563" Type="http://schemas.openxmlformats.org/officeDocument/2006/relationships/hyperlink" Target="https://pbs.twimg.com/profile_banners/1659161400/1562349551" TargetMode="External" /><Relationship Id="rId564" Type="http://schemas.openxmlformats.org/officeDocument/2006/relationships/hyperlink" Target="https://pbs.twimg.com/profile_banners/274102791/1557931379" TargetMode="External" /><Relationship Id="rId565" Type="http://schemas.openxmlformats.org/officeDocument/2006/relationships/hyperlink" Target="https://pbs.twimg.com/profile_banners/860685067433136129/1547025399" TargetMode="External" /><Relationship Id="rId566" Type="http://schemas.openxmlformats.org/officeDocument/2006/relationships/hyperlink" Target="https://pbs.twimg.com/profile_banners/1090481337717293056/1562123326" TargetMode="External" /><Relationship Id="rId567" Type="http://schemas.openxmlformats.org/officeDocument/2006/relationships/hyperlink" Target="https://pbs.twimg.com/profile_banners/1948199882/1553634631" TargetMode="External" /><Relationship Id="rId568" Type="http://schemas.openxmlformats.org/officeDocument/2006/relationships/hyperlink" Target="https://pbs.twimg.com/profile_banners/417511913/1528866454" TargetMode="External" /><Relationship Id="rId569" Type="http://schemas.openxmlformats.org/officeDocument/2006/relationships/hyperlink" Target="https://pbs.twimg.com/profile_banners/3675494836/1550599350" TargetMode="External" /><Relationship Id="rId570" Type="http://schemas.openxmlformats.org/officeDocument/2006/relationships/hyperlink" Target="https://pbs.twimg.com/profile_banners/405107940/1552268515" TargetMode="External" /><Relationship Id="rId571" Type="http://schemas.openxmlformats.org/officeDocument/2006/relationships/hyperlink" Target="https://pbs.twimg.com/profile_banners/4842010025/1559759146" TargetMode="External" /><Relationship Id="rId572" Type="http://schemas.openxmlformats.org/officeDocument/2006/relationships/hyperlink" Target="https://pbs.twimg.com/profile_banners/626084275/1438003790" TargetMode="External" /><Relationship Id="rId573" Type="http://schemas.openxmlformats.org/officeDocument/2006/relationships/hyperlink" Target="https://pbs.twimg.com/profile_banners/841889359611731977/1541380976" TargetMode="External" /><Relationship Id="rId574" Type="http://schemas.openxmlformats.org/officeDocument/2006/relationships/hyperlink" Target="https://pbs.twimg.com/profile_banners/1709146806/1556169880" TargetMode="External" /><Relationship Id="rId575" Type="http://schemas.openxmlformats.org/officeDocument/2006/relationships/hyperlink" Target="https://pbs.twimg.com/profile_banners/22933669/1560878285" TargetMode="External" /><Relationship Id="rId576" Type="http://schemas.openxmlformats.org/officeDocument/2006/relationships/hyperlink" Target="https://pbs.twimg.com/profile_banners/2243027123/1512073344" TargetMode="External" /><Relationship Id="rId577" Type="http://schemas.openxmlformats.org/officeDocument/2006/relationships/hyperlink" Target="https://pbs.twimg.com/profile_banners/2356699023/1559429162" TargetMode="External" /><Relationship Id="rId578" Type="http://schemas.openxmlformats.org/officeDocument/2006/relationships/hyperlink" Target="https://pbs.twimg.com/profile_banners/2822997809/1520272347" TargetMode="External" /><Relationship Id="rId579" Type="http://schemas.openxmlformats.org/officeDocument/2006/relationships/hyperlink" Target="https://pbs.twimg.com/profile_banners/1496158470/1548716653" TargetMode="External" /><Relationship Id="rId580" Type="http://schemas.openxmlformats.org/officeDocument/2006/relationships/hyperlink" Target="https://pbs.twimg.com/profile_banners/1032832762993102848/1535081865" TargetMode="External" /><Relationship Id="rId581" Type="http://schemas.openxmlformats.org/officeDocument/2006/relationships/hyperlink" Target="https://pbs.twimg.com/profile_banners/509191399/1427055849" TargetMode="External" /><Relationship Id="rId582" Type="http://schemas.openxmlformats.org/officeDocument/2006/relationships/hyperlink" Target="https://pbs.twimg.com/profile_banners/286218596/1560203891" TargetMode="External" /><Relationship Id="rId583" Type="http://schemas.openxmlformats.org/officeDocument/2006/relationships/hyperlink" Target="https://pbs.twimg.com/profile_banners/837127732484050944/1561694614" TargetMode="External" /><Relationship Id="rId584" Type="http://schemas.openxmlformats.org/officeDocument/2006/relationships/hyperlink" Target="https://pbs.twimg.com/profile_banners/402404252/1560810738" TargetMode="External" /><Relationship Id="rId585" Type="http://schemas.openxmlformats.org/officeDocument/2006/relationships/hyperlink" Target="https://pbs.twimg.com/profile_banners/770404830456131584/1553762956" TargetMode="External" /><Relationship Id="rId586" Type="http://schemas.openxmlformats.org/officeDocument/2006/relationships/hyperlink" Target="https://pbs.twimg.com/profile_banners/2265359928/1562221847" TargetMode="External" /><Relationship Id="rId587" Type="http://schemas.openxmlformats.org/officeDocument/2006/relationships/hyperlink" Target="https://pbs.twimg.com/profile_banners/718640035352805376/1460172895" TargetMode="External" /><Relationship Id="rId588" Type="http://schemas.openxmlformats.org/officeDocument/2006/relationships/hyperlink" Target="https://pbs.twimg.com/profile_banners/3111041269/1445957438" TargetMode="External" /><Relationship Id="rId589" Type="http://schemas.openxmlformats.org/officeDocument/2006/relationships/hyperlink" Target="https://pbs.twimg.com/profile_banners/850009801/1453475539" TargetMode="External" /><Relationship Id="rId590" Type="http://schemas.openxmlformats.org/officeDocument/2006/relationships/hyperlink" Target="https://pbs.twimg.com/profile_banners/1068793076225843201/1557707105" TargetMode="External" /><Relationship Id="rId591" Type="http://schemas.openxmlformats.org/officeDocument/2006/relationships/hyperlink" Target="https://pbs.twimg.com/profile_banners/15106024/1555480925" TargetMode="External" /><Relationship Id="rId592" Type="http://schemas.openxmlformats.org/officeDocument/2006/relationships/hyperlink" Target="https://pbs.twimg.com/profile_banners/1107323413503373313/1553082057" TargetMode="External" /><Relationship Id="rId593" Type="http://schemas.openxmlformats.org/officeDocument/2006/relationships/hyperlink" Target="https://pbs.twimg.com/profile_banners/350571715/1492753429" TargetMode="External" /><Relationship Id="rId594" Type="http://schemas.openxmlformats.org/officeDocument/2006/relationships/hyperlink" Target="https://pbs.twimg.com/profile_banners/1089744303524667393/1558841712" TargetMode="External" /><Relationship Id="rId595" Type="http://schemas.openxmlformats.org/officeDocument/2006/relationships/hyperlink" Target="https://pbs.twimg.com/profile_banners/3525667347/1560214939" TargetMode="External" /><Relationship Id="rId596" Type="http://schemas.openxmlformats.org/officeDocument/2006/relationships/hyperlink" Target="https://pbs.twimg.com/profile_banners/342773159/1551411153" TargetMode="External" /><Relationship Id="rId597" Type="http://schemas.openxmlformats.org/officeDocument/2006/relationships/hyperlink" Target="https://pbs.twimg.com/profile_banners/941415864242450432/1513287022" TargetMode="External" /><Relationship Id="rId598" Type="http://schemas.openxmlformats.org/officeDocument/2006/relationships/hyperlink" Target="https://pbs.twimg.com/profile_banners/1122697950864510979/1561470896" TargetMode="External" /><Relationship Id="rId599" Type="http://schemas.openxmlformats.org/officeDocument/2006/relationships/hyperlink" Target="https://pbs.twimg.com/profile_banners/1039613439562395648/1556573808" TargetMode="External" /><Relationship Id="rId600" Type="http://schemas.openxmlformats.org/officeDocument/2006/relationships/hyperlink" Target="https://pbs.twimg.com/profile_banners/1008828032398721025/1542391449" TargetMode="External" /><Relationship Id="rId601" Type="http://schemas.openxmlformats.org/officeDocument/2006/relationships/hyperlink" Target="https://pbs.twimg.com/profile_banners/1118951245/1556087829" TargetMode="External" /><Relationship Id="rId602" Type="http://schemas.openxmlformats.org/officeDocument/2006/relationships/hyperlink" Target="https://pbs.twimg.com/profile_banners/943657944473841664/1561488208" TargetMode="External" /><Relationship Id="rId603" Type="http://schemas.openxmlformats.org/officeDocument/2006/relationships/hyperlink" Target="https://pbs.twimg.com/profile_banners/2198235358/1508456167" TargetMode="External" /><Relationship Id="rId604" Type="http://schemas.openxmlformats.org/officeDocument/2006/relationships/hyperlink" Target="https://pbs.twimg.com/profile_banners/1226737297/1475469434" TargetMode="External" /><Relationship Id="rId605" Type="http://schemas.openxmlformats.org/officeDocument/2006/relationships/hyperlink" Target="https://pbs.twimg.com/profile_banners/716880854/1562561866" TargetMode="External" /><Relationship Id="rId606" Type="http://schemas.openxmlformats.org/officeDocument/2006/relationships/hyperlink" Target="https://pbs.twimg.com/profile_banners/4792080912/1561761274" TargetMode="External" /><Relationship Id="rId607" Type="http://schemas.openxmlformats.org/officeDocument/2006/relationships/hyperlink" Target="https://pbs.twimg.com/profile_banners/548404201/1549117980" TargetMode="External" /><Relationship Id="rId608" Type="http://schemas.openxmlformats.org/officeDocument/2006/relationships/hyperlink" Target="https://pbs.twimg.com/profile_banners/289310827/1543473763" TargetMode="External" /><Relationship Id="rId609" Type="http://schemas.openxmlformats.org/officeDocument/2006/relationships/hyperlink" Target="https://pbs.twimg.com/profile_banners/3134017489/1557782749" TargetMode="External" /><Relationship Id="rId610" Type="http://schemas.openxmlformats.org/officeDocument/2006/relationships/hyperlink" Target="https://pbs.twimg.com/profile_banners/974586834591408129/1561300418" TargetMode="External" /><Relationship Id="rId611" Type="http://schemas.openxmlformats.org/officeDocument/2006/relationships/hyperlink" Target="https://pbs.twimg.com/profile_banners/599672672/1502395788" TargetMode="External" /><Relationship Id="rId612" Type="http://schemas.openxmlformats.org/officeDocument/2006/relationships/hyperlink" Target="https://pbs.twimg.com/profile_banners/2992200538/1453772622" TargetMode="External" /><Relationship Id="rId613" Type="http://schemas.openxmlformats.org/officeDocument/2006/relationships/hyperlink" Target="https://pbs.twimg.com/profile_banners/880117407519567874/1498758191" TargetMode="External" /><Relationship Id="rId614" Type="http://schemas.openxmlformats.org/officeDocument/2006/relationships/hyperlink" Target="https://pbs.twimg.com/profile_banners/2979814854/1562948275" TargetMode="External" /><Relationship Id="rId615" Type="http://schemas.openxmlformats.org/officeDocument/2006/relationships/hyperlink" Target="https://pbs.twimg.com/profile_banners/1673790055/1547198363" TargetMode="External" /><Relationship Id="rId616" Type="http://schemas.openxmlformats.org/officeDocument/2006/relationships/hyperlink" Target="https://pbs.twimg.com/profile_banners/1041785755637637120/1548648700" TargetMode="External" /><Relationship Id="rId617" Type="http://schemas.openxmlformats.org/officeDocument/2006/relationships/hyperlink" Target="https://pbs.twimg.com/profile_banners/3275066832/1557174817" TargetMode="External" /><Relationship Id="rId618" Type="http://schemas.openxmlformats.org/officeDocument/2006/relationships/hyperlink" Target="https://pbs.twimg.com/profile_banners/1084254558505844737/1547342770" TargetMode="External" /><Relationship Id="rId619" Type="http://schemas.openxmlformats.org/officeDocument/2006/relationships/hyperlink" Target="https://pbs.twimg.com/profile_banners/4133865178/1505883170" TargetMode="External" /><Relationship Id="rId620" Type="http://schemas.openxmlformats.org/officeDocument/2006/relationships/hyperlink" Target="https://pbs.twimg.com/profile_banners/3035340038/1561622645" TargetMode="External" /><Relationship Id="rId621" Type="http://schemas.openxmlformats.org/officeDocument/2006/relationships/hyperlink" Target="https://pbs.twimg.com/profile_banners/355809206/1556721325" TargetMode="External" /><Relationship Id="rId622" Type="http://schemas.openxmlformats.org/officeDocument/2006/relationships/hyperlink" Target="https://pbs.twimg.com/profile_banners/887057113/1506924444" TargetMode="External" /><Relationship Id="rId623" Type="http://schemas.openxmlformats.org/officeDocument/2006/relationships/hyperlink" Target="https://pbs.twimg.com/profile_banners/1643051660/1460037989" TargetMode="External" /><Relationship Id="rId624" Type="http://schemas.openxmlformats.org/officeDocument/2006/relationships/hyperlink" Target="https://pbs.twimg.com/profile_banners/780806635/1559174452" TargetMode="External" /><Relationship Id="rId625" Type="http://schemas.openxmlformats.org/officeDocument/2006/relationships/hyperlink" Target="https://pbs.twimg.com/profile_banners/1062000334128721920/1557424197" TargetMode="External" /><Relationship Id="rId626" Type="http://schemas.openxmlformats.org/officeDocument/2006/relationships/hyperlink" Target="https://pbs.twimg.com/profile_banners/3233294202/1545083923" TargetMode="External" /><Relationship Id="rId627" Type="http://schemas.openxmlformats.org/officeDocument/2006/relationships/hyperlink" Target="https://pbs.twimg.com/profile_banners/1149037312052998146/1562787532" TargetMode="External" /><Relationship Id="rId628" Type="http://schemas.openxmlformats.org/officeDocument/2006/relationships/hyperlink" Target="https://pbs.twimg.com/profile_banners/124869583/1542043512" TargetMode="External" /><Relationship Id="rId629" Type="http://schemas.openxmlformats.org/officeDocument/2006/relationships/hyperlink" Target="https://pbs.twimg.com/profile_banners/949306988911038470/1555304098" TargetMode="External" /><Relationship Id="rId630" Type="http://schemas.openxmlformats.org/officeDocument/2006/relationships/hyperlink" Target="https://pbs.twimg.com/profile_banners/1095529629568389122/1563004759" TargetMode="External" /><Relationship Id="rId631" Type="http://schemas.openxmlformats.org/officeDocument/2006/relationships/hyperlink" Target="https://pbs.twimg.com/profile_banners/739827296299667458/1561569956" TargetMode="External" /><Relationship Id="rId632" Type="http://schemas.openxmlformats.org/officeDocument/2006/relationships/hyperlink" Target="https://pbs.twimg.com/profile_banners/193935486/1548970437" TargetMode="External" /><Relationship Id="rId633" Type="http://schemas.openxmlformats.org/officeDocument/2006/relationships/hyperlink" Target="https://pbs.twimg.com/profile_banners/4700585185/1469504558" TargetMode="External" /><Relationship Id="rId634" Type="http://schemas.openxmlformats.org/officeDocument/2006/relationships/hyperlink" Target="https://pbs.twimg.com/profile_banners/1144834130695184384/1563142888" TargetMode="External" /><Relationship Id="rId635" Type="http://schemas.openxmlformats.org/officeDocument/2006/relationships/hyperlink" Target="https://pbs.twimg.com/profile_banners/1097214536/1405493770" TargetMode="External" /><Relationship Id="rId636" Type="http://schemas.openxmlformats.org/officeDocument/2006/relationships/hyperlink" Target="https://pbs.twimg.com/profile_banners/1114915710222966786/1559894183" TargetMode="External" /><Relationship Id="rId637" Type="http://schemas.openxmlformats.org/officeDocument/2006/relationships/hyperlink" Target="https://pbs.twimg.com/profile_banners/1104318773488746496/1558112704" TargetMode="External" /><Relationship Id="rId638" Type="http://schemas.openxmlformats.org/officeDocument/2006/relationships/hyperlink" Target="https://pbs.twimg.com/profile_banners/762725580/1485412694" TargetMode="External" /><Relationship Id="rId639" Type="http://schemas.openxmlformats.org/officeDocument/2006/relationships/hyperlink" Target="https://pbs.twimg.com/profile_banners/333528624/1525729075" TargetMode="External" /><Relationship Id="rId640" Type="http://schemas.openxmlformats.org/officeDocument/2006/relationships/hyperlink" Target="https://pbs.twimg.com/profile_banners/3186749531/1533092166" TargetMode="External" /><Relationship Id="rId641" Type="http://schemas.openxmlformats.org/officeDocument/2006/relationships/hyperlink" Target="https://pbs.twimg.com/profile_banners/2345859578/1558722910" TargetMode="External" /><Relationship Id="rId642" Type="http://schemas.openxmlformats.org/officeDocument/2006/relationships/hyperlink" Target="https://pbs.twimg.com/profile_banners/13049362/1552417871" TargetMode="External" /><Relationship Id="rId643" Type="http://schemas.openxmlformats.org/officeDocument/2006/relationships/hyperlink" Target="https://pbs.twimg.com/profile_banners/1109624976/1541402642" TargetMode="External" /><Relationship Id="rId644" Type="http://schemas.openxmlformats.org/officeDocument/2006/relationships/hyperlink" Target="https://pbs.twimg.com/profile_banners/702578008394219520/1487891576" TargetMode="External" /><Relationship Id="rId645" Type="http://schemas.openxmlformats.org/officeDocument/2006/relationships/hyperlink" Target="https://pbs.twimg.com/profile_banners/2905589281/1479025012" TargetMode="External" /><Relationship Id="rId646" Type="http://schemas.openxmlformats.org/officeDocument/2006/relationships/hyperlink" Target="https://pbs.twimg.com/profile_banners/737344388146159616/1563184563" TargetMode="External" /><Relationship Id="rId647" Type="http://schemas.openxmlformats.org/officeDocument/2006/relationships/hyperlink" Target="https://pbs.twimg.com/profile_banners/124920766/1562532553" TargetMode="External" /><Relationship Id="rId648" Type="http://schemas.openxmlformats.org/officeDocument/2006/relationships/hyperlink" Target="https://pbs.twimg.com/profile_banners/1142860494442655746/1563090936" TargetMode="External" /><Relationship Id="rId649" Type="http://schemas.openxmlformats.org/officeDocument/2006/relationships/hyperlink" Target="https://pbs.twimg.com/profile_banners/966896829664149504/1562120770" TargetMode="External" /><Relationship Id="rId650" Type="http://schemas.openxmlformats.org/officeDocument/2006/relationships/hyperlink" Target="https://pbs.twimg.com/profile_banners/1908840080/1534127490" TargetMode="External" /><Relationship Id="rId651" Type="http://schemas.openxmlformats.org/officeDocument/2006/relationships/hyperlink" Target="https://pbs.twimg.com/profile_banners/1057132672173203456/1562444386" TargetMode="External" /><Relationship Id="rId652" Type="http://schemas.openxmlformats.org/officeDocument/2006/relationships/hyperlink" Target="https://pbs.twimg.com/profile_banners/192757012/1562668415" TargetMode="External" /><Relationship Id="rId653" Type="http://schemas.openxmlformats.org/officeDocument/2006/relationships/hyperlink" Target="https://pbs.twimg.com/profile_banners/1146731358/1562208037" TargetMode="External" /><Relationship Id="rId654" Type="http://schemas.openxmlformats.org/officeDocument/2006/relationships/hyperlink" Target="https://pbs.twimg.com/profile_banners/2214167701/1552618933" TargetMode="External" /><Relationship Id="rId655" Type="http://schemas.openxmlformats.org/officeDocument/2006/relationships/hyperlink" Target="https://pbs.twimg.com/profile_banners/993221645350391811/1563159932" TargetMode="External" /><Relationship Id="rId656" Type="http://schemas.openxmlformats.org/officeDocument/2006/relationships/hyperlink" Target="https://pbs.twimg.com/profile_banners/895466849072279552/1544070194" TargetMode="External" /><Relationship Id="rId657" Type="http://schemas.openxmlformats.org/officeDocument/2006/relationships/hyperlink" Target="https://pbs.twimg.com/profile_banners/1119030330575474688/1561698609" TargetMode="External" /><Relationship Id="rId658" Type="http://schemas.openxmlformats.org/officeDocument/2006/relationships/hyperlink" Target="https://pbs.twimg.com/profile_banners/1063118525257134080/1561732540" TargetMode="External" /><Relationship Id="rId659" Type="http://schemas.openxmlformats.org/officeDocument/2006/relationships/hyperlink" Target="https://pbs.twimg.com/profile_banners/1125901471331930112/1557273063" TargetMode="External" /><Relationship Id="rId660" Type="http://schemas.openxmlformats.org/officeDocument/2006/relationships/hyperlink" Target="https://pbs.twimg.com/profile_banners/1139081376551047168/1560414469" TargetMode="External" /><Relationship Id="rId661" Type="http://schemas.openxmlformats.org/officeDocument/2006/relationships/hyperlink" Target="https://pbs.twimg.com/profile_banners/1109677163639394304/1553402865" TargetMode="External" /><Relationship Id="rId662" Type="http://schemas.openxmlformats.org/officeDocument/2006/relationships/hyperlink" Target="https://pbs.twimg.com/profile_banners/2380221748/1539466076" TargetMode="External" /><Relationship Id="rId663" Type="http://schemas.openxmlformats.org/officeDocument/2006/relationships/hyperlink" Target="https://pbs.twimg.com/profile_banners/758025663257387009/1547303883" TargetMode="External" /><Relationship Id="rId664" Type="http://schemas.openxmlformats.org/officeDocument/2006/relationships/hyperlink" Target="https://pbs.twimg.com/profile_banners/189083358/1561752072" TargetMode="External" /><Relationship Id="rId665" Type="http://schemas.openxmlformats.org/officeDocument/2006/relationships/hyperlink" Target="https://pbs.twimg.com/profile_banners/2866012128/1519982146" TargetMode="External" /><Relationship Id="rId666" Type="http://schemas.openxmlformats.org/officeDocument/2006/relationships/hyperlink" Target="https://pbs.twimg.com/profile_banners/2502605660/1562690828" TargetMode="External" /><Relationship Id="rId667" Type="http://schemas.openxmlformats.org/officeDocument/2006/relationships/hyperlink" Target="https://pbs.twimg.com/profile_banners/1001454241767182338/1562305328" TargetMode="External" /><Relationship Id="rId668" Type="http://schemas.openxmlformats.org/officeDocument/2006/relationships/hyperlink" Target="https://pbs.twimg.com/profile_banners/606672145/1350856167" TargetMode="External" /><Relationship Id="rId669" Type="http://schemas.openxmlformats.org/officeDocument/2006/relationships/hyperlink" Target="https://pbs.twimg.com/profile_banners/754668869516726272/1540855683" TargetMode="External" /><Relationship Id="rId670" Type="http://schemas.openxmlformats.org/officeDocument/2006/relationships/hyperlink" Target="https://pbs.twimg.com/profile_banners/101116956/1559904716" TargetMode="External" /><Relationship Id="rId671" Type="http://schemas.openxmlformats.org/officeDocument/2006/relationships/hyperlink" Target="https://pbs.twimg.com/profile_banners/1046633799789006849/1559992524" TargetMode="External" /><Relationship Id="rId672" Type="http://schemas.openxmlformats.org/officeDocument/2006/relationships/hyperlink" Target="https://pbs.twimg.com/profile_banners/18313840/1554729640" TargetMode="External" /><Relationship Id="rId673" Type="http://schemas.openxmlformats.org/officeDocument/2006/relationships/hyperlink" Target="https://pbs.twimg.com/profile_banners/737851736036118528/1561083891" TargetMode="External" /><Relationship Id="rId674" Type="http://schemas.openxmlformats.org/officeDocument/2006/relationships/hyperlink" Target="https://pbs.twimg.com/profile_banners/772739940375461888/1550944777" TargetMode="External" /><Relationship Id="rId675" Type="http://schemas.openxmlformats.org/officeDocument/2006/relationships/hyperlink" Target="https://pbs.twimg.com/profile_banners/447184154/1556898832" TargetMode="External" /><Relationship Id="rId676" Type="http://schemas.openxmlformats.org/officeDocument/2006/relationships/hyperlink" Target="https://pbs.twimg.com/profile_banners/759993342218338304/1563046384" TargetMode="External" /><Relationship Id="rId677" Type="http://schemas.openxmlformats.org/officeDocument/2006/relationships/hyperlink" Target="https://pbs.twimg.com/profile_banners/3012008891/1556736689" TargetMode="External" /><Relationship Id="rId678" Type="http://schemas.openxmlformats.org/officeDocument/2006/relationships/hyperlink" Target="https://pbs.twimg.com/profile_banners/1120048153686880261/1555887529" TargetMode="External" /><Relationship Id="rId679" Type="http://schemas.openxmlformats.org/officeDocument/2006/relationships/hyperlink" Target="https://pbs.twimg.com/profile_banners/1936142222/1562875359" TargetMode="External" /><Relationship Id="rId680" Type="http://schemas.openxmlformats.org/officeDocument/2006/relationships/hyperlink" Target="https://pbs.twimg.com/profile_banners/39634413/1446560746" TargetMode="External" /><Relationship Id="rId681" Type="http://schemas.openxmlformats.org/officeDocument/2006/relationships/hyperlink" Target="https://pbs.twimg.com/profile_banners/885338528678281217/1500067814" TargetMode="External" /><Relationship Id="rId682" Type="http://schemas.openxmlformats.org/officeDocument/2006/relationships/hyperlink" Target="https://pbs.twimg.com/profile_banners/2281171372/1559665372" TargetMode="External" /><Relationship Id="rId683" Type="http://schemas.openxmlformats.org/officeDocument/2006/relationships/hyperlink" Target="https://pbs.twimg.com/profile_banners/2412869256/1485615102" TargetMode="External" /><Relationship Id="rId684" Type="http://schemas.openxmlformats.org/officeDocument/2006/relationships/hyperlink" Target="https://pbs.twimg.com/profile_banners/987131524519624704/1563049316" TargetMode="External" /><Relationship Id="rId685" Type="http://schemas.openxmlformats.org/officeDocument/2006/relationships/hyperlink" Target="https://pbs.twimg.com/profile_banners/1549126704/1553353070" TargetMode="External" /><Relationship Id="rId686" Type="http://schemas.openxmlformats.org/officeDocument/2006/relationships/hyperlink" Target="https://pbs.twimg.com/profile_banners/4012612515/1532651790" TargetMode="External" /><Relationship Id="rId687" Type="http://schemas.openxmlformats.org/officeDocument/2006/relationships/hyperlink" Target="https://pbs.twimg.com/profile_banners/949069636087119872/1562718081" TargetMode="External" /><Relationship Id="rId688" Type="http://schemas.openxmlformats.org/officeDocument/2006/relationships/hyperlink" Target="https://pbs.twimg.com/profile_banners/20791881/1556624825" TargetMode="External" /><Relationship Id="rId689" Type="http://schemas.openxmlformats.org/officeDocument/2006/relationships/hyperlink" Target="https://pbs.twimg.com/profile_banners/123115457/1562189630" TargetMode="External" /><Relationship Id="rId690" Type="http://schemas.openxmlformats.org/officeDocument/2006/relationships/hyperlink" Target="https://pbs.twimg.com/profile_banners/877357570683420672/1554434002" TargetMode="External" /><Relationship Id="rId691" Type="http://schemas.openxmlformats.org/officeDocument/2006/relationships/hyperlink" Target="https://pbs.twimg.com/profile_banners/421159435/1543389285" TargetMode="External" /><Relationship Id="rId692" Type="http://schemas.openxmlformats.org/officeDocument/2006/relationships/hyperlink" Target="https://pbs.twimg.com/profile_banners/1577341202/1563198202" TargetMode="External" /><Relationship Id="rId693" Type="http://schemas.openxmlformats.org/officeDocument/2006/relationships/hyperlink" Target="https://pbs.twimg.com/profile_banners/3910651882/1543010322" TargetMode="External" /><Relationship Id="rId694" Type="http://schemas.openxmlformats.org/officeDocument/2006/relationships/hyperlink" Target="https://pbs.twimg.com/profile_banners/2218387996/1529023873" TargetMode="External" /><Relationship Id="rId695" Type="http://schemas.openxmlformats.org/officeDocument/2006/relationships/hyperlink" Target="https://pbs.twimg.com/profile_banners/198153014/1561139642" TargetMode="External" /><Relationship Id="rId696" Type="http://schemas.openxmlformats.org/officeDocument/2006/relationships/hyperlink" Target="https://pbs.twimg.com/profile_banners/1016280702566981632/1556501146" TargetMode="External" /><Relationship Id="rId697" Type="http://schemas.openxmlformats.org/officeDocument/2006/relationships/hyperlink" Target="https://pbs.twimg.com/profile_banners/1150176765077102592/1563058739" TargetMode="External" /><Relationship Id="rId698" Type="http://schemas.openxmlformats.org/officeDocument/2006/relationships/hyperlink" Target="https://pbs.twimg.com/profile_banners/865580178847682560/1563215979" TargetMode="External" /><Relationship Id="rId699" Type="http://schemas.openxmlformats.org/officeDocument/2006/relationships/hyperlink" Target="https://pbs.twimg.com/profile_banners/468796679/1543435663" TargetMode="External" /><Relationship Id="rId700" Type="http://schemas.openxmlformats.org/officeDocument/2006/relationships/hyperlink" Target="https://pbs.twimg.com/profile_banners/1027480538242854912/1562442482" TargetMode="External" /><Relationship Id="rId701" Type="http://schemas.openxmlformats.org/officeDocument/2006/relationships/hyperlink" Target="https://pbs.twimg.com/profile_banners/1093620495583453185/1549574992" TargetMode="External" /><Relationship Id="rId702" Type="http://schemas.openxmlformats.org/officeDocument/2006/relationships/hyperlink" Target="https://pbs.twimg.com/profile_banners/1077611309473193984/1563044032" TargetMode="External" /><Relationship Id="rId703" Type="http://schemas.openxmlformats.org/officeDocument/2006/relationships/hyperlink" Target="https://pbs.twimg.com/profile_banners/1700610066/1562560391" TargetMode="External" /><Relationship Id="rId704" Type="http://schemas.openxmlformats.org/officeDocument/2006/relationships/hyperlink" Target="https://pbs.twimg.com/profile_banners/1109887798658490370/1561177187" TargetMode="External" /><Relationship Id="rId705" Type="http://schemas.openxmlformats.org/officeDocument/2006/relationships/hyperlink" Target="https://pbs.twimg.com/profile_banners/1099365925587951617/1555968193" TargetMode="External" /><Relationship Id="rId706" Type="http://schemas.openxmlformats.org/officeDocument/2006/relationships/hyperlink" Target="https://pbs.twimg.com/profile_banners/1137758845835653125/1561796203" TargetMode="External" /><Relationship Id="rId707" Type="http://schemas.openxmlformats.org/officeDocument/2006/relationships/hyperlink" Target="https://pbs.twimg.com/profile_banners/763796425/1534162678" TargetMode="External" /><Relationship Id="rId708" Type="http://schemas.openxmlformats.org/officeDocument/2006/relationships/hyperlink" Target="https://pbs.twimg.com/profile_banners/518995939/1557770164" TargetMode="External" /><Relationship Id="rId709" Type="http://schemas.openxmlformats.org/officeDocument/2006/relationships/hyperlink" Target="https://pbs.twimg.com/profile_banners/847697581383663616/1559210335" TargetMode="External" /><Relationship Id="rId710" Type="http://schemas.openxmlformats.org/officeDocument/2006/relationships/hyperlink" Target="https://pbs.twimg.com/profile_banners/3012562888/1556702502" TargetMode="External" /><Relationship Id="rId711" Type="http://schemas.openxmlformats.org/officeDocument/2006/relationships/hyperlink" Target="https://pbs.twimg.com/profile_banners/390361521/1514650917" TargetMode="External" /><Relationship Id="rId712" Type="http://schemas.openxmlformats.org/officeDocument/2006/relationships/hyperlink" Target="https://pbs.twimg.com/profile_banners/758378260694786048/1558078600" TargetMode="External" /><Relationship Id="rId713" Type="http://schemas.openxmlformats.org/officeDocument/2006/relationships/hyperlink" Target="https://pbs.twimg.com/profile_banners/1061379077087653888/1555412052" TargetMode="External" /><Relationship Id="rId714" Type="http://schemas.openxmlformats.org/officeDocument/2006/relationships/hyperlink" Target="https://pbs.twimg.com/profile_banners/823247053585268738/1504387159" TargetMode="External" /><Relationship Id="rId715" Type="http://schemas.openxmlformats.org/officeDocument/2006/relationships/hyperlink" Target="https://pbs.twimg.com/profile_banners/17663157/1353190838" TargetMode="External" /><Relationship Id="rId716" Type="http://schemas.openxmlformats.org/officeDocument/2006/relationships/hyperlink" Target="https://pbs.twimg.com/profile_banners/822875911108313089/1559916662" TargetMode="External" /><Relationship Id="rId717" Type="http://schemas.openxmlformats.org/officeDocument/2006/relationships/hyperlink" Target="https://pbs.twimg.com/profile_banners/2196844488/1465080189" TargetMode="External" /><Relationship Id="rId718" Type="http://schemas.openxmlformats.org/officeDocument/2006/relationships/hyperlink" Target="https://pbs.twimg.com/profile_banners/841421483419303936/1559305965" TargetMode="External" /><Relationship Id="rId719" Type="http://schemas.openxmlformats.org/officeDocument/2006/relationships/hyperlink" Target="https://pbs.twimg.com/profile_banners/763393522145918976/1550769702" TargetMode="External" /><Relationship Id="rId720" Type="http://schemas.openxmlformats.org/officeDocument/2006/relationships/hyperlink" Target="https://pbs.twimg.com/profile_banners/2492055085/1552317878" TargetMode="External" /><Relationship Id="rId721" Type="http://schemas.openxmlformats.org/officeDocument/2006/relationships/hyperlink" Target="https://pbs.twimg.com/profile_banners/3438090262/1555956922" TargetMode="External" /><Relationship Id="rId722" Type="http://schemas.openxmlformats.org/officeDocument/2006/relationships/hyperlink" Target="https://pbs.twimg.com/profile_banners/105653707/1562007296" TargetMode="External" /><Relationship Id="rId723" Type="http://schemas.openxmlformats.org/officeDocument/2006/relationships/hyperlink" Target="https://pbs.twimg.com/profile_banners/24409305/1464890906" TargetMode="External" /><Relationship Id="rId724" Type="http://schemas.openxmlformats.org/officeDocument/2006/relationships/hyperlink" Target="https://pbs.twimg.com/profile_banners/900762076557316098/1554096795" TargetMode="External" /><Relationship Id="rId725" Type="http://schemas.openxmlformats.org/officeDocument/2006/relationships/hyperlink" Target="https://pbs.twimg.com/profile_banners/378701946/1438669621" TargetMode="External" /><Relationship Id="rId726" Type="http://schemas.openxmlformats.org/officeDocument/2006/relationships/hyperlink" Target="https://pbs.twimg.com/profile_banners/98703183/1557778113" TargetMode="External" /><Relationship Id="rId727" Type="http://schemas.openxmlformats.org/officeDocument/2006/relationships/hyperlink" Target="https://pbs.twimg.com/profile_banners/704199659728871424/1555945877" TargetMode="External" /><Relationship Id="rId728" Type="http://schemas.openxmlformats.org/officeDocument/2006/relationships/hyperlink" Target="https://pbs.twimg.com/profile_banners/1146013468321099776/1562066906" TargetMode="External" /><Relationship Id="rId729" Type="http://schemas.openxmlformats.org/officeDocument/2006/relationships/hyperlink" Target="https://pbs.twimg.com/profile_banners/1124462555198623745/1562947275" TargetMode="External" /><Relationship Id="rId730" Type="http://schemas.openxmlformats.org/officeDocument/2006/relationships/hyperlink" Target="https://pbs.twimg.com/profile_banners/778199371120840704/1562078108" TargetMode="External" /><Relationship Id="rId731" Type="http://schemas.openxmlformats.org/officeDocument/2006/relationships/hyperlink" Target="https://pbs.twimg.com/profile_banners/1396239132/1561582046" TargetMode="External" /><Relationship Id="rId732" Type="http://schemas.openxmlformats.org/officeDocument/2006/relationships/hyperlink" Target="https://pbs.twimg.com/profile_banners/1089313556/1557308776" TargetMode="External" /><Relationship Id="rId733" Type="http://schemas.openxmlformats.org/officeDocument/2006/relationships/hyperlink" Target="https://pbs.twimg.com/profile_banners/3098870726/1506142488" TargetMode="External" /><Relationship Id="rId734" Type="http://schemas.openxmlformats.org/officeDocument/2006/relationships/hyperlink" Target="https://pbs.twimg.com/profile_banners/1150812097581858816/1563210885" TargetMode="External" /><Relationship Id="rId735" Type="http://schemas.openxmlformats.org/officeDocument/2006/relationships/hyperlink" Target="https://pbs.twimg.com/profile_banners/1374841136/1492801572" TargetMode="External" /><Relationship Id="rId736" Type="http://schemas.openxmlformats.org/officeDocument/2006/relationships/hyperlink" Target="https://pbs.twimg.com/profile_banners/950963456/1424566651" TargetMode="External" /><Relationship Id="rId737" Type="http://schemas.openxmlformats.org/officeDocument/2006/relationships/hyperlink" Target="https://pbs.twimg.com/profile_banners/2935611592/1491342962" TargetMode="External" /><Relationship Id="rId738" Type="http://schemas.openxmlformats.org/officeDocument/2006/relationships/hyperlink" Target="https://pbs.twimg.com/profile_banners/3000245482/1518092657" TargetMode="External" /><Relationship Id="rId739" Type="http://schemas.openxmlformats.org/officeDocument/2006/relationships/hyperlink" Target="https://pbs.twimg.com/profile_banners/3437861758/1557941900" TargetMode="External" /><Relationship Id="rId740" Type="http://schemas.openxmlformats.org/officeDocument/2006/relationships/hyperlink" Target="https://pbs.twimg.com/profile_banners/820875342172725248/1520842769" TargetMode="External" /><Relationship Id="rId741" Type="http://schemas.openxmlformats.org/officeDocument/2006/relationships/hyperlink" Target="https://pbs.twimg.com/profile_banners/974035220/1560534786" TargetMode="External" /><Relationship Id="rId742" Type="http://schemas.openxmlformats.org/officeDocument/2006/relationships/hyperlink" Target="https://pbs.twimg.com/profile_banners/846138095279910912/1490570489" TargetMode="External" /><Relationship Id="rId743" Type="http://schemas.openxmlformats.org/officeDocument/2006/relationships/hyperlink" Target="https://pbs.twimg.com/profile_banners/890602593432547329/1563039218" TargetMode="External" /><Relationship Id="rId744" Type="http://schemas.openxmlformats.org/officeDocument/2006/relationships/hyperlink" Target="https://pbs.twimg.com/profile_banners/1130866115360559104/1560283655" TargetMode="External" /><Relationship Id="rId745" Type="http://schemas.openxmlformats.org/officeDocument/2006/relationships/hyperlink" Target="https://pbs.twimg.com/profile_banners/923751586718875648/1559234133" TargetMode="External" /><Relationship Id="rId746" Type="http://schemas.openxmlformats.org/officeDocument/2006/relationships/hyperlink" Target="https://pbs.twimg.com/profile_banners/784951922851655680/1559975066" TargetMode="External" /><Relationship Id="rId747" Type="http://schemas.openxmlformats.org/officeDocument/2006/relationships/hyperlink" Target="https://pbs.twimg.com/profile_banners/1080377401522167808/1561457479" TargetMode="External" /><Relationship Id="rId748" Type="http://schemas.openxmlformats.org/officeDocument/2006/relationships/hyperlink" Target="https://pbs.twimg.com/profile_banners/949407168494755843/1560561707" TargetMode="External" /><Relationship Id="rId749" Type="http://schemas.openxmlformats.org/officeDocument/2006/relationships/hyperlink" Target="https://pbs.twimg.com/profile_banners/4730325437/1452169896" TargetMode="External" /><Relationship Id="rId750" Type="http://schemas.openxmlformats.org/officeDocument/2006/relationships/hyperlink" Target="https://pbs.twimg.com/profile_banners/999832895551295488/1562436180" TargetMode="External" /><Relationship Id="rId751" Type="http://schemas.openxmlformats.org/officeDocument/2006/relationships/hyperlink" Target="https://pbs.twimg.com/profile_banners/1531458444/1548263824" TargetMode="External" /><Relationship Id="rId752" Type="http://schemas.openxmlformats.org/officeDocument/2006/relationships/hyperlink" Target="https://pbs.twimg.com/profile_banners/742085796002418688/1562668956" TargetMode="External" /><Relationship Id="rId753" Type="http://schemas.openxmlformats.org/officeDocument/2006/relationships/hyperlink" Target="https://pbs.twimg.com/profile_banners/143113903/1560459304" TargetMode="External" /><Relationship Id="rId754" Type="http://schemas.openxmlformats.org/officeDocument/2006/relationships/hyperlink" Target="https://pbs.twimg.com/profile_banners/105821076/1459975913" TargetMode="External" /><Relationship Id="rId755" Type="http://schemas.openxmlformats.org/officeDocument/2006/relationships/hyperlink" Target="https://pbs.twimg.com/profile_banners/1141388735596171264/1560990641" TargetMode="External" /><Relationship Id="rId756" Type="http://schemas.openxmlformats.org/officeDocument/2006/relationships/hyperlink" Target="https://pbs.twimg.com/profile_banners/825459247114760192/1507228493" TargetMode="External" /><Relationship Id="rId757" Type="http://schemas.openxmlformats.org/officeDocument/2006/relationships/hyperlink" Target="https://pbs.twimg.com/profile_banners/1124440560872361984/1556922868" TargetMode="External" /><Relationship Id="rId758" Type="http://schemas.openxmlformats.org/officeDocument/2006/relationships/hyperlink" Target="https://pbs.twimg.com/profile_banners/3313700762/1496546900" TargetMode="External" /><Relationship Id="rId759" Type="http://schemas.openxmlformats.org/officeDocument/2006/relationships/hyperlink" Target="https://pbs.twimg.com/profile_banners/917481710/1561237776" TargetMode="External" /><Relationship Id="rId760" Type="http://schemas.openxmlformats.org/officeDocument/2006/relationships/hyperlink" Target="https://pbs.twimg.com/profile_banners/895235500465893376/1556927159" TargetMode="External" /><Relationship Id="rId761" Type="http://schemas.openxmlformats.org/officeDocument/2006/relationships/hyperlink" Target="https://pbs.twimg.com/profile_banners/704172642123689984/1560311209" TargetMode="External" /><Relationship Id="rId762" Type="http://schemas.openxmlformats.org/officeDocument/2006/relationships/hyperlink" Target="https://pbs.twimg.com/profile_banners/404519440/1561273743" TargetMode="External" /><Relationship Id="rId763" Type="http://schemas.openxmlformats.org/officeDocument/2006/relationships/hyperlink" Target="https://pbs.twimg.com/profile_banners/3128827777/1427945848" TargetMode="External" /><Relationship Id="rId764" Type="http://schemas.openxmlformats.org/officeDocument/2006/relationships/hyperlink" Target="https://pbs.twimg.com/profile_banners/847959919131217920/1562538188" TargetMode="External" /><Relationship Id="rId765" Type="http://schemas.openxmlformats.org/officeDocument/2006/relationships/hyperlink" Target="https://pbs.twimg.com/profile_banners/2415668666/1561917795" TargetMode="External" /><Relationship Id="rId766" Type="http://schemas.openxmlformats.org/officeDocument/2006/relationships/hyperlink" Target="https://pbs.twimg.com/profile_banners/724134154582020096/1554838056" TargetMode="External" /><Relationship Id="rId767" Type="http://schemas.openxmlformats.org/officeDocument/2006/relationships/hyperlink" Target="https://pbs.twimg.com/profile_banners/622958360/1562291664" TargetMode="External" /><Relationship Id="rId768" Type="http://schemas.openxmlformats.org/officeDocument/2006/relationships/hyperlink" Target="https://pbs.twimg.com/profile_banners/893149964842319872/1530051423" TargetMode="External" /><Relationship Id="rId769" Type="http://schemas.openxmlformats.org/officeDocument/2006/relationships/hyperlink" Target="https://pbs.twimg.com/profile_banners/755538432919646208/1562985866" TargetMode="External" /><Relationship Id="rId770" Type="http://schemas.openxmlformats.org/officeDocument/2006/relationships/hyperlink" Target="https://pbs.twimg.com/profile_banners/30228564/1557455594" TargetMode="External" /><Relationship Id="rId771" Type="http://schemas.openxmlformats.org/officeDocument/2006/relationships/hyperlink" Target="http://abs.twimg.com/images/themes/theme1/bg.png" TargetMode="External" /><Relationship Id="rId772" Type="http://schemas.openxmlformats.org/officeDocument/2006/relationships/hyperlink" Target="http://abs.twimg.com/images/themes/theme1/bg.png" TargetMode="External" /><Relationship Id="rId773" Type="http://schemas.openxmlformats.org/officeDocument/2006/relationships/hyperlink" Target="http://abs.twimg.com/images/themes/theme9/bg.gif" TargetMode="External" /><Relationship Id="rId774" Type="http://schemas.openxmlformats.org/officeDocument/2006/relationships/hyperlink" Target="http://abs.twimg.com/images/themes/theme14/bg.gif" TargetMode="External" /><Relationship Id="rId775" Type="http://schemas.openxmlformats.org/officeDocument/2006/relationships/hyperlink" Target="http://abs.twimg.com/images/themes/theme1/bg.png" TargetMode="External" /><Relationship Id="rId776" Type="http://schemas.openxmlformats.org/officeDocument/2006/relationships/hyperlink" Target="http://abs.twimg.com/images/themes/theme1/bg.png" TargetMode="External" /><Relationship Id="rId777" Type="http://schemas.openxmlformats.org/officeDocument/2006/relationships/hyperlink" Target="http://abs.twimg.com/images/themes/theme1/bg.png" TargetMode="External" /><Relationship Id="rId778" Type="http://schemas.openxmlformats.org/officeDocument/2006/relationships/hyperlink" Target="http://abs.twimg.com/images/themes/theme1/bg.png" TargetMode="External" /><Relationship Id="rId779" Type="http://schemas.openxmlformats.org/officeDocument/2006/relationships/hyperlink" Target="http://abs.twimg.com/images/themes/theme7/bg.gif" TargetMode="External" /><Relationship Id="rId780" Type="http://schemas.openxmlformats.org/officeDocument/2006/relationships/hyperlink" Target="http://abs.twimg.com/images/themes/theme1/bg.png" TargetMode="External" /><Relationship Id="rId781" Type="http://schemas.openxmlformats.org/officeDocument/2006/relationships/hyperlink" Target="http://abs.twimg.com/images/themes/theme1/bg.png" TargetMode="External" /><Relationship Id="rId782" Type="http://schemas.openxmlformats.org/officeDocument/2006/relationships/hyperlink" Target="http://abs.twimg.com/images/themes/theme1/bg.png" TargetMode="External" /><Relationship Id="rId783" Type="http://schemas.openxmlformats.org/officeDocument/2006/relationships/hyperlink" Target="http://abs.twimg.com/images/themes/theme1/bg.png" TargetMode="External" /><Relationship Id="rId784" Type="http://schemas.openxmlformats.org/officeDocument/2006/relationships/hyperlink" Target="http://abs.twimg.com/images/themes/theme1/bg.png" TargetMode="External" /><Relationship Id="rId785" Type="http://schemas.openxmlformats.org/officeDocument/2006/relationships/hyperlink" Target="http://abs.twimg.com/images/themes/theme1/bg.png" TargetMode="External" /><Relationship Id="rId786" Type="http://schemas.openxmlformats.org/officeDocument/2006/relationships/hyperlink" Target="http://abs.twimg.com/images/themes/theme1/bg.png" TargetMode="External" /><Relationship Id="rId787" Type="http://schemas.openxmlformats.org/officeDocument/2006/relationships/hyperlink" Target="http://abs.twimg.com/images/themes/theme10/bg.gif" TargetMode="External" /><Relationship Id="rId788" Type="http://schemas.openxmlformats.org/officeDocument/2006/relationships/hyperlink" Target="http://abs.twimg.com/images/themes/theme1/bg.png" TargetMode="External" /><Relationship Id="rId789" Type="http://schemas.openxmlformats.org/officeDocument/2006/relationships/hyperlink" Target="http://abs.twimg.com/images/themes/theme1/bg.png" TargetMode="External" /><Relationship Id="rId790" Type="http://schemas.openxmlformats.org/officeDocument/2006/relationships/hyperlink" Target="http://abs.twimg.com/images/themes/theme1/bg.png" TargetMode="External" /><Relationship Id="rId791" Type="http://schemas.openxmlformats.org/officeDocument/2006/relationships/hyperlink" Target="http://abs.twimg.com/images/themes/theme1/bg.png" TargetMode="External" /><Relationship Id="rId792" Type="http://schemas.openxmlformats.org/officeDocument/2006/relationships/hyperlink" Target="http://abs.twimg.com/images/themes/theme1/bg.png" TargetMode="External" /><Relationship Id="rId793" Type="http://schemas.openxmlformats.org/officeDocument/2006/relationships/hyperlink" Target="http://abs.twimg.com/images/themes/theme1/bg.png" TargetMode="External" /><Relationship Id="rId794" Type="http://schemas.openxmlformats.org/officeDocument/2006/relationships/hyperlink" Target="http://abs.twimg.com/images/themes/theme1/bg.png" TargetMode="External" /><Relationship Id="rId795" Type="http://schemas.openxmlformats.org/officeDocument/2006/relationships/hyperlink" Target="http://abs.twimg.com/images/themes/theme1/bg.png" TargetMode="External" /><Relationship Id="rId796" Type="http://schemas.openxmlformats.org/officeDocument/2006/relationships/hyperlink" Target="http://abs.twimg.com/images/themes/theme1/bg.png" TargetMode="External" /><Relationship Id="rId797" Type="http://schemas.openxmlformats.org/officeDocument/2006/relationships/hyperlink" Target="http://abs.twimg.com/images/themes/theme1/bg.png" TargetMode="External" /><Relationship Id="rId798" Type="http://schemas.openxmlformats.org/officeDocument/2006/relationships/hyperlink" Target="http://abs.twimg.com/images/themes/theme1/bg.png" TargetMode="External" /><Relationship Id="rId799" Type="http://schemas.openxmlformats.org/officeDocument/2006/relationships/hyperlink" Target="http://abs.twimg.com/images/themes/theme1/bg.png" TargetMode="External" /><Relationship Id="rId800" Type="http://schemas.openxmlformats.org/officeDocument/2006/relationships/hyperlink" Target="http://abs.twimg.com/images/themes/theme1/bg.png" TargetMode="External" /><Relationship Id="rId801" Type="http://schemas.openxmlformats.org/officeDocument/2006/relationships/hyperlink" Target="http://abs.twimg.com/images/themes/theme1/bg.png" TargetMode="External" /><Relationship Id="rId802" Type="http://schemas.openxmlformats.org/officeDocument/2006/relationships/hyperlink" Target="http://abs.twimg.com/images/themes/theme1/bg.png" TargetMode="External" /><Relationship Id="rId803" Type="http://schemas.openxmlformats.org/officeDocument/2006/relationships/hyperlink" Target="http://abs.twimg.com/images/themes/theme1/bg.png" TargetMode="External" /><Relationship Id="rId804" Type="http://schemas.openxmlformats.org/officeDocument/2006/relationships/hyperlink" Target="http://abs.twimg.com/images/themes/theme14/bg.gif" TargetMode="External" /><Relationship Id="rId805" Type="http://schemas.openxmlformats.org/officeDocument/2006/relationships/hyperlink" Target="http://abs.twimg.com/images/themes/theme1/bg.png" TargetMode="External" /><Relationship Id="rId806" Type="http://schemas.openxmlformats.org/officeDocument/2006/relationships/hyperlink" Target="http://abs.twimg.com/images/themes/theme14/bg.gif" TargetMode="External" /><Relationship Id="rId807" Type="http://schemas.openxmlformats.org/officeDocument/2006/relationships/hyperlink" Target="http://abs.twimg.com/images/themes/theme19/bg.gif" TargetMode="External" /><Relationship Id="rId808" Type="http://schemas.openxmlformats.org/officeDocument/2006/relationships/hyperlink" Target="http://abs.twimg.com/images/themes/theme14/bg.gif" TargetMode="External" /><Relationship Id="rId809" Type="http://schemas.openxmlformats.org/officeDocument/2006/relationships/hyperlink" Target="http://abs.twimg.com/images/themes/theme14/bg.gif" TargetMode="External" /><Relationship Id="rId810" Type="http://schemas.openxmlformats.org/officeDocument/2006/relationships/hyperlink" Target="http://abs.twimg.com/images/themes/theme1/bg.png" TargetMode="External" /><Relationship Id="rId811" Type="http://schemas.openxmlformats.org/officeDocument/2006/relationships/hyperlink" Target="http://abs.twimg.com/images/themes/theme1/bg.png" TargetMode="External" /><Relationship Id="rId812" Type="http://schemas.openxmlformats.org/officeDocument/2006/relationships/hyperlink" Target="http://abs.twimg.com/images/themes/theme1/bg.png" TargetMode="External" /><Relationship Id="rId813" Type="http://schemas.openxmlformats.org/officeDocument/2006/relationships/hyperlink" Target="http://abs.twimg.com/images/themes/theme1/bg.png" TargetMode="External" /><Relationship Id="rId814" Type="http://schemas.openxmlformats.org/officeDocument/2006/relationships/hyperlink" Target="http://abs.twimg.com/images/themes/theme1/bg.png" TargetMode="External" /><Relationship Id="rId815" Type="http://schemas.openxmlformats.org/officeDocument/2006/relationships/hyperlink" Target="http://abs.twimg.com/images/themes/theme9/bg.gif" TargetMode="External" /><Relationship Id="rId816" Type="http://schemas.openxmlformats.org/officeDocument/2006/relationships/hyperlink" Target="http://abs.twimg.com/images/themes/theme1/bg.png" TargetMode="External" /><Relationship Id="rId817" Type="http://schemas.openxmlformats.org/officeDocument/2006/relationships/hyperlink" Target="http://abs.twimg.com/images/themes/theme14/bg.gif" TargetMode="External" /><Relationship Id="rId818" Type="http://schemas.openxmlformats.org/officeDocument/2006/relationships/hyperlink" Target="http://abs.twimg.com/images/themes/theme1/bg.png" TargetMode="External" /><Relationship Id="rId819" Type="http://schemas.openxmlformats.org/officeDocument/2006/relationships/hyperlink" Target="http://abs.twimg.com/images/themes/theme1/bg.png" TargetMode="External" /><Relationship Id="rId820" Type="http://schemas.openxmlformats.org/officeDocument/2006/relationships/hyperlink" Target="http://abs.twimg.com/images/themes/theme2/bg.gif" TargetMode="External" /><Relationship Id="rId821" Type="http://schemas.openxmlformats.org/officeDocument/2006/relationships/hyperlink" Target="http://abs.twimg.com/images/themes/theme1/bg.png" TargetMode="External" /><Relationship Id="rId822" Type="http://schemas.openxmlformats.org/officeDocument/2006/relationships/hyperlink" Target="http://abs.twimg.com/images/themes/theme1/bg.png" TargetMode="External" /><Relationship Id="rId823" Type="http://schemas.openxmlformats.org/officeDocument/2006/relationships/hyperlink" Target="http://abs.twimg.com/images/themes/theme1/bg.png" TargetMode="External" /><Relationship Id="rId824" Type="http://schemas.openxmlformats.org/officeDocument/2006/relationships/hyperlink" Target="http://abs.twimg.com/images/themes/theme1/bg.png" TargetMode="External" /><Relationship Id="rId825" Type="http://schemas.openxmlformats.org/officeDocument/2006/relationships/hyperlink" Target="http://abs.twimg.com/images/themes/theme1/bg.png" TargetMode="External" /><Relationship Id="rId826" Type="http://schemas.openxmlformats.org/officeDocument/2006/relationships/hyperlink" Target="http://abs.twimg.com/images/themes/theme9/bg.gif" TargetMode="External" /><Relationship Id="rId827" Type="http://schemas.openxmlformats.org/officeDocument/2006/relationships/hyperlink" Target="http://abs.twimg.com/images/themes/theme1/bg.png" TargetMode="External" /><Relationship Id="rId828" Type="http://schemas.openxmlformats.org/officeDocument/2006/relationships/hyperlink" Target="http://abs.twimg.com/images/themes/theme15/bg.png" TargetMode="External" /><Relationship Id="rId829" Type="http://schemas.openxmlformats.org/officeDocument/2006/relationships/hyperlink" Target="http://abs.twimg.com/images/themes/theme1/bg.png" TargetMode="External" /><Relationship Id="rId830" Type="http://schemas.openxmlformats.org/officeDocument/2006/relationships/hyperlink" Target="http://abs.twimg.com/images/themes/theme14/bg.gif" TargetMode="External" /><Relationship Id="rId831" Type="http://schemas.openxmlformats.org/officeDocument/2006/relationships/hyperlink" Target="http://abs.twimg.com/images/themes/theme1/bg.png" TargetMode="External" /><Relationship Id="rId832" Type="http://schemas.openxmlformats.org/officeDocument/2006/relationships/hyperlink" Target="http://abs.twimg.com/images/themes/theme1/bg.png" TargetMode="External" /><Relationship Id="rId833" Type="http://schemas.openxmlformats.org/officeDocument/2006/relationships/hyperlink" Target="http://abs.twimg.com/images/themes/theme1/bg.png" TargetMode="External" /><Relationship Id="rId834" Type="http://schemas.openxmlformats.org/officeDocument/2006/relationships/hyperlink" Target="http://abs.twimg.com/images/themes/theme1/bg.png" TargetMode="External" /><Relationship Id="rId835" Type="http://schemas.openxmlformats.org/officeDocument/2006/relationships/hyperlink" Target="http://abs.twimg.com/images/themes/theme1/bg.png" TargetMode="External" /><Relationship Id="rId836" Type="http://schemas.openxmlformats.org/officeDocument/2006/relationships/hyperlink" Target="http://abs.twimg.com/images/themes/theme1/bg.png" TargetMode="External" /><Relationship Id="rId837" Type="http://schemas.openxmlformats.org/officeDocument/2006/relationships/hyperlink" Target="http://abs.twimg.com/images/themes/theme14/bg.gif" TargetMode="External" /><Relationship Id="rId838" Type="http://schemas.openxmlformats.org/officeDocument/2006/relationships/hyperlink" Target="http://abs.twimg.com/images/themes/theme1/bg.png" TargetMode="External" /><Relationship Id="rId839" Type="http://schemas.openxmlformats.org/officeDocument/2006/relationships/hyperlink" Target="http://abs.twimg.com/images/themes/theme1/bg.png" TargetMode="External" /><Relationship Id="rId840" Type="http://schemas.openxmlformats.org/officeDocument/2006/relationships/hyperlink" Target="http://abs.twimg.com/images/themes/theme1/bg.png" TargetMode="External" /><Relationship Id="rId841" Type="http://schemas.openxmlformats.org/officeDocument/2006/relationships/hyperlink" Target="http://abs.twimg.com/images/themes/theme1/bg.png" TargetMode="External" /><Relationship Id="rId842" Type="http://schemas.openxmlformats.org/officeDocument/2006/relationships/hyperlink" Target="http://abs.twimg.com/images/themes/theme1/bg.png" TargetMode="External" /><Relationship Id="rId843" Type="http://schemas.openxmlformats.org/officeDocument/2006/relationships/hyperlink" Target="http://abs.twimg.com/images/themes/theme1/bg.png" TargetMode="External" /><Relationship Id="rId844" Type="http://schemas.openxmlformats.org/officeDocument/2006/relationships/hyperlink" Target="http://abs.twimg.com/images/themes/theme9/bg.gif" TargetMode="External" /><Relationship Id="rId845" Type="http://schemas.openxmlformats.org/officeDocument/2006/relationships/hyperlink" Target="http://abs.twimg.com/images/themes/theme1/bg.png" TargetMode="External" /><Relationship Id="rId846" Type="http://schemas.openxmlformats.org/officeDocument/2006/relationships/hyperlink" Target="http://abs.twimg.com/images/themes/theme1/bg.png" TargetMode="External" /><Relationship Id="rId847" Type="http://schemas.openxmlformats.org/officeDocument/2006/relationships/hyperlink" Target="http://abs.twimg.com/images/themes/theme1/bg.png" TargetMode="External" /><Relationship Id="rId848" Type="http://schemas.openxmlformats.org/officeDocument/2006/relationships/hyperlink" Target="http://abs.twimg.com/images/themes/theme1/bg.png" TargetMode="External" /><Relationship Id="rId849" Type="http://schemas.openxmlformats.org/officeDocument/2006/relationships/hyperlink" Target="http://abs.twimg.com/images/themes/theme1/bg.png" TargetMode="External" /><Relationship Id="rId850" Type="http://schemas.openxmlformats.org/officeDocument/2006/relationships/hyperlink" Target="http://abs.twimg.com/images/themes/theme1/bg.png" TargetMode="External" /><Relationship Id="rId851" Type="http://schemas.openxmlformats.org/officeDocument/2006/relationships/hyperlink" Target="http://abs.twimg.com/images/themes/theme14/bg.gif" TargetMode="External" /><Relationship Id="rId852" Type="http://schemas.openxmlformats.org/officeDocument/2006/relationships/hyperlink" Target="http://abs.twimg.com/images/themes/theme1/bg.png" TargetMode="External" /><Relationship Id="rId853" Type="http://schemas.openxmlformats.org/officeDocument/2006/relationships/hyperlink" Target="http://abs.twimg.com/images/themes/theme1/bg.png" TargetMode="External" /><Relationship Id="rId854" Type="http://schemas.openxmlformats.org/officeDocument/2006/relationships/hyperlink" Target="http://abs.twimg.com/images/themes/theme1/bg.png" TargetMode="External" /><Relationship Id="rId855" Type="http://schemas.openxmlformats.org/officeDocument/2006/relationships/hyperlink" Target="http://abs.twimg.com/images/themes/theme14/bg.gif" TargetMode="External" /><Relationship Id="rId856" Type="http://schemas.openxmlformats.org/officeDocument/2006/relationships/hyperlink" Target="http://abs.twimg.com/images/themes/theme1/bg.png" TargetMode="External" /><Relationship Id="rId857" Type="http://schemas.openxmlformats.org/officeDocument/2006/relationships/hyperlink" Target="http://abs.twimg.com/images/themes/theme14/bg.gif" TargetMode="External" /><Relationship Id="rId858" Type="http://schemas.openxmlformats.org/officeDocument/2006/relationships/hyperlink" Target="http://abs.twimg.com/images/themes/theme1/bg.png" TargetMode="External" /><Relationship Id="rId859" Type="http://schemas.openxmlformats.org/officeDocument/2006/relationships/hyperlink" Target="http://abs.twimg.com/images/themes/theme14/bg.gif" TargetMode="External" /><Relationship Id="rId860" Type="http://schemas.openxmlformats.org/officeDocument/2006/relationships/hyperlink" Target="http://abs.twimg.com/images/themes/theme1/bg.png" TargetMode="External" /><Relationship Id="rId861" Type="http://schemas.openxmlformats.org/officeDocument/2006/relationships/hyperlink" Target="http://abs.twimg.com/images/themes/theme1/bg.png" TargetMode="External" /><Relationship Id="rId862" Type="http://schemas.openxmlformats.org/officeDocument/2006/relationships/hyperlink" Target="http://abs.twimg.com/images/themes/theme1/bg.png" TargetMode="External" /><Relationship Id="rId863" Type="http://schemas.openxmlformats.org/officeDocument/2006/relationships/hyperlink" Target="http://abs.twimg.com/images/themes/theme14/bg.gif" TargetMode="External" /><Relationship Id="rId864" Type="http://schemas.openxmlformats.org/officeDocument/2006/relationships/hyperlink" Target="http://abs.twimg.com/images/themes/theme14/bg.gif" TargetMode="External" /><Relationship Id="rId865" Type="http://schemas.openxmlformats.org/officeDocument/2006/relationships/hyperlink" Target="http://abs.twimg.com/images/themes/theme1/bg.png" TargetMode="External" /><Relationship Id="rId866" Type="http://schemas.openxmlformats.org/officeDocument/2006/relationships/hyperlink" Target="http://abs.twimg.com/images/themes/theme1/bg.png" TargetMode="External" /><Relationship Id="rId867" Type="http://schemas.openxmlformats.org/officeDocument/2006/relationships/hyperlink" Target="http://abs.twimg.com/images/themes/theme1/bg.png" TargetMode="External" /><Relationship Id="rId868" Type="http://schemas.openxmlformats.org/officeDocument/2006/relationships/hyperlink" Target="http://abs.twimg.com/images/themes/theme1/bg.png" TargetMode="External" /><Relationship Id="rId869" Type="http://schemas.openxmlformats.org/officeDocument/2006/relationships/hyperlink" Target="http://abs.twimg.com/images/themes/theme1/bg.png" TargetMode="External" /><Relationship Id="rId870" Type="http://schemas.openxmlformats.org/officeDocument/2006/relationships/hyperlink" Target="http://abs.twimg.com/images/themes/theme1/bg.png" TargetMode="External" /><Relationship Id="rId871" Type="http://schemas.openxmlformats.org/officeDocument/2006/relationships/hyperlink" Target="http://abs.twimg.com/images/themes/theme1/bg.png" TargetMode="External" /><Relationship Id="rId872" Type="http://schemas.openxmlformats.org/officeDocument/2006/relationships/hyperlink" Target="http://abs.twimg.com/images/themes/theme1/bg.png" TargetMode="External" /><Relationship Id="rId873" Type="http://schemas.openxmlformats.org/officeDocument/2006/relationships/hyperlink" Target="http://abs.twimg.com/images/themes/theme1/bg.png" TargetMode="External" /><Relationship Id="rId874" Type="http://schemas.openxmlformats.org/officeDocument/2006/relationships/hyperlink" Target="http://abs.twimg.com/images/themes/theme1/bg.png" TargetMode="External" /><Relationship Id="rId875" Type="http://schemas.openxmlformats.org/officeDocument/2006/relationships/hyperlink" Target="http://abs.twimg.com/images/themes/theme1/bg.png" TargetMode="External" /><Relationship Id="rId876" Type="http://schemas.openxmlformats.org/officeDocument/2006/relationships/hyperlink" Target="http://abs.twimg.com/images/themes/theme1/bg.png" TargetMode="External" /><Relationship Id="rId877" Type="http://schemas.openxmlformats.org/officeDocument/2006/relationships/hyperlink" Target="http://abs.twimg.com/images/themes/theme1/bg.png" TargetMode="External" /><Relationship Id="rId878" Type="http://schemas.openxmlformats.org/officeDocument/2006/relationships/hyperlink" Target="http://abs.twimg.com/images/themes/theme1/bg.png" TargetMode="External" /><Relationship Id="rId879" Type="http://schemas.openxmlformats.org/officeDocument/2006/relationships/hyperlink" Target="http://abs.twimg.com/images/themes/theme1/bg.png" TargetMode="External" /><Relationship Id="rId880" Type="http://schemas.openxmlformats.org/officeDocument/2006/relationships/hyperlink" Target="http://abs.twimg.com/images/themes/theme15/bg.png" TargetMode="External" /><Relationship Id="rId881" Type="http://schemas.openxmlformats.org/officeDocument/2006/relationships/hyperlink" Target="http://abs.twimg.com/images/themes/theme1/bg.png" TargetMode="External" /><Relationship Id="rId882" Type="http://schemas.openxmlformats.org/officeDocument/2006/relationships/hyperlink" Target="http://abs.twimg.com/images/themes/theme1/bg.png" TargetMode="External" /><Relationship Id="rId883" Type="http://schemas.openxmlformats.org/officeDocument/2006/relationships/hyperlink" Target="http://abs.twimg.com/images/themes/theme1/bg.png" TargetMode="External" /><Relationship Id="rId884" Type="http://schemas.openxmlformats.org/officeDocument/2006/relationships/hyperlink" Target="http://abs.twimg.com/images/themes/theme14/bg.gif" TargetMode="External" /><Relationship Id="rId885" Type="http://schemas.openxmlformats.org/officeDocument/2006/relationships/hyperlink" Target="http://abs.twimg.com/images/themes/theme1/bg.png" TargetMode="External" /><Relationship Id="rId886" Type="http://schemas.openxmlformats.org/officeDocument/2006/relationships/hyperlink" Target="http://abs.twimg.com/images/themes/theme1/bg.png" TargetMode="External" /><Relationship Id="rId887" Type="http://schemas.openxmlformats.org/officeDocument/2006/relationships/hyperlink" Target="http://abs.twimg.com/images/themes/theme11/bg.gif" TargetMode="External" /><Relationship Id="rId888" Type="http://schemas.openxmlformats.org/officeDocument/2006/relationships/hyperlink" Target="http://abs.twimg.com/images/themes/theme1/bg.png" TargetMode="External" /><Relationship Id="rId889" Type="http://schemas.openxmlformats.org/officeDocument/2006/relationships/hyperlink" Target="http://abs.twimg.com/images/themes/theme1/bg.png" TargetMode="External" /><Relationship Id="rId890" Type="http://schemas.openxmlformats.org/officeDocument/2006/relationships/hyperlink" Target="http://abs.twimg.com/images/themes/theme16/bg.gif" TargetMode="External" /><Relationship Id="rId891" Type="http://schemas.openxmlformats.org/officeDocument/2006/relationships/hyperlink" Target="http://abs.twimg.com/images/themes/theme11/bg.gif" TargetMode="External" /><Relationship Id="rId892" Type="http://schemas.openxmlformats.org/officeDocument/2006/relationships/hyperlink" Target="http://abs.twimg.com/images/themes/theme14/bg.gif" TargetMode="External" /><Relationship Id="rId893" Type="http://schemas.openxmlformats.org/officeDocument/2006/relationships/hyperlink" Target="http://abs.twimg.com/images/themes/theme1/bg.png" TargetMode="External" /><Relationship Id="rId894" Type="http://schemas.openxmlformats.org/officeDocument/2006/relationships/hyperlink" Target="http://abs.twimg.com/images/themes/theme1/bg.png" TargetMode="External" /><Relationship Id="rId895" Type="http://schemas.openxmlformats.org/officeDocument/2006/relationships/hyperlink" Target="http://abs.twimg.com/images/themes/theme1/bg.png" TargetMode="External" /><Relationship Id="rId896" Type="http://schemas.openxmlformats.org/officeDocument/2006/relationships/hyperlink" Target="http://abs.twimg.com/images/themes/theme15/bg.png" TargetMode="External" /><Relationship Id="rId897" Type="http://schemas.openxmlformats.org/officeDocument/2006/relationships/hyperlink" Target="http://abs.twimg.com/images/themes/theme1/bg.png" TargetMode="External" /><Relationship Id="rId898" Type="http://schemas.openxmlformats.org/officeDocument/2006/relationships/hyperlink" Target="http://abs.twimg.com/images/themes/theme1/bg.png" TargetMode="External" /><Relationship Id="rId899" Type="http://schemas.openxmlformats.org/officeDocument/2006/relationships/hyperlink" Target="http://abs.twimg.com/images/themes/theme14/bg.gif" TargetMode="External" /><Relationship Id="rId900" Type="http://schemas.openxmlformats.org/officeDocument/2006/relationships/hyperlink" Target="http://abs.twimg.com/images/themes/theme1/bg.png" TargetMode="External" /><Relationship Id="rId901" Type="http://schemas.openxmlformats.org/officeDocument/2006/relationships/hyperlink" Target="http://abs.twimg.com/images/themes/theme1/bg.png" TargetMode="External" /><Relationship Id="rId902" Type="http://schemas.openxmlformats.org/officeDocument/2006/relationships/hyperlink" Target="http://abs.twimg.com/images/themes/theme15/bg.png" TargetMode="External" /><Relationship Id="rId903" Type="http://schemas.openxmlformats.org/officeDocument/2006/relationships/hyperlink" Target="http://abs.twimg.com/images/themes/theme1/bg.png" TargetMode="External" /><Relationship Id="rId904" Type="http://schemas.openxmlformats.org/officeDocument/2006/relationships/hyperlink" Target="http://abs.twimg.com/images/themes/theme1/bg.png" TargetMode="External" /><Relationship Id="rId905" Type="http://schemas.openxmlformats.org/officeDocument/2006/relationships/hyperlink" Target="http://abs.twimg.com/images/themes/theme1/bg.png" TargetMode="External" /><Relationship Id="rId906" Type="http://schemas.openxmlformats.org/officeDocument/2006/relationships/hyperlink" Target="http://abs.twimg.com/images/themes/theme1/bg.png" TargetMode="External" /><Relationship Id="rId907" Type="http://schemas.openxmlformats.org/officeDocument/2006/relationships/hyperlink" Target="http://abs.twimg.com/images/themes/theme1/bg.png" TargetMode="External" /><Relationship Id="rId908" Type="http://schemas.openxmlformats.org/officeDocument/2006/relationships/hyperlink" Target="http://abs.twimg.com/images/themes/theme1/bg.png" TargetMode="External" /><Relationship Id="rId909" Type="http://schemas.openxmlformats.org/officeDocument/2006/relationships/hyperlink" Target="http://abs.twimg.com/images/themes/theme1/bg.png" TargetMode="External" /><Relationship Id="rId910" Type="http://schemas.openxmlformats.org/officeDocument/2006/relationships/hyperlink" Target="http://abs.twimg.com/images/themes/theme1/bg.png" TargetMode="External" /><Relationship Id="rId911" Type="http://schemas.openxmlformats.org/officeDocument/2006/relationships/hyperlink" Target="http://abs.twimg.com/images/themes/theme1/bg.png" TargetMode="External" /><Relationship Id="rId912" Type="http://schemas.openxmlformats.org/officeDocument/2006/relationships/hyperlink" Target="http://abs.twimg.com/images/themes/theme1/bg.png" TargetMode="External" /><Relationship Id="rId913" Type="http://schemas.openxmlformats.org/officeDocument/2006/relationships/hyperlink" Target="http://abs.twimg.com/images/themes/theme1/bg.png" TargetMode="External" /><Relationship Id="rId914" Type="http://schemas.openxmlformats.org/officeDocument/2006/relationships/hyperlink" Target="http://abs.twimg.com/images/themes/theme1/bg.png" TargetMode="External" /><Relationship Id="rId915" Type="http://schemas.openxmlformats.org/officeDocument/2006/relationships/hyperlink" Target="http://abs.twimg.com/images/themes/theme18/bg.gif" TargetMode="External" /><Relationship Id="rId916" Type="http://schemas.openxmlformats.org/officeDocument/2006/relationships/hyperlink" Target="http://abs.twimg.com/images/themes/theme10/bg.gif" TargetMode="External" /><Relationship Id="rId917" Type="http://schemas.openxmlformats.org/officeDocument/2006/relationships/hyperlink" Target="http://abs.twimg.com/images/themes/theme1/bg.png" TargetMode="External" /><Relationship Id="rId918" Type="http://schemas.openxmlformats.org/officeDocument/2006/relationships/hyperlink" Target="http://abs.twimg.com/images/themes/theme1/bg.png" TargetMode="External" /><Relationship Id="rId919" Type="http://schemas.openxmlformats.org/officeDocument/2006/relationships/hyperlink" Target="http://abs.twimg.com/images/themes/theme1/bg.png" TargetMode="External" /><Relationship Id="rId920" Type="http://schemas.openxmlformats.org/officeDocument/2006/relationships/hyperlink" Target="http://abs.twimg.com/images/themes/theme1/bg.png" TargetMode="External" /><Relationship Id="rId921" Type="http://schemas.openxmlformats.org/officeDocument/2006/relationships/hyperlink" Target="http://abs.twimg.com/images/themes/theme1/bg.png" TargetMode="External" /><Relationship Id="rId922" Type="http://schemas.openxmlformats.org/officeDocument/2006/relationships/hyperlink" Target="http://abs.twimg.com/images/themes/theme1/bg.png" TargetMode="External" /><Relationship Id="rId923" Type="http://schemas.openxmlformats.org/officeDocument/2006/relationships/hyperlink" Target="http://abs.twimg.com/images/themes/theme1/bg.png" TargetMode="External" /><Relationship Id="rId924" Type="http://schemas.openxmlformats.org/officeDocument/2006/relationships/hyperlink" Target="http://abs.twimg.com/images/themes/theme1/bg.png" TargetMode="External" /><Relationship Id="rId925" Type="http://schemas.openxmlformats.org/officeDocument/2006/relationships/hyperlink" Target="http://abs.twimg.com/images/themes/theme1/bg.png" TargetMode="External" /><Relationship Id="rId926" Type="http://schemas.openxmlformats.org/officeDocument/2006/relationships/hyperlink" Target="http://abs.twimg.com/images/themes/theme1/bg.png" TargetMode="External" /><Relationship Id="rId927" Type="http://schemas.openxmlformats.org/officeDocument/2006/relationships/hyperlink" Target="http://abs.twimg.com/images/themes/theme1/bg.png" TargetMode="External" /><Relationship Id="rId928" Type="http://schemas.openxmlformats.org/officeDocument/2006/relationships/hyperlink" Target="http://abs.twimg.com/images/themes/theme1/bg.png" TargetMode="External" /><Relationship Id="rId929" Type="http://schemas.openxmlformats.org/officeDocument/2006/relationships/hyperlink" Target="http://abs.twimg.com/images/themes/theme1/bg.png" TargetMode="External" /><Relationship Id="rId930" Type="http://schemas.openxmlformats.org/officeDocument/2006/relationships/hyperlink" Target="http://abs.twimg.com/images/themes/theme1/bg.png" TargetMode="External" /><Relationship Id="rId931" Type="http://schemas.openxmlformats.org/officeDocument/2006/relationships/hyperlink" Target="http://abs.twimg.com/images/themes/theme14/bg.gif" TargetMode="External" /><Relationship Id="rId932" Type="http://schemas.openxmlformats.org/officeDocument/2006/relationships/hyperlink" Target="http://abs.twimg.com/images/themes/theme1/bg.png" TargetMode="External" /><Relationship Id="rId933" Type="http://schemas.openxmlformats.org/officeDocument/2006/relationships/hyperlink" Target="http://abs.twimg.com/images/themes/theme1/bg.png" TargetMode="External" /><Relationship Id="rId934" Type="http://schemas.openxmlformats.org/officeDocument/2006/relationships/hyperlink" Target="http://abs.twimg.com/images/themes/theme1/bg.png" TargetMode="External" /><Relationship Id="rId935" Type="http://schemas.openxmlformats.org/officeDocument/2006/relationships/hyperlink" Target="http://abs.twimg.com/images/themes/theme9/bg.gif" TargetMode="External" /><Relationship Id="rId936" Type="http://schemas.openxmlformats.org/officeDocument/2006/relationships/hyperlink" Target="http://abs.twimg.com/images/themes/theme14/bg.gif" TargetMode="External" /><Relationship Id="rId937" Type="http://schemas.openxmlformats.org/officeDocument/2006/relationships/hyperlink" Target="http://abs.twimg.com/images/themes/theme14/bg.gif" TargetMode="External" /><Relationship Id="rId938" Type="http://schemas.openxmlformats.org/officeDocument/2006/relationships/hyperlink" Target="http://abs.twimg.com/images/themes/theme1/bg.png" TargetMode="External" /><Relationship Id="rId939" Type="http://schemas.openxmlformats.org/officeDocument/2006/relationships/hyperlink" Target="http://abs.twimg.com/images/themes/theme8/bg.gif" TargetMode="External" /><Relationship Id="rId940" Type="http://schemas.openxmlformats.org/officeDocument/2006/relationships/hyperlink" Target="http://abs.twimg.com/images/themes/theme1/bg.png" TargetMode="External" /><Relationship Id="rId941" Type="http://schemas.openxmlformats.org/officeDocument/2006/relationships/hyperlink" Target="http://abs.twimg.com/images/themes/theme3/bg.gif" TargetMode="External" /><Relationship Id="rId942" Type="http://schemas.openxmlformats.org/officeDocument/2006/relationships/hyperlink" Target="http://abs.twimg.com/images/themes/theme1/bg.png" TargetMode="External" /><Relationship Id="rId943" Type="http://schemas.openxmlformats.org/officeDocument/2006/relationships/hyperlink" Target="http://abs.twimg.com/images/themes/theme1/bg.png" TargetMode="External" /><Relationship Id="rId944" Type="http://schemas.openxmlformats.org/officeDocument/2006/relationships/hyperlink" Target="http://abs.twimg.com/images/themes/theme10/bg.gif" TargetMode="External" /><Relationship Id="rId945" Type="http://schemas.openxmlformats.org/officeDocument/2006/relationships/hyperlink" Target="http://abs.twimg.com/images/themes/theme1/bg.png" TargetMode="External" /><Relationship Id="rId946" Type="http://schemas.openxmlformats.org/officeDocument/2006/relationships/hyperlink" Target="http://abs.twimg.com/images/themes/theme9/bg.gif" TargetMode="External" /><Relationship Id="rId947" Type="http://schemas.openxmlformats.org/officeDocument/2006/relationships/hyperlink" Target="http://abs.twimg.com/images/themes/theme1/bg.png" TargetMode="External" /><Relationship Id="rId948" Type="http://schemas.openxmlformats.org/officeDocument/2006/relationships/hyperlink" Target="http://abs.twimg.com/images/themes/theme1/bg.png" TargetMode="External" /><Relationship Id="rId949" Type="http://schemas.openxmlformats.org/officeDocument/2006/relationships/hyperlink" Target="http://abs.twimg.com/images/themes/theme9/bg.gif" TargetMode="External" /><Relationship Id="rId950" Type="http://schemas.openxmlformats.org/officeDocument/2006/relationships/hyperlink" Target="http://abs.twimg.com/images/themes/theme1/bg.png" TargetMode="External" /><Relationship Id="rId951" Type="http://schemas.openxmlformats.org/officeDocument/2006/relationships/hyperlink" Target="http://abs.twimg.com/images/themes/theme1/bg.png" TargetMode="External" /><Relationship Id="rId952" Type="http://schemas.openxmlformats.org/officeDocument/2006/relationships/hyperlink" Target="http://abs.twimg.com/images/themes/theme9/bg.gif" TargetMode="External" /><Relationship Id="rId953" Type="http://schemas.openxmlformats.org/officeDocument/2006/relationships/hyperlink" Target="http://abs.twimg.com/images/themes/theme1/bg.png" TargetMode="External" /><Relationship Id="rId954" Type="http://schemas.openxmlformats.org/officeDocument/2006/relationships/hyperlink" Target="http://abs.twimg.com/images/themes/theme14/bg.gif" TargetMode="External" /><Relationship Id="rId955" Type="http://schemas.openxmlformats.org/officeDocument/2006/relationships/hyperlink" Target="http://abs.twimg.com/images/themes/theme1/bg.png" TargetMode="External" /><Relationship Id="rId956" Type="http://schemas.openxmlformats.org/officeDocument/2006/relationships/hyperlink" Target="http://abs.twimg.com/images/themes/theme3/bg.gif" TargetMode="External" /><Relationship Id="rId957" Type="http://schemas.openxmlformats.org/officeDocument/2006/relationships/hyperlink" Target="http://abs.twimg.com/images/themes/theme1/bg.png" TargetMode="External" /><Relationship Id="rId958" Type="http://schemas.openxmlformats.org/officeDocument/2006/relationships/hyperlink" Target="http://abs.twimg.com/images/themes/theme1/bg.png" TargetMode="External" /><Relationship Id="rId959" Type="http://schemas.openxmlformats.org/officeDocument/2006/relationships/hyperlink" Target="http://abs.twimg.com/images/themes/theme1/bg.png" TargetMode="External" /><Relationship Id="rId960" Type="http://schemas.openxmlformats.org/officeDocument/2006/relationships/hyperlink" Target="http://abs.twimg.com/images/themes/theme1/bg.png" TargetMode="External" /><Relationship Id="rId961" Type="http://schemas.openxmlformats.org/officeDocument/2006/relationships/hyperlink" Target="http://abs.twimg.com/images/themes/theme15/bg.png" TargetMode="External" /><Relationship Id="rId962" Type="http://schemas.openxmlformats.org/officeDocument/2006/relationships/hyperlink" Target="http://abs.twimg.com/images/themes/theme9/bg.gif" TargetMode="External" /><Relationship Id="rId963" Type="http://schemas.openxmlformats.org/officeDocument/2006/relationships/hyperlink" Target="http://abs.twimg.com/images/themes/theme1/bg.png" TargetMode="External" /><Relationship Id="rId964" Type="http://schemas.openxmlformats.org/officeDocument/2006/relationships/hyperlink" Target="http://abs.twimg.com/images/themes/theme1/bg.png" TargetMode="External" /><Relationship Id="rId965" Type="http://schemas.openxmlformats.org/officeDocument/2006/relationships/hyperlink" Target="http://abs.twimg.com/images/themes/theme1/bg.png" TargetMode="External" /><Relationship Id="rId966" Type="http://schemas.openxmlformats.org/officeDocument/2006/relationships/hyperlink" Target="http://abs.twimg.com/images/themes/theme1/bg.png" TargetMode="External" /><Relationship Id="rId967" Type="http://schemas.openxmlformats.org/officeDocument/2006/relationships/hyperlink" Target="http://abs.twimg.com/images/themes/theme14/bg.gif" TargetMode="External" /><Relationship Id="rId968" Type="http://schemas.openxmlformats.org/officeDocument/2006/relationships/hyperlink" Target="http://abs.twimg.com/images/themes/theme9/bg.gif" TargetMode="External" /><Relationship Id="rId969" Type="http://schemas.openxmlformats.org/officeDocument/2006/relationships/hyperlink" Target="http://abs.twimg.com/images/themes/theme9/bg.gif" TargetMode="External" /><Relationship Id="rId970" Type="http://schemas.openxmlformats.org/officeDocument/2006/relationships/hyperlink" Target="http://abs.twimg.com/images/themes/theme14/bg.gif" TargetMode="External" /><Relationship Id="rId971" Type="http://schemas.openxmlformats.org/officeDocument/2006/relationships/hyperlink" Target="http://abs.twimg.com/images/themes/theme14/bg.gif" TargetMode="External" /><Relationship Id="rId972" Type="http://schemas.openxmlformats.org/officeDocument/2006/relationships/hyperlink" Target="http://abs.twimg.com/images/themes/theme10/bg.gif" TargetMode="External" /><Relationship Id="rId973" Type="http://schemas.openxmlformats.org/officeDocument/2006/relationships/hyperlink" Target="http://abs.twimg.com/images/themes/theme9/bg.gif" TargetMode="External" /><Relationship Id="rId974" Type="http://schemas.openxmlformats.org/officeDocument/2006/relationships/hyperlink" Target="http://abs.twimg.com/images/themes/theme1/bg.png" TargetMode="External" /><Relationship Id="rId975" Type="http://schemas.openxmlformats.org/officeDocument/2006/relationships/hyperlink" Target="http://abs.twimg.com/images/themes/theme1/bg.png" TargetMode="External" /><Relationship Id="rId976" Type="http://schemas.openxmlformats.org/officeDocument/2006/relationships/hyperlink" Target="http://abs.twimg.com/images/themes/theme1/bg.png" TargetMode="External" /><Relationship Id="rId977" Type="http://schemas.openxmlformats.org/officeDocument/2006/relationships/hyperlink" Target="http://abs.twimg.com/images/themes/theme14/bg.gif" TargetMode="External" /><Relationship Id="rId978" Type="http://schemas.openxmlformats.org/officeDocument/2006/relationships/hyperlink" Target="http://abs.twimg.com/images/themes/theme1/bg.png" TargetMode="External" /><Relationship Id="rId979" Type="http://schemas.openxmlformats.org/officeDocument/2006/relationships/hyperlink" Target="http://abs.twimg.com/images/themes/theme1/bg.png" TargetMode="External" /><Relationship Id="rId980" Type="http://schemas.openxmlformats.org/officeDocument/2006/relationships/hyperlink" Target="http://abs.twimg.com/images/themes/theme1/bg.png" TargetMode="External" /><Relationship Id="rId981" Type="http://schemas.openxmlformats.org/officeDocument/2006/relationships/hyperlink" Target="http://abs.twimg.com/images/themes/theme14/bg.gif" TargetMode="External" /><Relationship Id="rId982" Type="http://schemas.openxmlformats.org/officeDocument/2006/relationships/hyperlink" Target="http://abs.twimg.com/images/themes/theme13/bg.gif" TargetMode="External" /><Relationship Id="rId983" Type="http://schemas.openxmlformats.org/officeDocument/2006/relationships/hyperlink" Target="http://abs.twimg.com/images/themes/theme1/bg.png" TargetMode="External" /><Relationship Id="rId984" Type="http://schemas.openxmlformats.org/officeDocument/2006/relationships/hyperlink" Target="http://abs.twimg.com/images/themes/theme14/bg.gif" TargetMode="External" /><Relationship Id="rId985" Type="http://schemas.openxmlformats.org/officeDocument/2006/relationships/hyperlink" Target="http://abs.twimg.com/images/themes/theme1/bg.png" TargetMode="External" /><Relationship Id="rId986" Type="http://schemas.openxmlformats.org/officeDocument/2006/relationships/hyperlink" Target="http://abs.twimg.com/images/themes/theme14/bg.gif" TargetMode="External" /><Relationship Id="rId987" Type="http://schemas.openxmlformats.org/officeDocument/2006/relationships/hyperlink" Target="http://abs.twimg.com/images/themes/theme1/bg.png" TargetMode="External" /><Relationship Id="rId988" Type="http://schemas.openxmlformats.org/officeDocument/2006/relationships/hyperlink" Target="http://abs.twimg.com/images/themes/theme1/bg.png" TargetMode="External" /><Relationship Id="rId989" Type="http://schemas.openxmlformats.org/officeDocument/2006/relationships/hyperlink" Target="http://abs.twimg.com/images/themes/theme1/bg.png" TargetMode="External" /><Relationship Id="rId990" Type="http://schemas.openxmlformats.org/officeDocument/2006/relationships/hyperlink" Target="http://abs.twimg.com/images/themes/theme15/bg.png" TargetMode="External" /><Relationship Id="rId991" Type="http://schemas.openxmlformats.org/officeDocument/2006/relationships/hyperlink" Target="http://abs.twimg.com/images/themes/theme15/bg.png" TargetMode="External" /><Relationship Id="rId992" Type="http://schemas.openxmlformats.org/officeDocument/2006/relationships/hyperlink" Target="http://abs.twimg.com/images/themes/theme1/bg.png" TargetMode="External" /><Relationship Id="rId993" Type="http://schemas.openxmlformats.org/officeDocument/2006/relationships/hyperlink" Target="http://abs.twimg.com/images/themes/theme1/bg.png" TargetMode="External" /><Relationship Id="rId994" Type="http://schemas.openxmlformats.org/officeDocument/2006/relationships/hyperlink" Target="http://abs.twimg.com/images/themes/theme1/bg.png" TargetMode="External" /><Relationship Id="rId995" Type="http://schemas.openxmlformats.org/officeDocument/2006/relationships/hyperlink" Target="http://abs.twimg.com/images/themes/theme14/bg.gif" TargetMode="External" /><Relationship Id="rId996" Type="http://schemas.openxmlformats.org/officeDocument/2006/relationships/hyperlink" Target="http://abs.twimg.com/images/themes/theme1/bg.png" TargetMode="External" /><Relationship Id="rId997" Type="http://schemas.openxmlformats.org/officeDocument/2006/relationships/hyperlink" Target="http://abs.twimg.com/images/themes/theme1/bg.png" TargetMode="External" /><Relationship Id="rId998" Type="http://schemas.openxmlformats.org/officeDocument/2006/relationships/hyperlink" Target="http://abs.twimg.com/images/themes/theme1/bg.png" TargetMode="External" /><Relationship Id="rId999" Type="http://schemas.openxmlformats.org/officeDocument/2006/relationships/hyperlink" Target="http://abs.twimg.com/images/themes/theme1/bg.png" TargetMode="External" /><Relationship Id="rId1000" Type="http://schemas.openxmlformats.org/officeDocument/2006/relationships/hyperlink" Target="http://abs.twimg.com/images/themes/theme1/bg.png" TargetMode="External" /><Relationship Id="rId1001" Type="http://schemas.openxmlformats.org/officeDocument/2006/relationships/hyperlink" Target="http://abs.twimg.com/images/themes/theme1/bg.png" TargetMode="External" /><Relationship Id="rId1002" Type="http://schemas.openxmlformats.org/officeDocument/2006/relationships/hyperlink" Target="http://abs.twimg.com/images/themes/theme1/bg.png" TargetMode="External" /><Relationship Id="rId1003" Type="http://schemas.openxmlformats.org/officeDocument/2006/relationships/hyperlink" Target="http://abs.twimg.com/images/themes/theme1/bg.png" TargetMode="External" /><Relationship Id="rId1004" Type="http://schemas.openxmlformats.org/officeDocument/2006/relationships/hyperlink" Target="http://abs.twimg.com/images/themes/theme15/bg.png" TargetMode="External" /><Relationship Id="rId1005" Type="http://schemas.openxmlformats.org/officeDocument/2006/relationships/hyperlink" Target="http://abs.twimg.com/images/themes/theme1/bg.png" TargetMode="External" /><Relationship Id="rId1006" Type="http://schemas.openxmlformats.org/officeDocument/2006/relationships/hyperlink" Target="http://abs.twimg.com/images/themes/theme1/bg.png" TargetMode="External" /><Relationship Id="rId1007" Type="http://schemas.openxmlformats.org/officeDocument/2006/relationships/hyperlink" Target="http://abs.twimg.com/images/themes/theme14/bg.gif" TargetMode="External" /><Relationship Id="rId1008" Type="http://schemas.openxmlformats.org/officeDocument/2006/relationships/hyperlink" Target="http://abs.twimg.com/images/themes/theme7/bg.gif" TargetMode="External" /><Relationship Id="rId1009" Type="http://schemas.openxmlformats.org/officeDocument/2006/relationships/hyperlink" Target="http://abs.twimg.com/images/themes/theme14/bg.gif" TargetMode="External" /><Relationship Id="rId1010" Type="http://schemas.openxmlformats.org/officeDocument/2006/relationships/hyperlink" Target="http://abs.twimg.com/images/themes/theme1/bg.png" TargetMode="External" /><Relationship Id="rId1011" Type="http://schemas.openxmlformats.org/officeDocument/2006/relationships/hyperlink" Target="http://abs.twimg.com/images/themes/theme15/bg.png" TargetMode="External" /><Relationship Id="rId1012" Type="http://schemas.openxmlformats.org/officeDocument/2006/relationships/hyperlink" Target="http://abs.twimg.com/images/themes/theme1/bg.png" TargetMode="External" /><Relationship Id="rId1013" Type="http://schemas.openxmlformats.org/officeDocument/2006/relationships/hyperlink" Target="http://abs.twimg.com/images/themes/theme1/bg.png" TargetMode="External" /><Relationship Id="rId1014" Type="http://schemas.openxmlformats.org/officeDocument/2006/relationships/hyperlink" Target="http://abs.twimg.com/images/themes/theme1/bg.png" TargetMode="External" /><Relationship Id="rId1015" Type="http://schemas.openxmlformats.org/officeDocument/2006/relationships/hyperlink" Target="http://abs.twimg.com/images/themes/theme9/bg.gif" TargetMode="External" /><Relationship Id="rId1016" Type="http://schemas.openxmlformats.org/officeDocument/2006/relationships/hyperlink" Target="http://abs.twimg.com/images/themes/theme15/bg.png" TargetMode="External" /><Relationship Id="rId1017" Type="http://schemas.openxmlformats.org/officeDocument/2006/relationships/hyperlink" Target="http://abs.twimg.com/images/themes/theme1/bg.png" TargetMode="External" /><Relationship Id="rId1018" Type="http://schemas.openxmlformats.org/officeDocument/2006/relationships/hyperlink" Target="http://abs.twimg.com/images/themes/theme1/bg.png" TargetMode="External" /><Relationship Id="rId1019" Type="http://schemas.openxmlformats.org/officeDocument/2006/relationships/hyperlink" Target="http://abs.twimg.com/images/themes/theme1/bg.png" TargetMode="External" /><Relationship Id="rId1020" Type="http://schemas.openxmlformats.org/officeDocument/2006/relationships/hyperlink" Target="http://abs.twimg.com/images/themes/theme1/bg.png" TargetMode="External" /><Relationship Id="rId1021" Type="http://schemas.openxmlformats.org/officeDocument/2006/relationships/hyperlink" Target="http://abs.twimg.com/images/themes/theme1/bg.png" TargetMode="External" /><Relationship Id="rId1022" Type="http://schemas.openxmlformats.org/officeDocument/2006/relationships/hyperlink" Target="http://abs.twimg.com/images/themes/theme9/bg.gif" TargetMode="External" /><Relationship Id="rId1023" Type="http://schemas.openxmlformats.org/officeDocument/2006/relationships/hyperlink" Target="http://abs.twimg.com/images/themes/theme1/bg.png" TargetMode="External" /><Relationship Id="rId1024" Type="http://schemas.openxmlformats.org/officeDocument/2006/relationships/hyperlink" Target="http://abs.twimg.com/images/themes/theme1/bg.png" TargetMode="External" /><Relationship Id="rId1025" Type="http://schemas.openxmlformats.org/officeDocument/2006/relationships/hyperlink" Target="http://abs.twimg.com/images/themes/theme1/bg.png" TargetMode="External" /><Relationship Id="rId1026" Type="http://schemas.openxmlformats.org/officeDocument/2006/relationships/hyperlink" Target="http://abs.twimg.com/images/themes/theme15/bg.png" TargetMode="External" /><Relationship Id="rId1027" Type="http://schemas.openxmlformats.org/officeDocument/2006/relationships/hyperlink" Target="http://abs.twimg.com/images/themes/theme1/bg.png" TargetMode="External" /><Relationship Id="rId1028" Type="http://schemas.openxmlformats.org/officeDocument/2006/relationships/hyperlink" Target="http://abs.twimg.com/images/themes/theme1/bg.png" TargetMode="External" /><Relationship Id="rId1029" Type="http://schemas.openxmlformats.org/officeDocument/2006/relationships/hyperlink" Target="http://abs.twimg.com/images/themes/theme1/bg.png" TargetMode="External" /><Relationship Id="rId1030" Type="http://schemas.openxmlformats.org/officeDocument/2006/relationships/hyperlink" Target="http://abs.twimg.com/images/themes/theme1/bg.png" TargetMode="External" /><Relationship Id="rId1031" Type="http://schemas.openxmlformats.org/officeDocument/2006/relationships/hyperlink" Target="http://abs.twimg.com/images/themes/theme1/bg.png" TargetMode="External" /><Relationship Id="rId1032" Type="http://schemas.openxmlformats.org/officeDocument/2006/relationships/hyperlink" Target="http://abs.twimg.com/images/themes/theme1/bg.png" TargetMode="External" /><Relationship Id="rId1033" Type="http://schemas.openxmlformats.org/officeDocument/2006/relationships/hyperlink" Target="http://abs.twimg.com/images/themes/theme1/bg.png" TargetMode="External" /><Relationship Id="rId1034" Type="http://schemas.openxmlformats.org/officeDocument/2006/relationships/hyperlink" Target="http://abs.twimg.com/images/themes/theme10/bg.gif" TargetMode="External" /><Relationship Id="rId1035" Type="http://schemas.openxmlformats.org/officeDocument/2006/relationships/hyperlink" Target="http://abs.twimg.com/images/themes/theme15/bg.png" TargetMode="External" /><Relationship Id="rId1036" Type="http://schemas.openxmlformats.org/officeDocument/2006/relationships/hyperlink" Target="http://abs.twimg.com/images/themes/theme13/bg.gif" TargetMode="External" /><Relationship Id="rId1037" Type="http://schemas.openxmlformats.org/officeDocument/2006/relationships/hyperlink" Target="http://abs.twimg.com/images/themes/theme1/bg.png" TargetMode="External" /><Relationship Id="rId1038" Type="http://schemas.openxmlformats.org/officeDocument/2006/relationships/hyperlink" Target="http://abs.twimg.com/images/themes/theme1/bg.png" TargetMode="External" /><Relationship Id="rId1039" Type="http://schemas.openxmlformats.org/officeDocument/2006/relationships/hyperlink" Target="http://abs.twimg.com/images/themes/theme1/bg.png" TargetMode="External" /><Relationship Id="rId1040" Type="http://schemas.openxmlformats.org/officeDocument/2006/relationships/hyperlink" Target="http://abs.twimg.com/images/themes/theme1/bg.png" TargetMode="External" /><Relationship Id="rId1041" Type="http://schemas.openxmlformats.org/officeDocument/2006/relationships/hyperlink" Target="http://abs.twimg.com/images/themes/theme15/bg.png" TargetMode="External" /><Relationship Id="rId1042" Type="http://schemas.openxmlformats.org/officeDocument/2006/relationships/hyperlink" Target="http://abs.twimg.com/images/themes/theme9/bg.gif" TargetMode="External" /><Relationship Id="rId1043" Type="http://schemas.openxmlformats.org/officeDocument/2006/relationships/hyperlink" Target="http://abs.twimg.com/images/themes/theme1/bg.png" TargetMode="External" /><Relationship Id="rId1044" Type="http://schemas.openxmlformats.org/officeDocument/2006/relationships/hyperlink" Target="http://abs.twimg.com/images/themes/theme1/bg.png" TargetMode="External" /><Relationship Id="rId1045" Type="http://schemas.openxmlformats.org/officeDocument/2006/relationships/hyperlink" Target="http://abs.twimg.com/images/themes/theme14/bg.gif" TargetMode="External" /><Relationship Id="rId1046" Type="http://schemas.openxmlformats.org/officeDocument/2006/relationships/hyperlink" Target="http://abs.twimg.com/images/themes/theme1/bg.png" TargetMode="External" /><Relationship Id="rId1047" Type="http://schemas.openxmlformats.org/officeDocument/2006/relationships/hyperlink" Target="http://abs.twimg.com/images/themes/theme1/bg.png" TargetMode="External" /><Relationship Id="rId1048" Type="http://schemas.openxmlformats.org/officeDocument/2006/relationships/hyperlink" Target="http://abs.twimg.com/images/themes/theme10/bg.gif" TargetMode="External" /><Relationship Id="rId1049" Type="http://schemas.openxmlformats.org/officeDocument/2006/relationships/hyperlink" Target="http://abs.twimg.com/images/themes/theme1/bg.png" TargetMode="External" /><Relationship Id="rId1050" Type="http://schemas.openxmlformats.org/officeDocument/2006/relationships/hyperlink" Target="http://abs.twimg.com/images/themes/theme1/bg.png" TargetMode="External" /><Relationship Id="rId1051" Type="http://schemas.openxmlformats.org/officeDocument/2006/relationships/hyperlink" Target="http://abs.twimg.com/images/themes/theme1/bg.png" TargetMode="External" /><Relationship Id="rId1052" Type="http://schemas.openxmlformats.org/officeDocument/2006/relationships/hyperlink" Target="http://abs.twimg.com/images/themes/theme1/bg.png" TargetMode="External" /><Relationship Id="rId1053" Type="http://schemas.openxmlformats.org/officeDocument/2006/relationships/hyperlink" Target="http://abs.twimg.com/images/themes/theme14/bg.gif" TargetMode="External" /><Relationship Id="rId1054" Type="http://schemas.openxmlformats.org/officeDocument/2006/relationships/hyperlink" Target="http://abs.twimg.com/images/themes/theme1/bg.png" TargetMode="External" /><Relationship Id="rId1055" Type="http://schemas.openxmlformats.org/officeDocument/2006/relationships/hyperlink" Target="http://abs.twimg.com/images/themes/theme1/bg.png" TargetMode="External" /><Relationship Id="rId1056" Type="http://schemas.openxmlformats.org/officeDocument/2006/relationships/hyperlink" Target="http://abs.twimg.com/images/themes/theme1/bg.png" TargetMode="External" /><Relationship Id="rId1057" Type="http://schemas.openxmlformats.org/officeDocument/2006/relationships/hyperlink" Target="http://abs.twimg.com/images/themes/theme1/bg.png" TargetMode="External" /><Relationship Id="rId1058" Type="http://schemas.openxmlformats.org/officeDocument/2006/relationships/hyperlink" Target="http://abs.twimg.com/images/themes/theme1/bg.png" TargetMode="External" /><Relationship Id="rId1059" Type="http://schemas.openxmlformats.org/officeDocument/2006/relationships/hyperlink" Target="http://abs.twimg.com/images/themes/theme1/bg.png" TargetMode="External" /><Relationship Id="rId1060" Type="http://schemas.openxmlformats.org/officeDocument/2006/relationships/hyperlink" Target="http://abs.twimg.com/images/themes/theme1/bg.png" TargetMode="External" /><Relationship Id="rId1061" Type="http://schemas.openxmlformats.org/officeDocument/2006/relationships/hyperlink" Target="http://abs.twimg.com/images/themes/theme1/bg.png" TargetMode="External" /><Relationship Id="rId1062" Type="http://schemas.openxmlformats.org/officeDocument/2006/relationships/hyperlink" Target="http://abs.twimg.com/images/themes/theme10/bg.gif" TargetMode="External" /><Relationship Id="rId1063" Type="http://schemas.openxmlformats.org/officeDocument/2006/relationships/hyperlink" Target="http://abs.twimg.com/images/themes/theme1/bg.png" TargetMode="External" /><Relationship Id="rId1064" Type="http://schemas.openxmlformats.org/officeDocument/2006/relationships/hyperlink" Target="http://abs.twimg.com/images/themes/theme1/bg.png" TargetMode="External" /><Relationship Id="rId1065" Type="http://schemas.openxmlformats.org/officeDocument/2006/relationships/hyperlink" Target="http://abs.twimg.com/images/themes/theme1/bg.png" TargetMode="External" /><Relationship Id="rId1066" Type="http://schemas.openxmlformats.org/officeDocument/2006/relationships/hyperlink" Target="http://abs.twimg.com/images/themes/theme14/bg.gif" TargetMode="External" /><Relationship Id="rId1067" Type="http://schemas.openxmlformats.org/officeDocument/2006/relationships/hyperlink" Target="http://abs.twimg.com/images/themes/theme9/bg.gif" TargetMode="External" /><Relationship Id="rId1068" Type="http://schemas.openxmlformats.org/officeDocument/2006/relationships/hyperlink" Target="http://abs.twimg.com/images/themes/theme1/bg.png" TargetMode="External" /><Relationship Id="rId1069" Type="http://schemas.openxmlformats.org/officeDocument/2006/relationships/hyperlink" Target="http://abs.twimg.com/images/themes/theme1/bg.png" TargetMode="External" /><Relationship Id="rId1070" Type="http://schemas.openxmlformats.org/officeDocument/2006/relationships/hyperlink" Target="http://abs.twimg.com/images/themes/theme1/bg.png" TargetMode="External" /><Relationship Id="rId1071" Type="http://schemas.openxmlformats.org/officeDocument/2006/relationships/hyperlink" Target="http://abs.twimg.com/images/themes/theme1/bg.png" TargetMode="External" /><Relationship Id="rId1072" Type="http://schemas.openxmlformats.org/officeDocument/2006/relationships/hyperlink" Target="http://abs.twimg.com/images/themes/theme1/bg.png" TargetMode="External" /><Relationship Id="rId1073" Type="http://schemas.openxmlformats.org/officeDocument/2006/relationships/hyperlink" Target="http://abs.twimg.com/images/themes/theme1/bg.png" TargetMode="External" /><Relationship Id="rId1074" Type="http://schemas.openxmlformats.org/officeDocument/2006/relationships/hyperlink" Target="http://abs.twimg.com/images/themes/theme1/bg.png" TargetMode="External" /><Relationship Id="rId1075" Type="http://schemas.openxmlformats.org/officeDocument/2006/relationships/hyperlink" Target="http://abs.twimg.com/images/themes/theme1/bg.png" TargetMode="External" /><Relationship Id="rId1076" Type="http://schemas.openxmlformats.org/officeDocument/2006/relationships/hyperlink" Target="http://abs.twimg.com/images/themes/theme18/bg.gif" TargetMode="External" /><Relationship Id="rId1077" Type="http://schemas.openxmlformats.org/officeDocument/2006/relationships/hyperlink" Target="http://abs.twimg.com/images/themes/theme1/bg.png" TargetMode="External" /><Relationship Id="rId1078" Type="http://schemas.openxmlformats.org/officeDocument/2006/relationships/hyperlink" Target="http://abs.twimg.com/images/themes/theme1/bg.png" TargetMode="External" /><Relationship Id="rId1079" Type="http://schemas.openxmlformats.org/officeDocument/2006/relationships/hyperlink" Target="http://abs.twimg.com/images/themes/theme14/bg.gif" TargetMode="External" /><Relationship Id="rId1080" Type="http://schemas.openxmlformats.org/officeDocument/2006/relationships/hyperlink" Target="http://abs.twimg.com/images/themes/theme1/bg.png" TargetMode="External" /><Relationship Id="rId1081" Type="http://schemas.openxmlformats.org/officeDocument/2006/relationships/hyperlink" Target="http://abs.twimg.com/images/themes/theme1/bg.png" TargetMode="External" /><Relationship Id="rId1082" Type="http://schemas.openxmlformats.org/officeDocument/2006/relationships/hyperlink" Target="http://abs.twimg.com/images/themes/theme14/bg.gif" TargetMode="External" /><Relationship Id="rId1083" Type="http://schemas.openxmlformats.org/officeDocument/2006/relationships/hyperlink" Target="http://abs.twimg.com/images/themes/theme1/bg.png" TargetMode="External" /><Relationship Id="rId1084" Type="http://schemas.openxmlformats.org/officeDocument/2006/relationships/hyperlink" Target="http://abs.twimg.com/images/themes/theme4/bg.gif" TargetMode="External" /><Relationship Id="rId1085" Type="http://schemas.openxmlformats.org/officeDocument/2006/relationships/hyperlink" Target="http://abs.twimg.com/images/themes/theme1/bg.png" TargetMode="External" /><Relationship Id="rId1086" Type="http://schemas.openxmlformats.org/officeDocument/2006/relationships/hyperlink" Target="http://abs.twimg.com/images/themes/theme15/bg.png" TargetMode="External" /><Relationship Id="rId1087" Type="http://schemas.openxmlformats.org/officeDocument/2006/relationships/hyperlink" Target="http://abs.twimg.com/images/themes/theme1/bg.png" TargetMode="External" /><Relationship Id="rId1088" Type="http://schemas.openxmlformats.org/officeDocument/2006/relationships/hyperlink" Target="http://abs.twimg.com/images/themes/theme1/bg.png" TargetMode="External" /><Relationship Id="rId1089" Type="http://schemas.openxmlformats.org/officeDocument/2006/relationships/hyperlink" Target="http://abs.twimg.com/images/themes/theme14/bg.gif" TargetMode="External" /><Relationship Id="rId1090" Type="http://schemas.openxmlformats.org/officeDocument/2006/relationships/hyperlink" Target="http://abs.twimg.com/images/themes/theme11/bg.gif" TargetMode="External" /><Relationship Id="rId1091" Type="http://schemas.openxmlformats.org/officeDocument/2006/relationships/hyperlink" Target="http://abs.twimg.com/images/themes/theme5/bg.gif" TargetMode="External" /><Relationship Id="rId1092" Type="http://schemas.openxmlformats.org/officeDocument/2006/relationships/hyperlink" Target="http://abs.twimg.com/images/themes/theme1/bg.png" TargetMode="External" /><Relationship Id="rId1093" Type="http://schemas.openxmlformats.org/officeDocument/2006/relationships/hyperlink" Target="http://abs.twimg.com/images/themes/theme1/bg.png" TargetMode="External" /><Relationship Id="rId1094" Type="http://schemas.openxmlformats.org/officeDocument/2006/relationships/hyperlink" Target="http://abs.twimg.com/images/themes/theme1/bg.png" TargetMode="External" /><Relationship Id="rId1095" Type="http://schemas.openxmlformats.org/officeDocument/2006/relationships/hyperlink" Target="http://abs.twimg.com/images/themes/theme1/bg.png" TargetMode="External" /><Relationship Id="rId1096" Type="http://schemas.openxmlformats.org/officeDocument/2006/relationships/hyperlink" Target="http://abs.twimg.com/images/themes/theme1/bg.png" TargetMode="External" /><Relationship Id="rId1097" Type="http://schemas.openxmlformats.org/officeDocument/2006/relationships/hyperlink" Target="http://abs.twimg.com/images/themes/theme1/bg.png" TargetMode="External" /><Relationship Id="rId1098" Type="http://schemas.openxmlformats.org/officeDocument/2006/relationships/hyperlink" Target="http://abs.twimg.com/images/themes/theme1/bg.png" TargetMode="External" /><Relationship Id="rId1099" Type="http://schemas.openxmlformats.org/officeDocument/2006/relationships/hyperlink" Target="http://abs.twimg.com/images/themes/theme1/bg.png" TargetMode="External" /><Relationship Id="rId1100" Type="http://schemas.openxmlformats.org/officeDocument/2006/relationships/hyperlink" Target="http://abs.twimg.com/images/themes/theme1/bg.png" TargetMode="External" /><Relationship Id="rId1101" Type="http://schemas.openxmlformats.org/officeDocument/2006/relationships/hyperlink" Target="http://abs.twimg.com/images/themes/theme1/bg.png" TargetMode="External" /><Relationship Id="rId1102" Type="http://schemas.openxmlformats.org/officeDocument/2006/relationships/hyperlink" Target="http://abs.twimg.com/images/themes/theme1/bg.png" TargetMode="External" /><Relationship Id="rId1103" Type="http://schemas.openxmlformats.org/officeDocument/2006/relationships/hyperlink" Target="http://abs.twimg.com/images/themes/theme1/bg.png" TargetMode="External" /><Relationship Id="rId1104" Type="http://schemas.openxmlformats.org/officeDocument/2006/relationships/hyperlink" Target="http://abs.twimg.com/images/themes/theme5/bg.gif" TargetMode="External" /><Relationship Id="rId1105" Type="http://schemas.openxmlformats.org/officeDocument/2006/relationships/hyperlink" Target="http://abs.twimg.com/images/themes/theme1/bg.png" TargetMode="External" /><Relationship Id="rId1106" Type="http://schemas.openxmlformats.org/officeDocument/2006/relationships/hyperlink" Target="http://abs.twimg.com/images/themes/theme1/bg.png" TargetMode="External" /><Relationship Id="rId1107" Type="http://schemas.openxmlformats.org/officeDocument/2006/relationships/hyperlink" Target="http://abs.twimg.com/images/themes/theme1/bg.png" TargetMode="External" /><Relationship Id="rId1108" Type="http://schemas.openxmlformats.org/officeDocument/2006/relationships/hyperlink" Target="http://abs.twimg.com/images/themes/theme1/bg.png" TargetMode="External" /><Relationship Id="rId1109" Type="http://schemas.openxmlformats.org/officeDocument/2006/relationships/hyperlink" Target="http://abs.twimg.com/images/themes/theme10/bg.gif" TargetMode="External" /><Relationship Id="rId1110" Type="http://schemas.openxmlformats.org/officeDocument/2006/relationships/hyperlink" Target="http://abs.twimg.com/images/themes/theme1/bg.png" TargetMode="External" /><Relationship Id="rId1111" Type="http://schemas.openxmlformats.org/officeDocument/2006/relationships/hyperlink" Target="http://abs.twimg.com/images/themes/theme1/bg.png" TargetMode="External" /><Relationship Id="rId1112" Type="http://schemas.openxmlformats.org/officeDocument/2006/relationships/hyperlink" Target="http://abs.twimg.com/images/themes/theme1/bg.png" TargetMode="External" /><Relationship Id="rId1113" Type="http://schemas.openxmlformats.org/officeDocument/2006/relationships/hyperlink" Target="http://abs.twimg.com/images/themes/theme1/bg.png" TargetMode="External" /><Relationship Id="rId1114" Type="http://schemas.openxmlformats.org/officeDocument/2006/relationships/hyperlink" Target="http://abs.twimg.com/images/themes/theme17/bg.gif" TargetMode="External" /><Relationship Id="rId1115" Type="http://schemas.openxmlformats.org/officeDocument/2006/relationships/hyperlink" Target="http://abs.twimg.com/images/themes/theme14/bg.gif" TargetMode="External" /><Relationship Id="rId1116" Type="http://schemas.openxmlformats.org/officeDocument/2006/relationships/hyperlink" Target="http://abs.twimg.com/images/themes/theme1/bg.png" TargetMode="External" /><Relationship Id="rId1117" Type="http://schemas.openxmlformats.org/officeDocument/2006/relationships/hyperlink" Target="http://abs.twimg.com/images/themes/theme1/bg.png" TargetMode="External" /><Relationship Id="rId1118" Type="http://schemas.openxmlformats.org/officeDocument/2006/relationships/hyperlink" Target="http://abs.twimg.com/images/themes/theme1/bg.png" TargetMode="External" /><Relationship Id="rId1119" Type="http://schemas.openxmlformats.org/officeDocument/2006/relationships/hyperlink" Target="http://abs.twimg.com/images/themes/theme1/bg.png" TargetMode="External" /><Relationship Id="rId1120" Type="http://schemas.openxmlformats.org/officeDocument/2006/relationships/hyperlink" Target="http://abs.twimg.com/images/themes/theme8/bg.gif" TargetMode="External" /><Relationship Id="rId1121" Type="http://schemas.openxmlformats.org/officeDocument/2006/relationships/hyperlink" Target="http://abs.twimg.com/images/themes/theme1/bg.png" TargetMode="External" /><Relationship Id="rId1122" Type="http://schemas.openxmlformats.org/officeDocument/2006/relationships/hyperlink" Target="http://abs.twimg.com/images/themes/theme14/bg.gif" TargetMode="External" /><Relationship Id="rId1123" Type="http://schemas.openxmlformats.org/officeDocument/2006/relationships/hyperlink" Target="http://abs.twimg.com/images/themes/theme1/bg.png" TargetMode="External" /><Relationship Id="rId1124" Type="http://schemas.openxmlformats.org/officeDocument/2006/relationships/hyperlink" Target="http://abs.twimg.com/images/themes/theme1/bg.png" TargetMode="External" /><Relationship Id="rId1125" Type="http://schemas.openxmlformats.org/officeDocument/2006/relationships/hyperlink" Target="http://abs.twimg.com/images/themes/theme1/bg.png" TargetMode="External" /><Relationship Id="rId1126" Type="http://schemas.openxmlformats.org/officeDocument/2006/relationships/hyperlink" Target="http://abs.twimg.com/images/themes/theme1/bg.png" TargetMode="External" /><Relationship Id="rId1127" Type="http://schemas.openxmlformats.org/officeDocument/2006/relationships/hyperlink" Target="http://abs.twimg.com/images/themes/theme5/bg.gif" TargetMode="External" /><Relationship Id="rId1128" Type="http://schemas.openxmlformats.org/officeDocument/2006/relationships/hyperlink" Target="http://abs.twimg.com/images/themes/theme1/bg.png" TargetMode="External" /><Relationship Id="rId1129" Type="http://schemas.openxmlformats.org/officeDocument/2006/relationships/hyperlink" Target="http://abs.twimg.com/images/themes/theme18/bg.gif" TargetMode="External" /><Relationship Id="rId1130" Type="http://schemas.openxmlformats.org/officeDocument/2006/relationships/hyperlink" Target="http://abs.twimg.com/images/themes/theme1/bg.png" TargetMode="External" /><Relationship Id="rId1131" Type="http://schemas.openxmlformats.org/officeDocument/2006/relationships/hyperlink" Target="http://abs.twimg.com/images/themes/theme1/bg.png" TargetMode="External" /><Relationship Id="rId1132" Type="http://schemas.openxmlformats.org/officeDocument/2006/relationships/hyperlink" Target="http://abs.twimg.com/images/themes/theme4/bg.gif" TargetMode="External" /><Relationship Id="rId1133" Type="http://schemas.openxmlformats.org/officeDocument/2006/relationships/hyperlink" Target="http://abs.twimg.com/images/themes/theme1/bg.png" TargetMode="External" /><Relationship Id="rId1134" Type="http://schemas.openxmlformats.org/officeDocument/2006/relationships/hyperlink" Target="http://abs.twimg.com/images/themes/theme1/bg.png" TargetMode="External" /><Relationship Id="rId1135" Type="http://schemas.openxmlformats.org/officeDocument/2006/relationships/hyperlink" Target="http://abs.twimg.com/images/themes/theme1/bg.png" TargetMode="External" /><Relationship Id="rId1136" Type="http://schemas.openxmlformats.org/officeDocument/2006/relationships/hyperlink" Target="http://abs.twimg.com/images/themes/theme17/bg.gif" TargetMode="External" /><Relationship Id="rId1137" Type="http://schemas.openxmlformats.org/officeDocument/2006/relationships/hyperlink" Target="http://abs.twimg.com/images/themes/theme1/bg.png" TargetMode="External" /><Relationship Id="rId1138" Type="http://schemas.openxmlformats.org/officeDocument/2006/relationships/hyperlink" Target="http://abs.twimg.com/images/themes/theme1/bg.png" TargetMode="External" /><Relationship Id="rId1139" Type="http://schemas.openxmlformats.org/officeDocument/2006/relationships/hyperlink" Target="http://abs.twimg.com/images/themes/theme1/bg.png" TargetMode="External" /><Relationship Id="rId1140" Type="http://schemas.openxmlformats.org/officeDocument/2006/relationships/hyperlink" Target="http://abs.twimg.com/images/themes/theme1/bg.png" TargetMode="External" /><Relationship Id="rId1141" Type="http://schemas.openxmlformats.org/officeDocument/2006/relationships/hyperlink" Target="http://abs.twimg.com/images/themes/theme1/bg.png" TargetMode="External" /><Relationship Id="rId1142" Type="http://schemas.openxmlformats.org/officeDocument/2006/relationships/hyperlink" Target="http://abs.twimg.com/images/themes/theme1/bg.png" TargetMode="External" /><Relationship Id="rId1143" Type="http://schemas.openxmlformats.org/officeDocument/2006/relationships/hyperlink" Target="http://abs.twimg.com/images/themes/theme1/bg.png" TargetMode="External" /><Relationship Id="rId1144" Type="http://schemas.openxmlformats.org/officeDocument/2006/relationships/hyperlink" Target="http://abs.twimg.com/images/themes/theme11/bg.gif" TargetMode="External" /><Relationship Id="rId1145" Type="http://schemas.openxmlformats.org/officeDocument/2006/relationships/hyperlink" Target="http://abs.twimg.com/images/themes/theme13/bg.gif" TargetMode="External" /><Relationship Id="rId1146" Type="http://schemas.openxmlformats.org/officeDocument/2006/relationships/hyperlink" Target="http://abs.twimg.com/images/themes/theme18/bg.gif" TargetMode="External" /><Relationship Id="rId1147" Type="http://schemas.openxmlformats.org/officeDocument/2006/relationships/hyperlink" Target="http://abs.twimg.com/images/themes/theme1/bg.png" TargetMode="External" /><Relationship Id="rId1148" Type="http://schemas.openxmlformats.org/officeDocument/2006/relationships/hyperlink" Target="http://abs.twimg.com/images/themes/theme1/bg.png" TargetMode="External" /><Relationship Id="rId1149" Type="http://schemas.openxmlformats.org/officeDocument/2006/relationships/hyperlink" Target="http://abs.twimg.com/images/themes/theme1/bg.png" TargetMode="External" /><Relationship Id="rId1150" Type="http://schemas.openxmlformats.org/officeDocument/2006/relationships/hyperlink" Target="http://abs.twimg.com/images/themes/theme14/bg.gif" TargetMode="External" /><Relationship Id="rId1151" Type="http://schemas.openxmlformats.org/officeDocument/2006/relationships/hyperlink" Target="http://abs.twimg.com/images/themes/theme1/bg.png" TargetMode="External" /><Relationship Id="rId1152" Type="http://schemas.openxmlformats.org/officeDocument/2006/relationships/hyperlink" Target="http://abs.twimg.com/images/themes/theme1/bg.png" TargetMode="External" /><Relationship Id="rId1153" Type="http://schemas.openxmlformats.org/officeDocument/2006/relationships/hyperlink" Target="http://abs.twimg.com/images/themes/theme1/bg.png" TargetMode="External" /><Relationship Id="rId1154" Type="http://schemas.openxmlformats.org/officeDocument/2006/relationships/hyperlink" Target="http://abs.twimg.com/images/themes/theme1/bg.png" TargetMode="External" /><Relationship Id="rId1155" Type="http://schemas.openxmlformats.org/officeDocument/2006/relationships/hyperlink" Target="http://abs.twimg.com/images/themes/theme1/bg.png" TargetMode="External" /><Relationship Id="rId1156" Type="http://schemas.openxmlformats.org/officeDocument/2006/relationships/hyperlink" Target="http://pbs.twimg.com/profile_images/1150483035198042113/JEKOTUXt_normal.jpg" TargetMode="External" /><Relationship Id="rId1157" Type="http://schemas.openxmlformats.org/officeDocument/2006/relationships/hyperlink" Target="http://pbs.twimg.com/profile_images/1090073770448936962/diI4BU51_normal.jpg" TargetMode="External" /><Relationship Id="rId1158" Type="http://schemas.openxmlformats.org/officeDocument/2006/relationships/hyperlink" Target="http://pbs.twimg.com/profile_images/1116118132400246784/89W_2sS-_normal.jpg" TargetMode="External" /><Relationship Id="rId1159" Type="http://schemas.openxmlformats.org/officeDocument/2006/relationships/hyperlink" Target="http://pbs.twimg.com/profile_images/1150274303876726787/qA5_7WRA_normal.jpg" TargetMode="External" /><Relationship Id="rId1160" Type="http://schemas.openxmlformats.org/officeDocument/2006/relationships/hyperlink" Target="http://pbs.twimg.com/profile_images/1145744286136143879/xH8Eh1ca_normal.png" TargetMode="External" /><Relationship Id="rId1161" Type="http://schemas.openxmlformats.org/officeDocument/2006/relationships/hyperlink" Target="http://pbs.twimg.com/profile_images/1127301437992636416/oVnrMsB-_normal.jpg" TargetMode="External" /><Relationship Id="rId1162" Type="http://schemas.openxmlformats.org/officeDocument/2006/relationships/hyperlink" Target="http://pbs.twimg.com/profile_images/1145815443510374403/dGOT9C0h_normal.jpg" TargetMode="External" /><Relationship Id="rId1163" Type="http://schemas.openxmlformats.org/officeDocument/2006/relationships/hyperlink" Target="http://pbs.twimg.com/profile_images/1150218960840929281/q_DYGgF9_normal.jpg" TargetMode="External" /><Relationship Id="rId1164" Type="http://schemas.openxmlformats.org/officeDocument/2006/relationships/hyperlink" Target="http://pbs.twimg.com/profile_images/1150501783531401216/WTED_STf_normal.jpg" TargetMode="External" /><Relationship Id="rId1165" Type="http://schemas.openxmlformats.org/officeDocument/2006/relationships/hyperlink" Target="http://pbs.twimg.com/profile_images/1130228536432893955/w_m3VU9__normal.jpg" TargetMode="External" /><Relationship Id="rId1166" Type="http://schemas.openxmlformats.org/officeDocument/2006/relationships/hyperlink" Target="http://pbs.twimg.com/profile_images/1141207089357971456/VrQg4pKN_normal.jpg" TargetMode="External" /><Relationship Id="rId1167" Type="http://schemas.openxmlformats.org/officeDocument/2006/relationships/hyperlink" Target="http://pbs.twimg.com/profile_images/1145907807629148160/laSYWsK9_normal.png" TargetMode="External" /><Relationship Id="rId1168" Type="http://schemas.openxmlformats.org/officeDocument/2006/relationships/hyperlink" Target="http://pbs.twimg.com/profile_images/1150632619828219904/fu2Yp4IN_normal.jpg" TargetMode="External" /><Relationship Id="rId1169" Type="http://schemas.openxmlformats.org/officeDocument/2006/relationships/hyperlink" Target="http://pbs.twimg.com/profile_images/1108397005343256576/-irlDr6q_normal.png" TargetMode="External" /><Relationship Id="rId1170" Type="http://schemas.openxmlformats.org/officeDocument/2006/relationships/hyperlink" Target="http://pbs.twimg.com/profile_images/881012279390744581/WIwA0otr_normal.jpg" TargetMode="External" /><Relationship Id="rId1171" Type="http://schemas.openxmlformats.org/officeDocument/2006/relationships/hyperlink" Target="http://pbs.twimg.com/profile_images/1148123611590471680/QurqQVMy_normal.jpg" TargetMode="External" /><Relationship Id="rId1172" Type="http://schemas.openxmlformats.org/officeDocument/2006/relationships/hyperlink" Target="http://pbs.twimg.com/profile_images/1149879696554975233/cgkER7pL_normal.jpg" TargetMode="External" /><Relationship Id="rId1173" Type="http://schemas.openxmlformats.org/officeDocument/2006/relationships/hyperlink" Target="http://pbs.twimg.com/profile_images/892142650098200576/RtmeT4zK_normal.jpg" TargetMode="External" /><Relationship Id="rId1174" Type="http://schemas.openxmlformats.org/officeDocument/2006/relationships/hyperlink" Target="http://pbs.twimg.com/profile_images/1130613294413357056/hZwDr4qv_normal.jpg" TargetMode="External" /><Relationship Id="rId1175" Type="http://schemas.openxmlformats.org/officeDocument/2006/relationships/hyperlink" Target="http://pbs.twimg.com/profile_images/1138198931106652166/Vq3lvq7K_normal.jpg" TargetMode="External" /><Relationship Id="rId1176" Type="http://schemas.openxmlformats.org/officeDocument/2006/relationships/hyperlink" Target="http://pbs.twimg.com/profile_images/908146034181758977/hH8-_kY4_normal.jpg" TargetMode="External" /><Relationship Id="rId1177" Type="http://schemas.openxmlformats.org/officeDocument/2006/relationships/hyperlink" Target="http://pbs.twimg.com/profile_images/1125988462149214208/QHF1jxh4_normal.jpg" TargetMode="External" /><Relationship Id="rId1178" Type="http://schemas.openxmlformats.org/officeDocument/2006/relationships/hyperlink" Target="http://pbs.twimg.com/profile_images/1150466342031679490/NLVjZCgs_normal.jpg" TargetMode="External" /><Relationship Id="rId1179" Type="http://schemas.openxmlformats.org/officeDocument/2006/relationships/hyperlink" Target="http://pbs.twimg.com/profile_images/1006177031200169989/eGWocarb_normal.jpg" TargetMode="External" /><Relationship Id="rId1180" Type="http://schemas.openxmlformats.org/officeDocument/2006/relationships/hyperlink" Target="http://pbs.twimg.com/profile_images/765390654243385344/CFxcqG44_normal.jpg" TargetMode="External" /><Relationship Id="rId1181" Type="http://schemas.openxmlformats.org/officeDocument/2006/relationships/hyperlink" Target="http://pbs.twimg.com/profile_images/1143154236034826240/AFtmmBpt_normal.png" TargetMode="External" /><Relationship Id="rId1182" Type="http://schemas.openxmlformats.org/officeDocument/2006/relationships/hyperlink" Target="http://pbs.twimg.com/profile_images/1145347544043720705/FRuePVU9_normal.jpg" TargetMode="External" /><Relationship Id="rId1183" Type="http://schemas.openxmlformats.org/officeDocument/2006/relationships/hyperlink" Target="http://pbs.twimg.com/profile_images/979064289876238340/qcp--E4o_normal.jpg" TargetMode="External" /><Relationship Id="rId1184" Type="http://schemas.openxmlformats.org/officeDocument/2006/relationships/hyperlink" Target="http://pbs.twimg.com/profile_images/1149697139364302848/sn4RmtAs_normal.jpg" TargetMode="External" /><Relationship Id="rId1185" Type="http://schemas.openxmlformats.org/officeDocument/2006/relationships/hyperlink" Target="http://pbs.twimg.com/profile_images/1093866038121431040/OsIcLf2r_normal.jpg" TargetMode="External" /><Relationship Id="rId1186" Type="http://schemas.openxmlformats.org/officeDocument/2006/relationships/hyperlink" Target="http://pbs.twimg.com/profile_images/987397333276033024/_U2NjvOA_normal.jpg" TargetMode="External" /><Relationship Id="rId1187" Type="http://schemas.openxmlformats.org/officeDocument/2006/relationships/hyperlink" Target="http://pbs.twimg.com/profile_images/1150830668974370816/FUSHxEoy_normal.jpg" TargetMode="External" /><Relationship Id="rId1188" Type="http://schemas.openxmlformats.org/officeDocument/2006/relationships/hyperlink" Target="http://pbs.twimg.com/profile_images/1148226047994990593/nPzno_cc_normal.jpg" TargetMode="External" /><Relationship Id="rId1189" Type="http://schemas.openxmlformats.org/officeDocument/2006/relationships/hyperlink" Target="http://pbs.twimg.com/profile_images/1149941629861519360/5TwiSQI3_normal.jpg" TargetMode="External" /><Relationship Id="rId1190" Type="http://schemas.openxmlformats.org/officeDocument/2006/relationships/hyperlink" Target="http://pbs.twimg.com/profile_images/1138471995295883265/F5rAbV5b_normal.png" TargetMode="External" /><Relationship Id="rId1191" Type="http://schemas.openxmlformats.org/officeDocument/2006/relationships/hyperlink" Target="http://pbs.twimg.com/profile_images/875377950861950976/WDv6YJ5d_normal.jpg" TargetMode="External" /><Relationship Id="rId1192" Type="http://schemas.openxmlformats.org/officeDocument/2006/relationships/hyperlink" Target="http://pbs.twimg.com/profile_images/874276197357596672/kUuht00m_normal.jpg" TargetMode="External" /><Relationship Id="rId1193" Type="http://schemas.openxmlformats.org/officeDocument/2006/relationships/hyperlink" Target="http://pbs.twimg.com/profile_images/828400473636032512/TEOzgcEP_normal.jpg" TargetMode="External" /><Relationship Id="rId1194" Type="http://schemas.openxmlformats.org/officeDocument/2006/relationships/hyperlink" Target="http://pbs.twimg.com/profile_images/1150833781303140352/baQJLoAV_normal.jpg" TargetMode="External" /><Relationship Id="rId1195" Type="http://schemas.openxmlformats.org/officeDocument/2006/relationships/hyperlink" Target="http://pbs.twimg.com/profile_images/807404466349678592/0xubuAfV_normal.jpg" TargetMode="External" /><Relationship Id="rId1196" Type="http://schemas.openxmlformats.org/officeDocument/2006/relationships/hyperlink" Target="http://abs.twimg.com/sticky/default_profile_images/default_profile_normal.png" TargetMode="External" /><Relationship Id="rId1197" Type="http://schemas.openxmlformats.org/officeDocument/2006/relationships/hyperlink" Target="http://pbs.twimg.com/profile_images/1145384076267925506/QMNcrHTQ_normal.jpg" TargetMode="External" /><Relationship Id="rId1198" Type="http://schemas.openxmlformats.org/officeDocument/2006/relationships/hyperlink" Target="http://pbs.twimg.com/profile_images/1149686199000285185/vPQeMxdo_normal.jpg" TargetMode="External" /><Relationship Id="rId1199" Type="http://schemas.openxmlformats.org/officeDocument/2006/relationships/hyperlink" Target="http://pbs.twimg.com/profile_images/1145336432606793728/HRuUSDSC_normal.jpg" TargetMode="External" /><Relationship Id="rId1200" Type="http://schemas.openxmlformats.org/officeDocument/2006/relationships/hyperlink" Target="http://pbs.twimg.com/profile_images/1145243714631229446/Qm0DJZtI_normal.jpg" TargetMode="External" /><Relationship Id="rId1201" Type="http://schemas.openxmlformats.org/officeDocument/2006/relationships/hyperlink" Target="http://pbs.twimg.com/profile_images/955896729215356928/oUgfVCaB_normal.jpg" TargetMode="External" /><Relationship Id="rId1202" Type="http://schemas.openxmlformats.org/officeDocument/2006/relationships/hyperlink" Target="http://pbs.twimg.com/profile_images/1150525799059152896/C57rFU6g_normal.jpg" TargetMode="External" /><Relationship Id="rId1203" Type="http://schemas.openxmlformats.org/officeDocument/2006/relationships/hyperlink" Target="http://pbs.twimg.com/profile_images/1145792801961140226/EikL_T1Y_normal.jpg" TargetMode="External" /><Relationship Id="rId1204" Type="http://schemas.openxmlformats.org/officeDocument/2006/relationships/hyperlink" Target="http://pbs.twimg.com/profile_images/623547040111398912/kQ5qc4gG_normal.jpg" TargetMode="External" /><Relationship Id="rId1205" Type="http://schemas.openxmlformats.org/officeDocument/2006/relationships/hyperlink" Target="http://pbs.twimg.com/profile_images/1146984377152430080/sXSQkbre_normal.jpg" TargetMode="External" /><Relationship Id="rId1206" Type="http://schemas.openxmlformats.org/officeDocument/2006/relationships/hyperlink" Target="http://pbs.twimg.com/profile_images/1149320928528130048/Iq4FV5o__normal.jpg" TargetMode="External" /><Relationship Id="rId1207" Type="http://schemas.openxmlformats.org/officeDocument/2006/relationships/hyperlink" Target="http://pbs.twimg.com/profile_images/1143175667602853888/Tv4RdgvJ_normal.jpg" TargetMode="External" /><Relationship Id="rId1208" Type="http://schemas.openxmlformats.org/officeDocument/2006/relationships/hyperlink" Target="http://pbs.twimg.com/profile_images/1116146848325165056/KKStYtzs_normal.jpg" TargetMode="External" /><Relationship Id="rId1209" Type="http://schemas.openxmlformats.org/officeDocument/2006/relationships/hyperlink" Target="http://pbs.twimg.com/profile_images/1149895646624792576/2CJ6fTIc_normal.jpg" TargetMode="External" /><Relationship Id="rId1210" Type="http://schemas.openxmlformats.org/officeDocument/2006/relationships/hyperlink" Target="http://pbs.twimg.com/profile_images/1139299528962650113/lr35Oa8a_normal.jpg" TargetMode="External" /><Relationship Id="rId1211" Type="http://schemas.openxmlformats.org/officeDocument/2006/relationships/hyperlink" Target="http://pbs.twimg.com/profile_images/1138107889246265344/EZzUbgEl_normal.jpg" TargetMode="External" /><Relationship Id="rId1212" Type="http://schemas.openxmlformats.org/officeDocument/2006/relationships/hyperlink" Target="http://pbs.twimg.com/profile_images/1147220269863460866/vfZlLd_l_normal.jpg" TargetMode="External" /><Relationship Id="rId1213" Type="http://schemas.openxmlformats.org/officeDocument/2006/relationships/hyperlink" Target="http://pbs.twimg.com/profile_images/1139876389753106432/GOe1C20O_normal.jpg" TargetMode="External" /><Relationship Id="rId1214" Type="http://schemas.openxmlformats.org/officeDocument/2006/relationships/hyperlink" Target="http://pbs.twimg.com/profile_images/1119702368764006400/fKRv4hVI_normal.jpg" TargetMode="External" /><Relationship Id="rId1215" Type="http://schemas.openxmlformats.org/officeDocument/2006/relationships/hyperlink" Target="http://pbs.twimg.com/profile_images/1133578549137424384/7VC1UEzU_normal.jpg" TargetMode="External" /><Relationship Id="rId1216" Type="http://schemas.openxmlformats.org/officeDocument/2006/relationships/hyperlink" Target="http://pbs.twimg.com/profile_images/1148901192589828099/rK7F6r41_normal.jpg" TargetMode="External" /><Relationship Id="rId1217" Type="http://schemas.openxmlformats.org/officeDocument/2006/relationships/hyperlink" Target="http://pbs.twimg.com/profile_images/1121098597544542208/xIdy2JCl_normal.jpg" TargetMode="External" /><Relationship Id="rId1218" Type="http://schemas.openxmlformats.org/officeDocument/2006/relationships/hyperlink" Target="http://pbs.twimg.com/profile_images/1013667744343121920/3jGlbSs6_normal.jpg" TargetMode="External" /><Relationship Id="rId1219" Type="http://schemas.openxmlformats.org/officeDocument/2006/relationships/hyperlink" Target="http://pbs.twimg.com/profile_images/989588293330264064/JkBGw4Wr_normal.jpg" TargetMode="External" /><Relationship Id="rId1220" Type="http://schemas.openxmlformats.org/officeDocument/2006/relationships/hyperlink" Target="http://pbs.twimg.com/profile_images/1124182302001491968/bR3qAfM6_normal.jpg" TargetMode="External" /><Relationship Id="rId1221" Type="http://schemas.openxmlformats.org/officeDocument/2006/relationships/hyperlink" Target="http://pbs.twimg.com/profile_images/1121249235653939201/RIbmWSgU_normal.jpg" TargetMode="External" /><Relationship Id="rId1222" Type="http://schemas.openxmlformats.org/officeDocument/2006/relationships/hyperlink" Target="http://pbs.twimg.com/profile_images/977871067883671552/E2ir3mkl_normal.jpg" TargetMode="External" /><Relationship Id="rId1223" Type="http://schemas.openxmlformats.org/officeDocument/2006/relationships/hyperlink" Target="http://pbs.twimg.com/profile_images/1148327441527689217/1QpS06D6_normal.png" TargetMode="External" /><Relationship Id="rId1224" Type="http://schemas.openxmlformats.org/officeDocument/2006/relationships/hyperlink" Target="http://pbs.twimg.com/profile_images/1116513440674107393/iTSZu2Si_normal.jpg" TargetMode="External" /><Relationship Id="rId1225" Type="http://schemas.openxmlformats.org/officeDocument/2006/relationships/hyperlink" Target="http://pbs.twimg.com/profile_images/1128495558283485184/xMeLg06A_normal.jpg" TargetMode="External" /><Relationship Id="rId1226" Type="http://schemas.openxmlformats.org/officeDocument/2006/relationships/hyperlink" Target="http://pbs.twimg.com/profile_images/1127093180627922945/5h6PB-QD_normal.jpg" TargetMode="External" /><Relationship Id="rId1227" Type="http://schemas.openxmlformats.org/officeDocument/2006/relationships/hyperlink" Target="http://pbs.twimg.com/profile_images/993709248549830656/Ks65pz2q_normal.jpg" TargetMode="External" /><Relationship Id="rId1228" Type="http://schemas.openxmlformats.org/officeDocument/2006/relationships/hyperlink" Target="http://pbs.twimg.com/profile_images/1147943244090806272/1Qil7OAb_normal.jpg" TargetMode="External" /><Relationship Id="rId1229" Type="http://schemas.openxmlformats.org/officeDocument/2006/relationships/hyperlink" Target="http://pbs.twimg.com/profile_images/1139602780413419525/apYK33lh_normal.jpg" TargetMode="External" /><Relationship Id="rId1230" Type="http://schemas.openxmlformats.org/officeDocument/2006/relationships/hyperlink" Target="http://pbs.twimg.com/profile_images/1080237426721861633/bpYLTXxr_normal.jpg" TargetMode="External" /><Relationship Id="rId1231" Type="http://schemas.openxmlformats.org/officeDocument/2006/relationships/hyperlink" Target="http://pbs.twimg.com/profile_images/1149805852926316544/14zhQ0SI_normal.jpg" TargetMode="External" /><Relationship Id="rId1232" Type="http://schemas.openxmlformats.org/officeDocument/2006/relationships/hyperlink" Target="http://pbs.twimg.com/profile_images/759004410441641984/77iGnIei_normal.jpg" TargetMode="External" /><Relationship Id="rId1233" Type="http://schemas.openxmlformats.org/officeDocument/2006/relationships/hyperlink" Target="http://pbs.twimg.com/profile_images/1105454017759465472/DiVOoSjG_normal.jpg" TargetMode="External" /><Relationship Id="rId1234" Type="http://schemas.openxmlformats.org/officeDocument/2006/relationships/hyperlink" Target="http://pbs.twimg.com/profile_images/1019666124550623232/21mZ9GXP_normal.jpg" TargetMode="External" /><Relationship Id="rId1235" Type="http://schemas.openxmlformats.org/officeDocument/2006/relationships/hyperlink" Target="http://pbs.twimg.com/profile_images/1008867803062063104/N28bvx9t_normal.jpg" TargetMode="External" /><Relationship Id="rId1236" Type="http://schemas.openxmlformats.org/officeDocument/2006/relationships/hyperlink" Target="http://pbs.twimg.com/profile_images/1150722391502479367/Rw9NizbL_normal.jpg" TargetMode="External" /><Relationship Id="rId1237" Type="http://schemas.openxmlformats.org/officeDocument/2006/relationships/hyperlink" Target="http://pbs.twimg.com/profile_images/1150221054868119557/IDbwJo0n_normal.jpg" TargetMode="External" /><Relationship Id="rId1238" Type="http://schemas.openxmlformats.org/officeDocument/2006/relationships/hyperlink" Target="http://pbs.twimg.com/profile_images/1149137652895145984/5Jo2dKKE_normal.jpg" TargetMode="External" /><Relationship Id="rId1239" Type="http://schemas.openxmlformats.org/officeDocument/2006/relationships/hyperlink" Target="http://pbs.twimg.com/profile_images/919583873146802178/9wRXhQYh_normal.jpg" TargetMode="External" /><Relationship Id="rId1240" Type="http://schemas.openxmlformats.org/officeDocument/2006/relationships/hyperlink" Target="http://pbs.twimg.com/profile_images/1147174729637400577/wM-iOk-l_normal.jpg" TargetMode="External" /><Relationship Id="rId1241" Type="http://schemas.openxmlformats.org/officeDocument/2006/relationships/hyperlink" Target="http://pbs.twimg.com/profile_images/742397576704450560/gEkBVdZ-_normal.jpg" TargetMode="External" /><Relationship Id="rId1242" Type="http://schemas.openxmlformats.org/officeDocument/2006/relationships/hyperlink" Target="http://pbs.twimg.com/profile_images/1150284642647511052/0rKsVkdt_normal.jpg" TargetMode="External" /><Relationship Id="rId1243" Type="http://schemas.openxmlformats.org/officeDocument/2006/relationships/hyperlink" Target="http://pbs.twimg.com/profile_images/1126181810268807169/mc8shGRR_normal.jpg" TargetMode="External" /><Relationship Id="rId1244" Type="http://schemas.openxmlformats.org/officeDocument/2006/relationships/hyperlink" Target="http://pbs.twimg.com/profile_images/1141920907415498752/mUVP6pXW_normal.jpg" TargetMode="External" /><Relationship Id="rId1245" Type="http://schemas.openxmlformats.org/officeDocument/2006/relationships/hyperlink" Target="http://pbs.twimg.com/profile_images/1107728802124308480/o8Q_-Ykz_normal.jpg" TargetMode="External" /><Relationship Id="rId1246" Type="http://schemas.openxmlformats.org/officeDocument/2006/relationships/hyperlink" Target="http://pbs.twimg.com/profile_images/1075539236336607235/gI-uuHtF_normal.jpg" TargetMode="External" /><Relationship Id="rId1247" Type="http://schemas.openxmlformats.org/officeDocument/2006/relationships/hyperlink" Target="http://pbs.twimg.com/profile_images/1147351909985996800/9aqy-WrU_normal.jpg" TargetMode="External" /><Relationship Id="rId1248" Type="http://schemas.openxmlformats.org/officeDocument/2006/relationships/hyperlink" Target="http://pbs.twimg.com/profile_images/1062870273693810689/IhMb5G8j_normal.jpg" TargetMode="External" /><Relationship Id="rId1249" Type="http://schemas.openxmlformats.org/officeDocument/2006/relationships/hyperlink" Target="http://pbs.twimg.com/profile_images/527956322377928704/pfAstd05_normal.png" TargetMode="External" /><Relationship Id="rId1250" Type="http://schemas.openxmlformats.org/officeDocument/2006/relationships/hyperlink" Target="http://pbs.twimg.com/profile_images/1127669617344831489/7MXdfxrt_normal.jpg" TargetMode="External" /><Relationship Id="rId1251" Type="http://schemas.openxmlformats.org/officeDocument/2006/relationships/hyperlink" Target="http://pbs.twimg.com/profile_images/1125372842667909121/ZXHde831_normal.jpg" TargetMode="External" /><Relationship Id="rId1252" Type="http://schemas.openxmlformats.org/officeDocument/2006/relationships/hyperlink" Target="http://pbs.twimg.com/profile_images/990319903067529216/Stw0R-T0_normal.jpg" TargetMode="External" /><Relationship Id="rId1253" Type="http://schemas.openxmlformats.org/officeDocument/2006/relationships/hyperlink" Target="http://pbs.twimg.com/profile_images/1062295513213689856/cA0KK3F7_normal.jpg" TargetMode="External" /><Relationship Id="rId1254" Type="http://schemas.openxmlformats.org/officeDocument/2006/relationships/hyperlink" Target="http://pbs.twimg.com/profile_images/943102590019166209/C-KKdul4_normal.jpg" TargetMode="External" /><Relationship Id="rId1255" Type="http://schemas.openxmlformats.org/officeDocument/2006/relationships/hyperlink" Target="http://pbs.twimg.com/profile_images/1147234569634111491/zGxoO-Cr_normal.jpg" TargetMode="External" /><Relationship Id="rId1256" Type="http://schemas.openxmlformats.org/officeDocument/2006/relationships/hyperlink" Target="http://pbs.twimg.com/profile_images/1144362185600241666/-R3CBKl2_normal.jpg" TargetMode="External" /><Relationship Id="rId1257" Type="http://schemas.openxmlformats.org/officeDocument/2006/relationships/hyperlink" Target="http://pbs.twimg.com/profile_images/1134541294095740928/-frxDXnG_normal.jpg" TargetMode="External" /><Relationship Id="rId1258" Type="http://schemas.openxmlformats.org/officeDocument/2006/relationships/hyperlink" Target="http://pbs.twimg.com/profile_images/1144437357120229376/9zVMrKfK_normal.jpg" TargetMode="External" /><Relationship Id="rId1259" Type="http://schemas.openxmlformats.org/officeDocument/2006/relationships/hyperlink" Target="http://pbs.twimg.com/profile_images/1032750502348554241/jAs7_sSR_normal.jpg" TargetMode="External" /><Relationship Id="rId1260" Type="http://schemas.openxmlformats.org/officeDocument/2006/relationships/hyperlink" Target="http://pbs.twimg.com/profile_images/1146132507613700103/8QKFGev2_normal.jpg" TargetMode="External" /><Relationship Id="rId1261" Type="http://schemas.openxmlformats.org/officeDocument/2006/relationships/hyperlink" Target="http://pbs.twimg.com/profile_images/1149873125854720000/mSslQWYq_normal.jpg" TargetMode="External" /><Relationship Id="rId1262" Type="http://schemas.openxmlformats.org/officeDocument/2006/relationships/hyperlink" Target="http://pbs.twimg.com/profile_images/1125694546107613184/QVcFqg10_normal.jpg" TargetMode="External" /><Relationship Id="rId1263" Type="http://schemas.openxmlformats.org/officeDocument/2006/relationships/hyperlink" Target="http://pbs.twimg.com/profile_images/1117076239955767296/5tQbIfYh_normal.jpg" TargetMode="External" /><Relationship Id="rId1264" Type="http://schemas.openxmlformats.org/officeDocument/2006/relationships/hyperlink" Target="http://pbs.twimg.com/profile_images/1147797917304000512/FHq4r3cS_normal.jpg" TargetMode="External" /><Relationship Id="rId1265" Type="http://schemas.openxmlformats.org/officeDocument/2006/relationships/hyperlink" Target="http://pbs.twimg.com/profile_images/1145503249954480128/TPny7jf3_normal.jpg" TargetMode="External" /><Relationship Id="rId1266" Type="http://schemas.openxmlformats.org/officeDocument/2006/relationships/hyperlink" Target="http://pbs.twimg.com/profile_images/1112217107578671104/95Ovncqe_normal.jpg" TargetMode="External" /><Relationship Id="rId1267" Type="http://schemas.openxmlformats.org/officeDocument/2006/relationships/hyperlink" Target="http://pbs.twimg.com/profile_images/1115005765700464641/mFRYbQsd_normal.jpg" TargetMode="External" /><Relationship Id="rId1268" Type="http://schemas.openxmlformats.org/officeDocument/2006/relationships/hyperlink" Target="http://pbs.twimg.com/profile_images/1088483792996716547/33HVZ3b__normal.jpg" TargetMode="External" /><Relationship Id="rId1269" Type="http://schemas.openxmlformats.org/officeDocument/2006/relationships/hyperlink" Target="http://pbs.twimg.com/profile_images/1136853379789967362/dvbJMfvP_normal.jpg" TargetMode="External" /><Relationship Id="rId1270" Type="http://schemas.openxmlformats.org/officeDocument/2006/relationships/hyperlink" Target="http://pbs.twimg.com/profile_images/1147062864424906754/FbwbdOrl_normal.jpg" TargetMode="External" /><Relationship Id="rId1271" Type="http://schemas.openxmlformats.org/officeDocument/2006/relationships/hyperlink" Target="http://pbs.twimg.com/profile_images/1048438497290465280/GrqNWFqC_normal.jpg" TargetMode="External" /><Relationship Id="rId1272" Type="http://schemas.openxmlformats.org/officeDocument/2006/relationships/hyperlink" Target="http://pbs.twimg.com/profile_images/1150838984353955841/bqvzlsG0_normal.jpg" TargetMode="External" /><Relationship Id="rId1273" Type="http://schemas.openxmlformats.org/officeDocument/2006/relationships/hyperlink" Target="http://pbs.twimg.com/profile_images/1150792345652256768/43V7qqCD_normal.jpg" TargetMode="External" /><Relationship Id="rId1274" Type="http://schemas.openxmlformats.org/officeDocument/2006/relationships/hyperlink" Target="http://pbs.twimg.com/profile_images/1125264130108162048/CfqmtG1J_normal.jpg" TargetMode="External" /><Relationship Id="rId1275" Type="http://schemas.openxmlformats.org/officeDocument/2006/relationships/hyperlink" Target="http://pbs.twimg.com/profile_images/1087359118359244806/hM50-Xsl_normal.jpg" TargetMode="External" /><Relationship Id="rId1276" Type="http://schemas.openxmlformats.org/officeDocument/2006/relationships/hyperlink" Target="http://pbs.twimg.com/profile_images/1097304496546418689/gz2Iibsc_normal.jpg" TargetMode="External" /><Relationship Id="rId1277" Type="http://schemas.openxmlformats.org/officeDocument/2006/relationships/hyperlink" Target="http://pbs.twimg.com/profile_images/979172353170026496/TjY9Aaan_normal.jpg" TargetMode="External" /><Relationship Id="rId1278" Type="http://schemas.openxmlformats.org/officeDocument/2006/relationships/hyperlink" Target="http://pbs.twimg.com/profile_images/1143600984322535424/nHN1g8gL_normal.jpg" TargetMode="External" /><Relationship Id="rId1279" Type="http://schemas.openxmlformats.org/officeDocument/2006/relationships/hyperlink" Target="http://pbs.twimg.com/profile_images/1146746997745115137/K4oWijAr_normal.png" TargetMode="External" /><Relationship Id="rId1280" Type="http://schemas.openxmlformats.org/officeDocument/2006/relationships/hyperlink" Target="http://pbs.twimg.com/profile_images/1095010075444461569/2CTOGd3o_normal.jpg" TargetMode="External" /><Relationship Id="rId1281" Type="http://schemas.openxmlformats.org/officeDocument/2006/relationships/hyperlink" Target="http://pbs.twimg.com/profile_images/1121292410384830469/IZi8Yqwz_normal.jpg" TargetMode="External" /><Relationship Id="rId1282" Type="http://schemas.openxmlformats.org/officeDocument/2006/relationships/hyperlink" Target="http://pbs.twimg.com/profile_images/1150090444216381440/g4dBEIMA_normal.jpg" TargetMode="External" /><Relationship Id="rId1283" Type="http://schemas.openxmlformats.org/officeDocument/2006/relationships/hyperlink" Target="http://abs.twimg.com/sticky/default_profile_images/default_profile_normal.png" TargetMode="External" /><Relationship Id="rId1284" Type="http://schemas.openxmlformats.org/officeDocument/2006/relationships/hyperlink" Target="http://pbs.twimg.com/profile_images/875768748585607168/30YQQOem_normal.jpg" TargetMode="External" /><Relationship Id="rId1285" Type="http://schemas.openxmlformats.org/officeDocument/2006/relationships/hyperlink" Target="http://pbs.twimg.com/profile_images/1061138208329654273/7Flrpf1z_normal.jpg" TargetMode="External" /><Relationship Id="rId1286" Type="http://schemas.openxmlformats.org/officeDocument/2006/relationships/hyperlink" Target="http://pbs.twimg.com/profile_images/1048796518420025344/ascjsBdl_normal.jpg" TargetMode="External" /><Relationship Id="rId1287" Type="http://schemas.openxmlformats.org/officeDocument/2006/relationships/hyperlink" Target="http://pbs.twimg.com/profile_images/1150673394171559936/DIheJQTI_normal.jpg" TargetMode="External" /><Relationship Id="rId1288" Type="http://schemas.openxmlformats.org/officeDocument/2006/relationships/hyperlink" Target="http://pbs.twimg.com/profile_images/1074737052652994560/7uQ6VX4Z_normal.jpg" TargetMode="External" /><Relationship Id="rId1289" Type="http://schemas.openxmlformats.org/officeDocument/2006/relationships/hyperlink" Target="http://pbs.twimg.com/profile_images/950929803221221377/rPnABt68_normal.jpg" TargetMode="External" /><Relationship Id="rId1290" Type="http://schemas.openxmlformats.org/officeDocument/2006/relationships/hyperlink" Target="http://pbs.twimg.com/profile_images/1150026453104431105/vOpPAWeW_normal.jpg" TargetMode="External" /><Relationship Id="rId1291" Type="http://schemas.openxmlformats.org/officeDocument/2006/relationships/hyperlink" Target="http://pbs.twimg.com/profile_images/1145602688484282368/UdKrI5Hf_normal.jpg" TargetMode="External" /><Relationship Id="rId1292" Type="http://schemas.openxmlformats.org/officeDocument/2006/relationships/hyperlink" Target="http://pbs.twimg.com/profile_images/1149189128719704064/_XD4IHiD_normal.jpg" TargetMode="External" /><Relationship Id="rId1293" Type="http://schemas.openxmlformats.org/officeDocument/2006/relationships/hyperlink" Target="http://pbs.twimg.com/profile_images/976522723445936128/RDTP0iCK_normal.jpg" TargetMode="External" /><Relationship Id="rId1294" Type="http://schemas.openxmlformats.org/officeDocument/2006/relationships/hyperlink" Target="http://pbs.twimg.com/profile_images/868148464252747779/e5X34Kor_normal.jpg" TargetMode="External" /><Relationship Id="rId1295" Type="http://schemas.openxmlformats.org/officeDocument/2006/relationships/hyperlink" Target="http://pbs.twimg.com/profile_images/1101169702095802369/EBxNFPtg_normal.jpg" TargetMode="External" /><Relationship Id="rId1296" Type="http://schemas.openxmlformats.org/officeDocument/2006/relationships/hyperlink" Target="http://pbs.twimg.com/profile_images/438651495278317568/vSdBXtEL_normal.jpeg" TargetMode="External" /><Relationship Id="rId1297" Type="http://schemas.openxmlformats.org/officeDocument/2006/relationships/hyperlink" Target="http://pbs.twimg.com/profile_images/1149461382603182080/1cAF5esZ_normal.jpg" TargetMode="External" /><Relationship Id="rId1298" Type="http://schemas.openxmlformats.org/officeDocument/2006/relationships/hyperlink" Target="http://pbs.twimg.com/profile_images/1150512696569290752/0TPxBPFv_normal.jpg" TargetMode="External" /><Relationship Id="rId1299" Type="http://schemas.openxmlformats.org/officeDocument/2006/relationships/hyperlink" Target="http://pbs.twimg.com/profile_images/1150363287655198720/T3kEvwVi_normal.jpg" TargetMode="External" /><Relationship Id="rId1300" Type="http://schemas.openxmlformats.org/officeDocument/2006/relationships/hyperlink" Target="http://pbs.twimg.com/profile_images/1143180434697797632/Oq97DgrE_normal.png" TargetMode="External" /><Relationship Id="rId1301" Type="http://schemas.openxmlformats.org/officeDocument/2006/relationships/hyperlink" Target="http://pbs.twimg.com/profile_images/1128306907612053505/7KV1KRoH_normal.png" TargetMode="External" /><Relationship Id="rId1302" Type="http://schemas.openxmlformats.org/officeDocument/2006/relationships/hyperlink" Target="http://pbs.twimg.com/profile_images/1134665269798998016/uwFYS7D-_normal.jpg" TargetMode="External" /><Relationship Id="rId1303" Type="http://schemas.openxmlformats.org/officeDocument/2006/relationships/hyperlink" Target="http://pbs.twimg.com/profile_images/1065427738939539456/lg2ajqSu_normal.jpg" TargetMode="External" /><Relationship Id="rId1304" Type="http://schemas.openxmlformats.org/officeDocument/2006/relationships/hyperlink" Target="http://pbs.twimg.com/profile_images/1113826840907591680/KDFBGzk1_normal.jpg" TargetMode="External" /><Relationship Id="rId1305" Type="http://schemas.openxmlformats.org/officeDocument/2006/relationships/hyperlink" Target="http://pbs.twimg.com/profile_images/1146549173287817216/2jiUzGrM_normal.jpg" TargetMode="External" /><Relationship Id="rId1306" Type="http://schemas.openxmlformats.org/officeDocument/2006/relationships/hyperlink" Target="http://pbs.twimg.com/profile_images/1150600305001656320/13YVLp9I_normal.jpg" TargetMode="External" /><Relationship Id="rId1307" Type="http://schemas.openxmlformats.org/officeDocument/2006/relationships/hyperlink" Target="http://pbs.twimg.com/profile_images/1017909773688365062/iDEg0P79_normal.jpg" TargetMode="External" /><Relationship Id="rId1308" Type="http://schemas.openxmlformats.org/officeDocument/2006/relationships/hyperlink" Target="http://pbs.twimg.com/profile_images/1150517242972577792/baioWMcs_normal.jpg" TargetMode="External" /><Relationship Id="rId1309" Type="http://schemas.openxmlformats.org/officeDocument/2006/relationships/hyperlink" Target="http://abs.twimg.com/sticky/default_profile_images/default_profile_normal.png" TargetMode="External" /><Relationship Id="rId1310" Type="http://schemas.openxmlformats.org/officeDocument/2006/relationships/hyperlink" Target="http://pbs.twimg.com/profile_images/1045135048406634497/jzEiVdn__normal.jpg" TargetMode="External" /><Relationship Id="rId1311" Type="http://schemas.openxmlformats.org/officeDocument/2006/relationships/hyperlink" Target="http://pbs.twimg.com/profile_images/875751856445804545/o1oWdOS__normal.jpg" TargetMode="External" /><Relationship Id="rId1312" Type="http://schemas.openxmlformats.org/officeDocument/2006/relationships/hyperlink" Target="http://pbs.twimg.com/profile_images/1057846294788460544/rgePlpZq_normal.jpg" TargetMode="External" /><Relationship Id="rId1313" Type="http://schemas.openxmlformats.org/officeDocument/2006/relationships/hyperlink" Target="http://pbs.twimg.com/profile_images/1087508199610220545/3r7-cBOp_normal.jpg" TargetMode="External" /><Relationship Id="rId1314" Type="http://schemas.openxmlformats.org/officeDocument/2006/relationships/hyperlink" Target="http://pbs.twimg.com/profile_images/730555120555941891/HUTvCXbl_normal.jpg" TargetMode="External" /><Relationship Id="rId1315" Type="http://schemas.openxmlformats.org/officeDocument/2006/relationships/hyperlink" Target="http://pbs.twimg.com/profile_images/1148577854822785024/34At4E8I_normal.png" TargetMode="External" /><Relationship Id="rId1316" Type="http://schemas.openxmlformats.org/officeDocument/2006/relationships/hyperlink" Target="http://pbs.twimg.com/profile_images/1117882828455317507/wLxomBhU_normal.png" TargetMode="External" /><Relationship Id="rId1317" Type="http://schemas.openxmlformats.org/officeDocument/2006/relationships/hyperlink" Target="http://pbs.twimg.com/profile_images/975840147135754241/ZjersEfZ_normal.jpg" TargetMode="External" /><Relationship Id="rId1318" Type="http://schemas.openxmlformats.org/officeDocument/2006/relationships/hyperlink" Target="http://pbs.twimg.com/profile_images/1114977016477044737/AQ5nIMYS_normal.jpg" TargetMode="External" /><Relationship Id="rId1319" Type="http://schemas.openxmlformats.org/officeDocument/2006/relationships/hyperlink" Target="http://pbs.twimg.com/profile_images/1148126624447000576/6Pw5fYcw_normal.png" TargetMode="External" /><Relationship Id="rId1320" Type="http://schemas.openxmlformats.org/officeDocument/2006/relationships/hyperlink" Target="http://pbs.twimg.com/profile_images/1149158509478580224/8qf0xVpA_normal.jpg" TargetMode="External" /><Relationship Id="rId1321" Type="http://schemas.openxmlformats.org/officeDocument/2006/relationships/hyperlink" Target="http://pbs.twimg.com/profile_images/1133835626422427649/GJ2tFo3m_normal.jpg" TargetMode="External" /><Relationship Id="rId1322" Type="http://schemas.openxmlformats.org/officeDocument/2006/relationships/hyperlink" Target="http://pbs.twimg.com/profile_images/833735348580663297/C79kIMIR_normal.jpg" TargetMode="External" /><Relationship Id="rId1323" Type="http://schemas.openxmlformats.org/officeDocument/2006/relationships/hyperlink" Target="http://pbs.twimg.com/profile_images/1138324383481524225/GWLnaJYO_normal.jpg" TargetMode="External" /><Relationship Id="rId1324" Type="http://schemas.openxmlformats.org/officeDocument/2006/relationships/hyperlink" Target="http://pbs.twimg.com/profile_images/1150830132116041728/_rg9AeOF_normal.jpg" TargetMode="External" /><Relationship Id="rId1325" Type="http://schemas.openxmlformats.org/officeDocument/2006/relationships/hyperlink" Target="http://pbs.twimg.com/profile_images/1140083340738990086/anr-tjuW_normal.jpg" TargetMode="External" /><Relationship Id="rId1326" Type="http://schemas.openxmlformats.org/officeDocument/2006/relationships/hyperlink" Target="http://pbs.twimg.com/profile_images/1128353172488171521/LB7D3CRS_normal.jpg" TargetMode="External" /><Relationship Id="rId1327" Type="http://schemas.openxmlformats.org/officeDocument/2006/relationships/hyperlink" Target="http://pbs.twimg.com/profile_images/1150569063837552641/WR1Idlet_normal.jpg" TargetMode="External" /><Relationship Id="rId1328" Type="http://schemas.openxmlformats.org/officeDocument/2006/relationships/hyperlink" Target="http://pbs.twimg.com/profile_images/1145478939114033152/03bidu_z_normal.jpg" TargetMode="External" /><Relationship Id="rId1329" Type="http://schemas.openxmlformats.org/officeDocument/2006/relationships/hyperlink" Target="http://pbs.twimg.com/profile_images/1136312590223626241/cK81A64V_normal.png" TargetMode="External" /><Relationship Id="rId1330" Type="http://schemas.openxmlformats.org/officeDocument/2006/relationships/hyperlink" Target="http://pbs.twimg.com/profile_images/1130494673330606080/VlLwaXjd_normal.png" TargetMode="External" /><Relationship Id="rId1331" Type="http://schemas.openxmlformats.org/officeDocument/2006/relationships/hyperlink" Target="http://pbs.twimg.com/profile_images/1139744345869783042/JJSUx6Gb_normal.jpg" TargetMode="External" /><Relationship Id="rId1332" Type="http://schemas.openxmlformats.org/officeDocument/2006/relationships/hyperlink" Target="http://pbs.twimg.com/profile_images/1147193884809793536/gi86veZX_normal.jpg" TargetMode="External" /><Relationship Id="rId1333" Type="http://schemas.openxmlformats.org/officeDocument/2006/relationships/hyperlink" Target="http://pbs.twimg.com/profile_images/1150057165195022341/xj2OKeUA_normal.jpg" TargetMode="External" /><Relationship Id="rId1334" Type="http://schemas.openxmlformats.org/officeDocument/2006/relationships/hyperlink" Target="http://pbs.twimg.com/profile_images/1150822980387319809/OheRnu6q_normal.jpg" TargetMode="External" /><Relationship Id="rId1335" Type="http://schemas.openxmlformats.org/officeDocument/2006/relationships/hyperlink" Target="http://pbs.twimg.com/profile_images/1144210732051030017/ATIIaLz5_normal.png" TargetMode="External" /><Relationship Id="rId1336" Type="http://schemas.openxmlformats.org/officeDocument/2006/relationships/hyperlink" Target="http://pbs.twimg.com/profile_images/1100796637943906304/woTIP5zf_normal.jpg" TargetMode="External" /><Relationship Id="rId1337" Type="http://schemas.openxmlformats.org/officeDocument/2006/relationships/hyperlink" Target="http://pbs.twimg.com/profile_images/1131855707257692160/Bo2R0NoQ_normal.jpg" TargetMode="External" /><Relationship Id="rId1338" Type="http://schemas.openxmlformats.org/officeDocument/2006/relationships/hyperlink" Target="http://pbs.twimg.com/profile_images/1146364911695597569/J6LVfYBs_normal.png" TargetMode="External" /><Relationship Id="rId1339" Type="http://schemas.openxmlformats.org/officeDocument/2006/relationships/hyperlink" Target="http://pbs.twimg.com/profile_images/1117226893164650496/irAa0Adm_normal.jpg" TargetMode="External" /><Relationship Id="rId1340" Type="http://schemas.openxmlformats.org/officeDocument/2006/relationships/hyperlink" Target="http://pbs.twimg.com/profile_images/1146184618502184965/hklKnOhM_normal.jpg" TargetMode="External" /><Relationship Id="rId1341" Type="http://schemas.openxmlformats.org/officeDocument/2006/relationships/hyperlink" Target="http://pbs.twimg.com/profile_images/1147686461996707840/XdY51PDU_normal.jpg" TargetMode="External" /><Relationship Id="rId1342" Type="http://schemas.openxmlformats.org/officeDocument/2006/relationships/hyperlink" Target="http://pbs.twimg.com/profile_images/1149247617412608001/-Yx4G1XW_normal.jpg" TargetMode="External" /><Relationship Id="rId1343" Type="http://schemas.openxmlformats.org/officeDocument/2006/relationships/hyperlink" Target="http://pbs.twimg.com/profile_images/1070923688726355968/BHLUkZzW_normal.jpg" TargetMode="External" /><Relationship Id="rId1344" Type="http://schemas.openxmlformats.org/officeDocument/2006/relationships/hyperlink" Target="http://pbs.twimg.com/profile_images/1105876762934808576/cl_ffnbk_normal.jpg" TargetMode="External" /><Relationship Id="rId1345" Type="http://schemas.openxmlformats.org/officeDocument/2006/relationships/hyperlink" Target="http://pbs.twimg.com/profile_images/1148656381433712641/_nGRp9Nj_normal.jpg" TargetMode="External" /><Relationship Id="rId1346" Type="http://schemas.openxmlformats.org/officeDocument/2006/relationships/hyperlink" Target="http://pbs.twimg.com/profile_images/1150262694303469576/BvDo9PF-_normal.jpg" TargetMode="External" /><Relationship Id="rId1347" Type="http://schemas.openxmlformats.org/officeDocument/2006/relationships/hyperlink" Target="http://pbs.twimg.com/profile_images/1137905541538373632/99XY88D0_normal.jpg" TargetMode="External" /><Relationship Id="rId1348" Type="http://schemas.openxmlformats.org/officeDocument/2006/relationships/hyperlink" Target="http://pbs.twimg.com/profile_images/1149333735772479488/VxQe4QFR_normal.jpg" TargetMode="External" /><Relationship Id="rId1349" Type="http://schemas.openxmlformats.org/officeDocument/2006/relationships/hyperlink" Target="http://pbs.twimg.com/profile_images/1131973736306008070/TP0lqqMq_normal.jpg" TargetMode="External" /><Relationship Id="rId1350" Type="http://schemas.openxmlformats.org/officeDocument/2006/relationships/hyperlink" Target="http://pbs.twimg.com/profile_images/1150542016864038912/3GcyWgnh_normal.jpg" TargetMode="External" /><Relationship Id="rId1351" Type="http://schemas.openxmlformats.org/officeDocument/2006/relationships/hyperlink" Target="http://pbs.twimg.com/profile_images/1039517935046295559/55G4s48U_normal.jpg" TargetMode="External" /><Relationship Id="rId1352" Type="http://schemas.openxmlformats.org/officeDocument/2006/relationships/hyperlink" Target="http://pbs.twimg.com/profile_images/1136101337580617728/xtL6cRUe_normal.jpg" TargetMode="External" /><Relationship Id="rId1353" Type="http://schemas.openxmlformats.org/officeDocument/2006/relationships/hyperlink" Target="http://pbs.twimg.com/profile_images/1088983285756243969/igGSD844_normal.jpg" TargetMode="External" /><Relationship Id="rId1354" Type="http://schemas.openxmlformats.org/officeDocument/2006/relationships/hyperlink" Target="http://pbs.twimg.com/profile_images/619430896328818690/kU-tALRM_normal.jpg" TargetMode="External" /><Relationship Id="rId1355" Type="http://schemas.openxmlformats.org/officeDocument/2006/relationships/hyperlink" Target="http://pbs.twimg.com/profile_images/1003754089270923264/0US3DxAv_normal.jpg" TargetMode="External" /><Relationship Id="rId1356" Type="http://schemas.openxmlformats.org/officeDocument/2006/relationships/hyperlink" Target="http://pbs.twimg.com/profile_images/816023966288609280/1elGv9hG_normal.jpg" TargetMode="External" /><Relationship Id="rId1357" Type="http://schemas.openxmlformats.org/officeDocument/2006/relationships/hyperlink" Target="http://pbs.twimg.com/profile_images/1136936771852390401/a5Ueq4F4_normal.jpg" TargetMode="External" /><Relationship Id="rId1358" Type="http://schemas.openxmlformats.org/officeDocument/2006/relationships/hyperlink" Target="http://pbs.twimg.com/profile_images/1111656552338022400/QxqBfR8I_normal.jpg" TargetMode="External" /><Relationship Id="rId1359" Type="http://schemas.openxmlformats.org/officeDocument/2006/relationships/hyperlink" Target="http://pbs.twimg.com/profile_images/1010103109975248896/W2EjkncK_normal.jpg" TargetMode="External" /><Relationship Id="rId1360" Type="http://schemas.openxmlformats.org/officeDocument/2006/relationships/hyperlink" Target="http://pbs.twimg.com/profile_images/1149917164033286144/qgDpMgQ2_normal.jpg" TargetMode="External" /><Relationship Id="rId1361" Type="http://schemas.openxmlformats.org/officeDocument/2006/relationships/hyperlink" Target="http://pbs.twimg.com/profile_images/1137709877374197760/kOeFP8OA_normal.jpg" TargetMode="External" /><Relationship Id="rId1362" Type="http://schemas.openxmlformats.org/officeDocument/2006/relationships/hyperlink" Target="http://pbs.twimg.com/profile_images/1101634488986144768/2NW7TNsQ_normal.jpg" TargetMode="External" /><Relationship Id="rId1363" Type="http://schemas.openxmlformats.org/officeDocument/2006/relationships/hyperlink" Target="http://pbs.twimg.com/profile_images/1146472780751224832/_tymtpFB_normal.jpg" TargetMode="External" /><Relationship Id="rId1364" Type="http://schemas.openxmlformats.org/officeDocument/2006/relationships/hyperlink" Target="http://pbs.twimg.com/profile_images/1148019045091987457/jtsdgSUl_normal.jpg" TargetMode="External" /><Relationship Id="rId1365" Type="http://schemas.openxmlformats.org/officeDocument/2006/relationships/hyperlink" Target="http://pbs.twimg.com/profile_images/1105544295187140608/yRy47Ure_normal.jpg" TargetMode="External" /><Relationship Id="rId1366" Type="http://schemas.openxmlformats.org/officeDocument/2006/relationships/hyperlink" Target="http://pbs.twimg.com/profile_images/1067928933373370368/Jo-4Rp-f_normal.jpg" TargetMode="External" /><Relationship Id="rId1367" Type="http://schemas.openxmlformats.org/officeDocument/2006/relationships/hyperlink" Target="http://pbs.twimg.com/profile_images/1108389951039856640/9CHl3b9C_normal.png" TargetMode="External" /><Relationship Id="rId1368" Type="http://schemas.openxmlformats.org/officeDocument/2006/relationships/hyperlink" Target="http://pbs.twimg.com/profile_images/1136980089579741184/M-3rqqY0_normal.jpg" TargetMode="External" /><Relationship Id="rId1369" Type="http://schemas.openxmlformats.org/officeDocument/2006/relationships/hyperlink" Target="http://pbs.twimg.com/profile_images/1146577138927190021/F-UIQrKw_normal.jpg" TargetMode="External" /><Relationship Id="rId1370" Type="http://schemas.openxmlformats.org/officeDocument/2006/relationships/hyperlink" Target="http://pbs.twimg.com/profile_images/1150746890365034502/b1F5Iihn_normal.jpg" TargetMode="External" /><Relationship Id="rId1371" Type="http://schemas.openxmlformats.org/officeDocument/2006/relationships/hyperlink" Target="http://pbs.twimg.com/profile_images/1149028093400670208/20YEgdmz_normal.jpg" TargetMode="External" /><Relationship Id="rId1372" Type="http://schemas.openxmlformats.org/officeDocument/2006/relationships/hyperlink" Target="http://pbs.twimg.com/profile_images/1075073749475606529/9zkvAF6r_normal.jpg" TargetMode="External" /><Relationship Id="rId1373" Type="http://schemas.openxmlformats.org/officeDocument/2006/relationships/hyperlink" Target="http://pbs.twimg.com/profile_images/1105573501480521729/C2DIzthd_normal.png" TargetMode="External" /><Relationship Id="rId1374" Type="http://schemas.openxmlformats.org/officeDocument/2006/relationships/hyperlink" Target="http://pbs.twimg.com/profile_images/1133951353456218114/yvEs367c_normal.png" TargetMode="External" /><Relationship Id="rId1375" Type="http://schemas.openxmlformats.org/officeDocument/2006/relationships/hyperlink" Target="http://pbs.twimg.com/profile_images/1148016681530404864/3yMVsBoH_normal.jpg" TargetMode="External" /><Relationship Id="rId1376" Type="http://schemas.openxmlformats.org/officeDocument/2006/relationships/hyperlink" Target="http://pbs.twimg.com/profile_images/1135205779013885952/ZIa4Qs4y_normal.jpg" TargetMode="External" /><Relationship Id="rId1377" Type="http://schemas.openxmlformats.org/officeDocument/2006/relationships/hyperlink" Target="http://pbs.twimg.com/profile_images/1124651087502426112/R-Gath7q_normal.jpg" TargetMode="External" /><Relationship Id="rId1378" Type="http://schemas.openxmlformats.org/officeDocument/2006/relationships/hyperlink" Target="http://pbs.twimg.com/profile_images/1147935346383998976/4YoBGyIx_normal.jpg" TargetMode="External" /><Relationship Id="rId1379" Type="http://schemas.openxmlformats.org/officeDocument/2006/relationships/hyperlink" Target="http://pbs.twimg.com/profile_images/1134284233076334593/--5OFFoK_normal.jpg" TargetMode="External" /><Relationship Id="rId1380" Type="http://schemas.openxmlformats.org/officeDocument/2006/relationships/hyperlink" Target="http://pbs.twimg.com/profile_images/1124321292415582213/9zg2rRPO_normal.jpg" TargetMode="External" /><Relationship Id="rId1381" Type="http://schemas.openxmlformats.org/officeDocument/2006/relationships/hyperlink" Target="http://pbs.twimg.com/profile_images/1145879843684442112/NvzzNwB7_normal.jpg" TargetMode="External" /><Relationship Id="rId1382" Type="http://schemas.openxmlformats.org/officeDocument/2006/relationships/hyperlink" Target="http://pbs.twimg.com/profile_images/1130720874699612160/KtVrdRiV_normal.jpg" TargetMode="External" /><Relationship Id="rId1383" Type="http://schemas.openxmlformats.org/officeDocument/2006/relationships/hyperlink" Target="http://pbs.twimg.com/profile_images/1094795790986477568/IWa5xLZ1_normal.jpg" TargetMode="External" /><Relationship Id="rId1384" Type="http://schemas.openxmlformats.org/officeDocument/2006/relationships/hyperlink" Target="http://pbs.twimg.com/profile_images/859421238443290625/1djrJjYO_normal.jpg" TargetMode="External" /><Relationship Id="rId1385" Type="http://schemas.openxmlformats.org/officeDocument/2006/relationships/hyperlink" Target="http://pbs.twimg.com/profile_images/1125893508466970626/4bvx03Q7_normal.jpg" TargetMode="External" /><Relationship Id="rId1386" Type="http://schemas.openxmlformats.org/officeDocument/2006/relationships/hyperlink" Target="http://pbs.twimg.com/profile_images/1139218352490967040/JK1W1nFb_normal.jpg" TargetMode="External" /><Relationship Id="rId1387" Type="http://schemas.openxmlformats.org/officeDocument/2006/relationships/hyperlink" Target="http://pbs.twimg.com/profile_images/1135157264036376578/pIpT18AD_normal.jpg" TargetMode="External" /><Relationship Id="rId1388" Type="http://schemas.openxmlformats.org/officeDocument/2006/relationships/hyperlink" Target="http://pbs.twimg.com/profile_images/1051700824886468609/NQtgPfLV_normal.jpg" TargetMode="External" /><Relationship Id="rId1389" Type="http://schemas.openxmlformats.org/officeDocument/2006/relationships/hyperlink" Target="http://pbs.twimg.com/profile_images/1121987488237535232/Yz0EvBJL_normal.jpg" TargetMode="External" /><Relationship Id="rId1390" Type="http://schemas.openxmlformats.org/officeDocument/2006/relationships/hyperlink" Target="http://pbs.twimg.com/profile_images/1002256117139849216/VGApePyG_normal.jpg" TargetMode="External" /><Relationship Id="rId1391" Type="http://schemas.openxmlformats.org/officeDocument/2006/relationships/hyperlink" Target="http://pbs.twimg.com/profile_images/1141825301737025537/f11xsbaj_normal.jpg" TargetMode="External" /><Relationship Id="rId1392" Type="http://schemas.openxmlformats.org/officeDocument/2006/relationships/hyperlink" Target="http://pbs.twimg.com/profile_images/1145685599011127297/wNEMmqOe_normal.jpg" TargetMode="External" /><Relationship Id="rId1393" Type="http://schemas.openxmlformats.org/officeDocument/2006/relationships/hyperlink" Target="http://pbs.twimg.com/profile_images/826767825641549825/CZ651_R7_normal.jpg" TargetMode="External" /><Relationship Id="rId1394" Type="http://schemas.openxmlformats.org/officeDocument/2006/relationships/hyperlink" Target="http://pbs.twimg.com/profile_images/1149709483297214464/pM5IFrae_normal.png" TargetMode="External" /><Relationship Id="rId1395" Type="http://schemas.openxmlformats.org/officeDocument/2006/relationships/hyperlink" Target="http://pbs.twimg.com/profile_images/1149863657506893824/BPDB0dS4_normal.jpg" TargetMode="External" /><Relationship Id="rId1396" Type="http://schemas.openxmlformats.org/officeDocument/2006/relationships/hyperlink" Target="http://pbs.twimg.com/profile_images/1148780864203083776/EFRGWvvr_normal.jpg" TargetMode="External" /><Relationship Id="rId1397" Type="http://schemas.openxmlformats.org/officeDocument/2006/relationships/hyperlink" Target="http://pbs.twimg.com/profile_images/1029814085951647744/A9Mv2uua_normal.jpg" TargetMode="External" /><Relationship Id="rId1398" Type="http://schemas.openxmlformats.org/officeDocument/2006/relationships/hyperlink" Target="http://pbs.twimg.com/profile_images/1148429080120967168/u7CVq5Hm_normal.jpg" TargetMode="External" /><Relationship Id="rId1399" Type="http://schemas.openxmlformats.org/officeDocument/2006/relationships/hyperlink" Target="http://pbs.twimg.com/profile_images/1131691264758431744/vg2xJo0T_normal.jpg" TargetMode="External" /><Relationship Id="rId1400" Type="http://schemas.openxmlformats.org/officeDocument/2006/relationships/hyperlink" Target="http://pbs.twimg.com/profile_images/1086959499699728385/SCgChSoA_normal.jpg" TargetMode="External" /><Relationship Id="rId1401" Type="http://schemas.openxmlformats.org/officeDocument/2006/relationships/hyperlink" Target="http://pbs.twimg.com/profile_images/1117052635075547137/MZslNktc_normal.jpg" TargetMode="External" /><Relationship Id="rId1402" Type="http://schemas.openxmlformats.org/officeDocument/2006/relationships/hyperlink" Target="http://pbs.twimg.com/profile_images/1127993794266324992/h8OUk4QC_normal.jpg" TargetMode="External" /><Relationship Id="rId1403" Type="http://schemas.openxmlformats.org/officeDocument/2006/relationships/hyperlink" Target="http://pbs.twimg.com/profile_images/1139183647049834496/HNbb5O66_normal.jpg" TargetMode="External" /><Relationship Id="rId1404" Type="http://schemas.openxmlformats.org/officeDocument/2006/relationships/hyperlink" Target="http://pbs.twimg.com/profile_images/1065111397493891072/y3GcLXtu_normal.jpg" TargetMode="External" /><Relationship Id="rId1405" Type="http://schemas.openxmlformats.org/officeDocument/2006/relationships/hyperlink" Target="http://pbs.twimg.com/profile_images/1128365899533180928/IWYRDgQ6_normal.jpg" TargetMode="External" /><Relationship Id="rId1406" Type="http://schemas.openxmlformats.org/officeDocument/2006/relationships/hyperlink" Target="http://pbs.twimg.com/profile_images/1146441559988219904/s-3LTptM_normal.jpg" TargetMode="External" /><Relationship Id="rId1407" Type="http://schemas.openxmlformats.org/officeDocument/2006/relationships/hyperlink" Target="http://pbs.twimg.com/profile_images/847335117223673859/Lnz_jJyG_normal.jpg" TargetMode="External" /><Relationship Id="rId1408" Type="http://schemas.openxmlformats.org/officeDocument/2006/relationships/hyperlink" Target="http://pbs.twimg.com/profile_images/1115261487759622144/ZgZa9cJ7_normal.jpg" TargetMode="External" /><Relationship Id="rId1409" Type="http://schemas.openxmlformats.org/officeDocument/2006/relationships/hyperlink" Target="http://pbs.twimg.com/profile_images/1145787365765668870/tdhNFl9p_normal.jpg" TargetMode="External" /><Relationship Id="rId1410" Type="http://schemas.openxmlformats.org/officeDocument/2006/relationships/hyperlink" Target="http://pbs.twimg.com/profile_images/1150542005036036097/sKUZKDVh_normal.jpg" TargetMode="External" /><Relationship Id="rId1411" Type="http://schemas.openxmlformats.org/officeDocument/2006/relationships/hyperlink" Target="http://pbs.twimg.com/profile_images/999443547160961024/GIMrzRrt_normal.jpg" TargetMode="External" /><Relationship Id="rId1412" Type="http://schemas.openxmlformats.org/officeDocument/2006/relationships/hyperlink" Target="http://pbs.twimg.com/profile_images/949070360103698432/kXSiPeTk_normal.jpg" TargetMode="External" /><Relationship Id="rId1413" Type="http://schemas.openxmlformats.org/officeDocument/2006/relationships/hyperlink" Target="http://pbs.twimg.com/profile_images/1149093311073964032/Qltk6YE0_normal.jpg" TargetMode="External" /><Relationship Id="rId1414" Type="http://schemas.openxmlformats.org/officeDocument/2006/relationships/hyperlink" Target="http://pbs.twimg.com/profile_images/1146790972984107009/9RDGUfHS_normal.jpg" TargetMode="External" /><Relationship Id="rId1415" Type="http://schemas.openxmlformats.org/officeDocument/2006/relationships/hyperlink" Target="http://pbs.twimg.com/profile_images/1098509391517478912/3et7MGjf_normal.jpg" TargetMode="External" /><Relationship Id="rId1416" Type="http://schemas.openxmlformats.org/officeDocument/2006/relationships/hyperlink" Target="http://pbs.twimg.com/profile_images/1149887034389073920/ICxKwRbR_normal.jpg" TargetMode="External" /><Relationship Id="rId1417" Type="http://schemas.openxmlformats.org/officeDocument/2006/relationships/hyperlink" Target="http://pbs.twimg.com/profile_images/689472080828493825/2zPdAWgm_normal.jpg" TargetMode="External" /><Relationship Id="rId1418" Type="http://schemas.openxmlformats.org/officeDocument/2006/relationships/hyperlink" Target="http://pbs.twimg.com/profile_images/1149439547144642561/Wdirf19a_normal.jpg" TargetMode="External" /><Relationship Id="rId1419" Type="http://schemas.openxmlformats.org/officeDocument/2006/relationships/hyperlink" Target="http://pbs.twimg.com/profile_images/1085679007209709568/p_nnbDMn_normal.jpg" TargetMode="External" /><Relationship Id="rId1420" Type="http://schemas.openxmlformats.org/officeDocument/2006/relationships/hyperlink" Target="http://pbs.twimg.com/profile_images/1131566038976475136/ZCccNG0b_normal.jpg" TargetMode="External" /><Relationship Id="rId1421" Type="http://schemas.openxmlformats.org/officeDocument/2006/relationships/hyperlink" Target="http://pbs.twimg.com/profile_images/1045945050289430528/8eVx32Px_normal.jpg" TargetMode="External" /><Relationship Id="rId1422" Type="http://schemas.openxmlformats.org/officeDocument/2006/relationships/hyperlink" Target="http://pbs.twimg.com/profile_images/809395916318867456/2dCuMOjo_normal.jpg" TargetMode="External" /><Relationship Id="rId1423" Type="http://schemas.openxmlformats.org/officeDocument/2006/relationships/hyperlink" Target="http://pbs.twimg.com/profile_images/1136014047390896129/JAGD0I35_normal.jpg" TargetMode="External" /><Relationship Id="rId1424" Type="http://schemas.openxmlformats.org/officeDocument/2006/relationships/hyperlink" Target="http://pbs.twimg.com/profile_images/1135642005785042945/gsQtmOHK_normal.jpg" TargetMode="External" /><Relationship Id="rId1425" Type="http://schemas.openxmlformats.org/officeDocument/2006/relationships/hyperlink" Target="http://pbs.twimg.com/profile_images/1147556686024052736/11GTe0o0_normal.jpg" TargetMode="External" /><Relationship Id="rId1426" Type="http://schemas.openxmlformats.org/officeDocument/2006/relationships/hyperlink" Target="http://pbs.twimg.com/profile_images/1132168699832602625/aK13XcVU_normal.jpg" TargetMode="External" /><Relationship Id="rId1427" Type="http://schemas.openxmlformats.org/officeDocument/2006/relationships/hyperlink" Target="http://pbs.twimg.com/profile_images/1065009907760590848/9Gy2-0au_normal.jpg" TargetMode="External" /><Relationship Id="rId1428" Type="http://schemas.openxmlformats.org/officeDocument/2006/relationships/hyperlink" Target="http://pbs.twimg.com/profile_images/1149093326282297345/UpUx0v9z_normal.png" TargetMode="External" /><Relationship Id="rId1429" Type="http://schemas.openxmlformats.org/officeDocument/2006/relationships/hyperlink" Target="http://pbs.twimg.com/profile_images/1150518572051025920/xS474qZ-_normal.jpg" TargetMode="External" /><Relationship Id="rId1430" Type="http://schemas.openxmlformats.org/officeDocument/2006/relationships/hyperlink" Target="http://pbs.twimg.com/profile_images/1146910667548610562/eiJttrPd_normal.jpg" TargetMode="External" /><Relationship Id="rId1431" Type="http://schemas.openxmlformats.org/officeDocument/2006/relationships/hyperlink" Target="http://pbs.twimg.com/profile_images/1147835379418050560/wddCVVWX_normal.jpg" TargetMode="External" /><Relationship Id="rId1432" Type="http://schemas.openxmlformats.org/officeDocument/2006/relationships/hyperlink" Target="http://pbs.twimg.com/profile_images/1150192443666685953/7Fm3yHoG_normal.jpg" TargetMode="External" /><Relationship Id="rId1433" Type="http://schemas.openxmlformats.org/officeDocument/2006/relationships/hyperlink" Target="http://pbs.twimg.com/profile_images/1144231828737445889/STp-AUcj_normal.jpg" TargetMode="External" /><Relationship Id="rId1434" Type="http://schemas.openxmlformats.org/officeDocument/2006/relationships/hyperlink" Target="http://pbs.twimg.com/profile_images/1150428801534500865/sxGc4gDr_normal.jpg" TargetMode="External" /><Relationship Id="rId1435" Type="http://schemas.openxmlformats.org/officeDocument/2006/relationships/hyperlink" Target="http://pbs.twimg.com/profile_images/1136755920610955266/vS16SgW0_normal.png" TargetMode="External" /><Relationship Id="rId1436" Type="http://schemas.openxmlformats.org/officeDocument/2006/relationships/hyperlink" Target="http://pbs.twimg.com/profile_images/1150060658244952070/cmvlYscY_normal.jpg" TargetMode="External" /><Relationship Id="rId1437" Type="http://schemas.openxmlformats.org/officeDocument/2006/relationships/hyperlink" Target="http://pbs.twimg.com/profile_images/1144313149576945664/ERXPojTE_normal.jpg" TargetMode="External" /><Relationship Id="rId1438" Type="http://schemas.openxmlformats.org/officeDocument/2006/relationships/hyperlink" Target="http://pbs.twimg.com/profile_images/1128589993839087618/Wwp1w5kR_normal.png" TargetMode="External" /><Relationship Id="rId1439" Type="http://schemas.openxmlformats.org/officeDocument/2006/relationships/hyperlink" Target="http://pbs.twimg.com/profile_images/1122973486606110720/kBENpL29_normal.jpg" TargetMode="External" /><Relationship Id="rId1440" Type="http://schemas.openxmlformats.org/officeDocument/2006/relationships/hyperlink" Target="http://pbs.twimg.com/profile_images/1139597476963475467/7XUWE0AH_normal.jpg" TargetMode="External" /><Relationship Id="rId1441" Type="http://schemas.openxmlformats.org/officeDocument/2006/relationships/hyperlink" Target="http://pbs.twimg.com/profile_images/1092465683852677120/xzvxhSm9_normal.jpg" TargetMode="External" /><Relationship Id="rId1442" Type="http://schemas.openxmlformats.org/officeDocument/2006/relationships/hyperlink" Target="http://pbs.twimg.com/profile_images/1144245312762105856/ZfIzOWtD_normal.jpg" TargetMode="External" /><Relationship Id="rId1443" Type="http://schemas.openxmlformats.org/officeDocument/2006/relationships/hyperlink" Target="http://pbs.twimg.com/profile_images/1149574925641928705/X9kKlM-O_normal.jpg" TargetMode="External" /><Relationship Id="rId1444" Type="http://schemas.openxmlformats.org/officeDocument/2006/relationships/hyperlink" Target="http://pbs.twimg.com/profile_images/1150190413820637185/Df2HttjQ_normal.jpg" TargetMode="External" /><Relationship Id="rId1445" Type="http://schemas.openxmlformats.org/officeDocument/2006/relationships/hyperlink" Target="http://pbs.twimg.com/profile_images/1143032332720332800/Sf58lIN5_normal.jpg" TargetMode="External" /><Relationship Id="rId1446" Type="http://schemas.openxmlformats.org/officeDocument/2006/relationships/hyperlink" Target="http://pbs.twimg.com/profile_images/1147871146211270656/vDCl9NGA_normal.jpg" TargetMode="External" /><Relationship Id="rId1447" Type="http://schemas.openxmlformats.org/officeDocument/2006/relationships/hyperlink" Target="http://pbs.twimg.com/profile_images/1148226856212189184/98w0HFwu_normal.jpg" TargetMode="External" /><Relationship Id="rId1448" Type="http://schemas.openxmlformats.org/officeDocument/2006/relationships/hyperlink" Target="http://pbs.twimg.com/profile_images/1128034425692938242/89oHV8Vl_normal.jpg" TargetMode="External" /><Relationship Id="rId1449" Type="http://schemas.openxmlformats.org/officeDocument/2006/relationships/hyperlink" Target="http://pbs.twimg.com/profile_images/1149847614088777729/4C1rkdet_normal.jpg" TargetMode="External" /><Relationship Id="rId1450" Type="http://schemas.openxmlformats.org/officeDocument/2006/relationships/hyperlink" Target="http://pbs.twimg.com/profile_images/1150823562841903105/TO5f-fIa_normal.jpg" TargetMode="External" /><Relationship Id="rId1451" Type="http://schemas.openxmlformats.org/officeDocument/2006/relationships/hyperlink" Target="http://pbs.twimg.com/profile_images/1123852007108947970/1H3yJryV_normal.jpg" TargetMode="External" /><Relationship Id="rId1452" Type="http://schemas.openxmlformats.org/officeDocument/2006/relationships/hyperlink" Target="http://pbs.twimg.com/profile_images/1091883932323336192/yGucWEs6_normal.jpg" TargetMode="External" /><Relationship Id="rId1453" Type="http://schemas.openxmlformats.org/officeDocument/2006/relationships/hyperlink" Target="http://pbs.twimg.com/profile_images/1122918851455455232/awYDj1uW_normal.jpg" TargetMode="External" /><Relationship Id="rId1454" Type="http://schemas.openxmlformats.org/officeDocument/2006/relationships/hyperlink" Target="http://pbs.twimg.com/profile_images/1146537661412335621/Vgk3ESkM_normal.jpg" TargetMode="External" /><Relationship Id="rId1455" Type="http://schemas.openxmlformats.org/officeDocument/2006/relationships/hyperlink" Target="http://pbs.twimg.com/profile_images/912079546689650688/vk_P8rpn_normal.jpg" TargetMode="External" /><Relationship Id="rId1456" Type="http://schemas.openxmlformats.org/officeDocument/2006/relationships/hyperlink" Target="http://pbs.twimg.com/profile_images/1007590322040463360/wMeafQe0_normal.jpg" TargetMode="External" /><Relationship Id="rId1457" Type="http://schemas.openxmlformats.org/officeDocument/2006/relationships/hyperlink" Target="http://pbs.twimg.com/profile_images/1132953935805706240/WC7D5ts1_normal.jpg" TargetMode="External" /><Relationship Id="rId1458" Type="http://schemas.openxmlformats.org/officeDocument/2006/relationships/hyperlink" Target="http://pbs.twimg.com/profile_images/1149874838179405827/Qr7knHIT_normal.jpg" TargetMode="External" /><Relationship Id="rId1459" Type="http://schemas.openxmlformats.org/officeDocument/2006/relationships/hyperlink" Target="http://pbs.twimg.com/profile_images/1141077248470130689/Eq8WbdZi_normal.jpg" TargetMode="External" /><Relationship Id="rId1460" Type="http://schemas.openxmlformats.org/officeDocument/2006/relationships/hyperlink" Target="http://pbs.twimg.com/profile_images/1145480001363632129/YGc03y6a_normal.jpg" TargetMode="External" /><Relationship Id="rId1461" Type="http://schemas.openxmlformats.org/officeDocument/2006/relationships/hyperlink" Target="http://pbs.twimg.com/profile_images/1068169159144628224/Vv_IpX9e_normal.jpg" TargetMode="External" /><Relationship Id="rId1462" Type="http://schemas.openxmlformats.org/officeDocument/2006/relationships/hyperlink" Target="http://pbs.twimg.com/profile_images/1087529458628583424/H--JI6m__normal.jpg" TargetMode="External" /><Relationship Id="rId1463" Type="http://schemas.openxmlformats.org/officeDocument/2006/relationships/hyperlink" Target="http://pbs.twimg.com/profile_images/1143472176357658625/yyedAN0-_normal.jpg" TargetMode="External" /><Relationship Id="rId1464" Type="http://schemas.openxmlformats.org/officeDocument/2006/relationships/hyperlink" Target="http://pbs.twimg.com/profile_images/1118917911287095299/jkic6LWd_normal.jpg" TargetMode="External" /><Relationship Id="rId1465" Type="http://schemas.openxmlformats.org/officeDocument/2006/relationships/hyperlink" Target="http://pbs.twimg.com/profile_images/1062721614729633793/7q9LNX33_normal.jpg" TargetMode="External" /><Relationship Id="rId1466" Type="http://schemas.openxmlformats.org/officeDocument/2006/relationships/hyperlink" Target="http://pbs.twimg.com/profile_images/1134088206582837249/izjEk4W3_normal.jpg" TargetMode="External" /><Relationship Id="rId1467" Type="http://schemas.openxmlformats.org/officeDocument/2006/relationships/hyperlink" Target="http://pbs.twimg.com/profile_images/730908681097912320/0NsIY6ZC_normal.jpg" TargetMode="External" /><Relationship Id="rId1468" Type="http://schemas.openxmlformats.org/officeDocument/2006/relationships/hyperlink" Target="http://pbs.twimg.com/profile_images/1149873266665885696/vYvP2Kan_normal.jpg" TargetMode="External" /><Relationship Id="rId1469" Type="http://schemas.openxmlformats.org/officeDocument/2006/relationships/hyperlink" Target="http://pbs.twimg.com/profile_images/1147931556041908225/rsMRFIKl_normal.jpg" TargetMode="External" /><Relationship Id="rId1470" Type="http://schemas.openxmlformats.org/officeDocument/2006/relationships/hyperlink" Target="http://pbs.twimg.com/profile_images/1080947762194272256/dLJ_6BQ__normal.jpg" TargetMode="External" /><Relationship Id="rId1471" Type="http://schemas.openxmlformats.org/officeDocument/2006/relationships/hyperlink" Target="http://pbs.twimg.com/profile_images/1147155830657167362/5440Cfo7_normal.jpg" TargetMode="External" /><Relationship Id="rId1472" Type="http://schemas.openxmlformats.org/officeDocument/2006/relationships/hyperlink" Target="http://pbs.twimg.com/profile_images/1131758771993292807/ioUAn_PX_normal.jpg" TargetMode="External" /><Relationship Id="rId1473" Type="http://schemas.openxmlformats.org/officeDocument/2006/relationships/hyperlink" Target="http://pbs.twimg.com/profile_images/1135750775768883200/7To3OdmN_normal.jpg" TargetMode="External" /><Relationship Id="rId1474" Type="http://schemas.openxmlformats.org/officeDocument/2006/relationships/hyperlink" Target="http://pbs.twimg.com/profile_images/1145763838534590465/-CFcZOaz_normal.jpg" TargetMode="External" /><Relationship Id="rId1475" Type="http://schemas.openxmlformats.org/officeDocument/2006/relationships/hyperlink" Target="http://pbs.twimg.com/profile_images/1140771986471358464/y-Jsp1Nq_normal.jpg" TargetMode="External" /><Relationship Id="rId1476" Type="http://schemas.openxmlformats.org/officeDocument/2006/relationships/hyperlink" Target="http://pbs.twimg.com/profile_images/1143577472891588609/abyk8fd8_normal.jpg" TargetMode="External" /><Relationship Id="rId1477" Type="http://schemas.openxmlformats.org/officeDocument/2006/relationships/hyperlink" Target="http://pbs.twimg.com/profile_images/1138926232379068416/mXZYQr2M_normal.jpg" TargetMode="External" /><Relationship Id="rId1478" Type="http://schemas.openxmlformats.org/officeDocument/2006/relationships/hyperlink" Target="http://pbs.twimg.com/profile_images/1146627004663357440/PR-hwXNC_normal.jpg" TargetMode="External" /><Relationship Id="rId1479" Type="http://schemas.openxmlformats.org/officeDocument/2006/relationships/hyperlink" Target="http://pbs.twimg.com/profile_images/1016101662065192961/MnLkg87L_normal.jpg" TargetMode="External" /><Relationship Id="rId1480" Type="http://schemas.openxmlformats.org/officeDocument/2006/relationships/hyperlink" Target="http://pbs.twimg.com/profile_images/1142997755964477441/zEJSR4NB_normal.jpg" TargetMode="External" /><Relationship Id="rId1481" Type="http://schemas.openxmlformats.org/officeDocument/2006/relationships/hyperlink" Target="http://pbs.twimg.com/profile_images/1150725599914266624/F_xYm-cv_normal.jpg" TargetMode="External" /><Relationship Id="rId1482" Type="http://schemas.openxmlformats.org/officeDocument/2006/relationships/hyperlink" Target="http://pbs.twimg.com/profile_images/846222857634009088/JVs2_4Zy_normal.jpg" TargetMode="External" /><Relationship Id="rId1483" Type="http://schemas.openxmlformats.org/officeDocument/2006/relationships/hyperlink" Target="http://pbs.twimg.com/profile_images/758598429018693632/VXNyl3UT_normal.jpg" TargetMode="External" /><Relationship Id="rId1484" Type="http://schemas.openxmlformats.org/officeDocument/2006/relationships/hyperlink" Target="http://pbs.twimg.com/profile_images/1150230407159222272/wfuIqGAp_normal.jpg" TargetMode="External" /><Relationship Id="rId1485" Type="http://schemas.openxmlformats.org/officeDocument/2006/relationships/hyperlink" Target="http://pbs.twimg.com/profile_images/909380555824869376/E7y9WKTu_normal.jpg" TargetMode="External" /><Relationship Id="rId1486" Type="http://schemas.openxmlformats.org/officeDocument/2006/relationships/hyperlink" Target="http://pbs.twimg.com/profile_images/1150511740024737800/jtpFYEW2_normal.jpg" TargetMode="External" /><Relationship Id="rId1487" Type="http://schemas.openxmlformats.org/officeDocument/2006/relationships/hyperlink" Target="http://pbs.twimg.com/profile_images/1150534849196974080/ffOAUHkL_normal.png" TargetMode="External" /><Relationship Id="rId1488" Type="http://schemas.openxmlformats.org/officeDocument/2006/relationships/hyperlink" Target="http://pbs.twimg.com/profile_images/1134192554528903170/dweiXxCs_normal.png" TargetMode="External" /><Relationship Id="rId1489" Type="http://schemas.openxmlformats.org/officeDocument/2006/relationships/hyperlink" Target="http://pbs.twimg.com/profile_images/1148131436425125888/lrq-uHWw_normal.jpg" TargetMode="External" /><Relationship Id="rId1490" Type="http://schemas.openxmlformats.org/officeDocument/2006/relationships/hyperlink" Target="http://pbs.twimg.com/profile_images/1145422436982239232/dK7pcBIE_normal.jpg" TargetMode="External" /><Relationship Id="rId1491" Type="http://schemas.openxmlformats.org/officeDocument/2006/relationships/hyperlink" Target="http://pbs.twimg.com/profile_images/737766206141128704/zJEdo-gB_normal.jpg" TargetMode="External" /><Relationship Id="rId1492" Type="http://schemas.openxmlformats.org/officeDocument/2006/relationships/hyperlink" Target="http://pbs.twimg.com/profile_images/1149319687102193664/IODlfzn1_normal.jpg" TargetMode="External" /><Relationship Id="rId1493" Type="http://schemas.openxmlformats.org/officeDocument/2006/relationships/hyperlink" Target="http://pbs.twimg.com/profile_images/1120399279871418368/Eguu7ifT_normal.jpg" TargetMode="External" /><Relationship Id="rId1494" Type="http://schemas.openxmlformats.org/officeDocument/2006/relationships/hyperlink" Target="http://pbs.twimg.com/profile_images/1141582690946289664/4o4GbyaI_normal.jpg" TargetMode="External" /><Relationship Id="rId1495" Type="http://schemas.openxmlformats.org/officeDocument/2006/relationships/hyperlink" Target="http://pbs.twimg.com/profile_images/1150511720034521088/ljx7nDOa_normal.jpg" TargetMode="External" /><Relationship Id="rId1496" Type="http://schemas.openxmlformats.org/officeDocument/2006/relationships/hyperlink" Target="http://pbs.twimg.com/profile_images/1077697471583727616/J5tq_Hik_normal.jpg" TargetMode="External" /><Relationship Id="rId1497" Type="http://schemas.openxmlformats.org/officeDocument/2006/relationships/hyperlink" Target="http://pbs.twimg.com/profile_images/1149600490503561216/v11goBVK_normal.jpg" TargetMode="External" /><Relationship Id="rId1498" Type="http://schemas.openxmlformats.org/officeDocument/2006/relationships/hyperlink" Target="http://pbs.twimg.com/profile_images/1144730117945679875/o5DoSmuN_normal.jpg" TargetMode="External" /><Relationship Id="rId1499" Type="http://schemas.openxmlformats.org/officeDocument/2006/relationships/hyperlink" Target="http://pbs.twimg.com/profile_images/688442658671456256/nEf_Ndix_normal.jpg" TargetMode="External" /><Relationship Id="rId1500" Type="http://schemas.openxmlformats.org/officeDocument/2006/relationships/hyperlink" Target="http://pbs.twimg.com/profile_images/938881713643671552/Gy5vVs1S_normal.jpg" TargetMode="External" /><Relationship Id="rId1501" Type="http://schemas.openxmlformats.org/officeDocument/2006/relationships/hyperlink" Target="http://pbs.twimg.com/profile_images/1146074967009890307/FjbaHHqz_normal.png" TargetMode="External" /><Relationship Id="rId1502" Type="http://schemas.openxmlformats.org/officeDocument/2006/relationships/hyperlink" Target="http://pbs.twimg.com/profile_images/1134301497536241665/32MitU8I_normal.jpg" TargetMode="External" /><Relationship Id="rId1503" Type="http://schemas.openxmlformats.org/officeDocument/2006/relationships/hyperlink" Target="http://pbs.twimg.com/profile_images/1147167478411419650/LI6B3aId_normal.jpg" TargetMode="External" /><Relationship Id="rId1504" Type="http://schemas.openxmlformats.org/officeDocument/2006/relationships/hyperlink" Target="http://pbs.twimg.com/profile_images/1104033833731702784/YqD6D2M4_normal.png" TargetMode="External" /><Relationship Id="rId1505" Type="http://schemas.openxmlformats.org/officeDocument/2006/relationships/hyperlink" Target="http://pbs.twimg.com/profile_images/1143687100006637568/AcuUwzGt_normal.jpg" TargetMode="External" /><Relationship Id="rId1506" Type="http://schemas.openxmlformats.org/officeDocument/2006/relationships/hyperlink" Target="http://pbs.twimg.com/profile_images/1062779044477906944/qXVwWs6-_normal.jpg" TargetMode="External" /><Relationship Id="rId1507" Type="http://schemas.openxmlformats.org/officeDocument/2006/relationships/hyperlink" Target="http://pbs.twimg.com/profile_images/1038634963439181824/LU2lCZIJ_normal.jpg" TargetMode="External" /><Relationship Id="rId1508" Type="http://schemas.openxmlformats.org/officeDocument/2006/relationships/hyperlink" Target="http://pbs.twimg.com/profile_images/1135263703119646720/9jLXrJxn_normal.jpg" TargetMode="External" /><Relationship Id="rId1509" Type="http://schemas.openxmlformats.org/officeDocument/2006/relationships/hyperlink" Target="http://pbs.twimg.com/profile_images/1101569962982998016/zllXrUcG_normal.jpg" TargetMode="External" /><Relationship Id="rId1510" Type="http://schemas.openxmlformats.org/officeDocument/2006/relationships/hyperlink" Target="http://pbs.twimg.com/profile_images/1150190854994354176/9I-NpaQ-_normal.jpg" TargetMode="External" /><Relationship Id="rId1511" Type="http://schemas.openxmlformats.org/officeDocument/2006/relationships/hyperlink" Target="http://pbs.twimg.com/profile_images/1128968543423348737/cKSy3DJ-_normal.jpg" TargetMode="External" /><Relationship Id="rId1512" Type="http://schemas.openxmlformats.org/officeDocument/2006/relationships/hyperlink" Target="http://pbs.twimg.com/profile_images/1117413212985733122/iNs3VwZN_normal.png" TargetMode="External" /><Relationship Id="rId1513" Type="http://schemas.openxmlformats.org/officeDocument/2006/relationships/hyperlink" Target="http://pbs.twimg.com/profile_images/1129363225412292608/dihAc8To_normal.png" TargetMode="External" /><Relationship Id="rId1514" Type="http://schemas.openxmlformats.org/officeDocument/2006/relationships/hyperlink" Target="http://pbs.twimg.com/profile_images/1147224520421519360/hXVvVWLd_normal.jpg" TargetMode="External" /><Relationship Id="rId1515" Type="http://schemas.openxmlformats.org/officeDocument/2006/relationships/hyperlink" Target="http://pbs.twimg.com/profile_images/1150155203477458944/N1sGpPTm_normal.jpg" TargetMode="External" /><Relationship Id="rId1516" Type="http://schemas.openxmlformats.org/officeDocument/2006/relationships/hyperlink" Target="http://pbs.twimg.com/profile_images/1149050807360335872/rifZS6pG_normal.jpg" TargetMode="External" /><Relationship Id="rId1517" Type="http://schemas.openxmlformats.org/officeDocument/2006/relationships/hyperlink" Target="http://pbs.twimg.com/profile_images/777184706144206848/zEGX1P6f_normal.jpg" TargetMode="External" /><Relationship Id="rId1518" Type="http://schemas.openxmlformats.org/officeDocument/2006/relationships/hyperlink" Target="http://pbs.twimg.com/profile_images/1148514067595845633/fiqQOrP1_normal.jpg" TargetMode="External" /><Relationship Id="rId1519" Type="http://schemas.openxmlformats.org/officeDocument/2006/relationships/hyperlink" Target="http://pbs.twimg.com/profile_images/1143239566482169858/8rsqgq4P_normal.jpg" TargetMode="External" /><Relationship Id="rId1520" Type="http://schemas.openxmlformats.org/officeDocument/2006/relationships/hyperlink" Target="http://pbs.twimg.com/profile_images/1139393668710748165/ZcY48XEb_normal.jpg" TargetMode="External" /><Relationship Id="rId1521" Type="http://schemas.openxmlformats.org/officeDocument/2006/relationships/hyperlink" Target="http://pbs.twimg.com/profile_images/1058917283848904704/XX0FMWvF_normal.jpg" TargetMode="External" /><Relationship Id="rId1522" Type="http://schemas.openxmlformats.org/officeDocument/2006/relationships/hyperlink" Target="http://pbs.twimg.com/profile_images/1150836897851355136/V6qvY8rD_normal.jpg" TargetMode="External" /><Relationship Id="rId1523" Type="http://schemas.openxmlformats.org/officeDocument/2006/relationships/hyperlink" Target="http://pbs.twimg.com/profile_images/1138175989412814848/Ua-AuBNW_normal.jpg" TargetMode="External" /><Relationship Id="rId1524" Type="http://schemas.openxmlformats.org/officeDocument/2006/relationships/hyperlink" Target="http://pbs.twimg.com/profile_images/1150597589181652995/J7_jRLQS_normal.jpg" TargetMode="External" /><Relationship Id="rId1525" Type="http://schemas.openxmlformats.org/officeDocument/2006/relationships/hyperlink" Target="http://pbs.twimg.com/profile_images/1141938431213260800/7SwYURdC_normal.jpg" TargetMode="External" /><Relationship Id="rId1526" Type="http://schemas.openxmlformats.org/officeDocument/2006/relationships/hyperlink" Target="http://pbs.twimg.com/profile_images/973350837589245953/XFfmIST4_normal.jpg" TargetMode="External" /><Relationship Id="rId1527" Type="http://schemas.openxmlformats.org/officeDocument/2006/relationships/hyperlink" Target="http://pbs.twimg.com/profile_images/1887192372/O-Face_normal.jpg" TargetMode="External" /><Relationship Id="rId1528" Type="http://schemas.openxmlformats.org/officeDocument/2006/relationships/hyperlink" Target="http://pbs.twimg.com/profile_images/1016364506723880961/48hRYL8o_normal.jpg" TargetMode="External" /><Relationship Id="rId1529" Type="http://schemas.openxmlformats.org/officeDocument/2006/relationships/hyperlink" Target="http://pbs.twimg.com/profile_images/701101630251401217/9GyhldPw_normal.jpg" TargetMode="External" /><Relationship Id="rId1530" Type="http://schemas.openxmlformats.org/officeDocument/2006/relationships/hyperlink" Target="http://pbs.twimg.com/profile_images/722496100809060355/M31kMOuQ_normal.jpg" TargetMode="External" /><Relationship Id="rId1531" Type="http://schemas.openxmlformats.org/officeDocument/2006/relationships/hyperlink" Target="http://pbs.twimg.com/profile_images/757682034668019712/ZZGwYCBD_normal.jpg" TargetMode="External" /><Relationship Id="rId1532" Type="http://schemas.openxmlformats.org/officeDocument/2006/relationships/hyperlink" Target="http://pbs.twimg.com/profile_images/1087932654534692864/JsvA-vRq_normal.jpg" TargetMode="External" /><Relationship Id="rId1533" Type="http://schemas.openxmlformats.org/officeDocument/2006/relationships/hyperlink" Target="http://pbs.twimg.com/profile_images/1148965458340667392/KwW5z6Ir_normal.jpg" TargetMode="External" /><Relationship Id="rId1534" Type="http://schemas.openxmlformats.org/officeDocument/2006/relationships/hyperlink" Target="http://pbs.twimg.com/profile_images/998214277948325889/XU9n4pkN_normal.jpg" TargetMode="External" /><Relationship Id="rId1535" Type="http://schemas.openxmlformats.org/officeDocument/2006/relationships/hyperlink" Target="http://pbs.twimg.com/profile_images/1141872078846480384/609b-hbX_normal.jpg" TargetMode="External" /><Relationship Id="rId1536" Type="http://schemas.openxmlformats.org/officeDocument/2006/relationships/hyperlink" Target="http://pbs.twimg.com/profile_images/1143422222360616960/04PIE1XB_normal.jpg" TargetMode="External" /><Relationship Id="rId1537" Type="http://schemas.openxmlformats.org/officeDocument/2006/relationships/hyperlink" Target="http://pbs.twimg.com/profile_images/1150837972117254144/VRIqqPTI_normal.jpg" TargetMode="External" /><Relationship Id="rId1538" Type="http://schemas.openxmlformats.org/officeDocument/2006/relationships/hyperlink" Target="http://pbs.twimg.com/profile_images/1147195080740081672/sttJKQ49_normal.jpg" TargetMode="External" /><Relationship Id="rId1539" Type="http://schemas.openxmlformats.org/officeDocument/2006/relationships/hyperlink" Target="http://pbs.twimg.com/profile_images/702507816423190528/du-Ti2Rn_normal.jpg" TargetMode="External" /><Relationship Id="rId1540" Type="http://schemas.openxmlformats.org/officeDocument/2006/relationships/hyperlink" Target="http://pbs.twimg.com/profile_images/1082929093950066690/abR5qQ2F_normal.jpg" TargetMode="External" /><Relationship Id="rId1541" Type="http://schemas.openxmlformats.org/officeDocument/2006/relationships/hyperlink" Target="http://pbs.twimg.com/profile_images/1146254433828761600/1yEkoSBk_normal.jpg" TargetMode="External" /><Relationship Id="rId1542" Type="http://schemas.openxmlformats.org/officeDocument/2006/relationships/hyperlink" Target="http://pbs.twimg.com/profile_images/1087454338283384832/ANpBPSVW_normal.jpg" TargetMode="External" /><Relationship Id="rId1543" Type="http://schemas.openxmlformats.org/officeDocument/2006/relationships/hyperlink" Target="http://pbs.twimg.com/profile_images/1054186950012428288/YNjuwIDT_normal.jpg" TargetMode="External" /><Relationship Id="rId1544" Type="http://schemas.openxmlformats.org/officeDocument/2006/relationships/hyperlink" Target="http://pbs.twimg.com/profile_images/1113892332246532097/XZw72X4q_normal.jpg" TargetMode="External" /><Relationship Id="rId1545" Type="http://schemas.openxmlformats.org/officeDocument/2006/relationships/hyperlink" Target="http://pbs.twimg.com/profile_images/1071932009939898373/0kAUPSmr_normal.jpg" TargetMode="External" /><Relationship Id="rId1546" Type="http://schemas.openxmlformats.org/officeDocument/2006/relationships/hyperlink" Target="http://pbs.twimg.com/profile_images/1150554285492584448/2v1ABpmM_normal.jpg" TargetMode="External" /><Relationship Id="rId1547" Type="http://schemas.openxmlformats.org/officeDocument/2006/relationships/hyperlink" Target="http://pbs.twimg.com/profile_images/1091638738814410753/z8LtFkG6_normal.jpg" TargetMode="External" /><Relationship Id="rId1548" Type="http://schemas.openxmlformats.org/officeDocument/2006/relationships/hyperlink" Target="http://pbs.twimg.com/profile_images/1059254910003236865/-b0O89fd_normal.jpg" TargetMode="External" /><Relationship Id="rId1549" Type="http://schemas.openxmlformats.org/officeDocument/2006/relationships/hyperlink" Target="http://pbs.twimg.com/profile_images/1121283571031867393/fFg2J3Cz_normal.jpg" TargetMode="External" /><Relationship Id="rId1550" Type="http://schemas.openxmlformats.org/officeDocument/2006/relationships/hyperlink" Target="http://pbs.twimg.com/profile_images/1101161068079009795/A3gLOPut_normal.png" TargetMode="External" /><Relationship Id="rId1551" Type="http://schemas.openxmlformats.org/officeDocument/2006/relationships/hyperlink" Target="http://pbs.twimg.com/profile_images/1150772909356593158/daHHbVb8_normal.jpg" TargetMode="External" /><Relationship Id="rId1552" Type="http://schemas.openxmlformats.org/officeDocument/2006/relationships/hyperlink" Target="http://pbs.twimg.com/profile_images/941466193017307136/sGfckMyj_normal.jpg" TargetMode="External" /><Relationship Id="rId1553" Type="http://schemas.openxmlformats.org/officeDocument/2006/relationships/hyperlink" Target="http://pbs.twimg.com/profile_images/1104858346815934473/ijfAewvk_normal.jpg" TargetMode="External" /><Relationship Id="rId1554" Type="http://schemas.openxmlformats.org/officeDocument/2006/relationships/hyperlink" Target="http://pbs.twimg.com/profile_images/970719569781411842/gNSz5hUi_normal.jpg" TargetMode="External" /><Relationship Id="rId1555" Type="http://schemas.openxmlformats.org/officeDocument/2006/relationships/hyperlink" Target="http://pbs.twimg.com/profile_images/1122184142282792962/UtoirvAh_normal.png" TargetMode="External" /><Relationship Id="rId1556" Type="http://schemas.openxmlformats.org/officeDocument/2006/relationships/hyperlink" Target="http://pbs.twimg.com/profile_images/1032833891806179328/t8dRCJ5J_normal.jpg" TargetMode="External" /><Relationship Id="rId1557" Type="http://schemas.openxmlformats.org/officeDocument/2006/relationships/hyperlink" Target="http://pbs.twimg.com/profile_images/1080474961008041984/JVqQ226H_normal.jpg" TargetMode="External" /><Relationship Id="rId1558" Type="http://schemas.openxmlformats.org/officeDocument/2006/relationships/hyperlink" Target="http://pbs.twimg.com/profile_images/1135135685051146240/P7OdvCo5_normal.jpg" TargetMode="External" /><Relationship Id="rId1559" Type="http://schemas.openxmlformats.org/officeDocument/2006/relationships/hyperlink" Target="http://pbs.twimg.com/profile_images/1148622488982548481/sVEflQMC_normal.jpg" TargetMode="External" /><Relationship Id="rId1560" Type="http://schemas.openxmlformats.org/officeDocument/2006/relationships/hyperlink" Target="http://pbs.twimg.com/profile_images/1150288261035806720/dsGR8WUh_normal.jpg" TargetMode="External" /><Relationship Id="rId1561" Type="http://schemas.openxmlformats.org/officeDocument/2006/relationships/hyperlink" Target="http://pbs.twimg.com/profile_images/1149419127003471873/kC15UxO9_normal.jpg" TargetMode="External" /><Relationship Id="rId1562" Type="http://schemas.openxmlformats.org/officeDocument/2006/relationships/hyperlink" Target="http://pbs.twimg.com/profile_images/1027672377960722432/QWKl4kAS_normal.jpg" TargetMode="External" /><Relationship Id="rId1563" Type="http://schemas.openxmlformats.org/officeDocument/2006/relationships/hyperlink" Target="http://pbs.twimg.com/profile_images/772559466655051776/a6mFr6Vg_normal.jpg" TargetMode="External" /><Relationship Id="rId1564" Type="http://schemas.openxmlformats.org/officeDocument/2006/relationships/hyperlink" Target="http://pbs.twimg.com/profile_images/1018725224131358720/GMBJWDzg_normal.jpg" TargetMode="External" /><Relationship Id="rId1565" Type="http://schemas.openxmlformats.org/officeDocument/2006/relationships/hyperlink" Target="http://pbs.twimg.com/profile_images/924870582797197312/G0H_Kk_w_normal.jpg" TargetMode="External" /><Relationship Id="rId1566" Type="http://schemas.openxmlformats.org/officeDocument/2006/relationships/hyperlink" Target="http://pbs.twimg.com/profile_images/895401014538280960/CYjve8ds_normal.jpg" TargetMode="External" /><Relationship Id="rId1567" Type="http://schemas.openxmlformats.org/officeDocument/2006/relationships/hyperlink" Target="http://pbs.twimg.com/profile_images/690595216697507840/1vgxKhrd_normal.jpg" TargetMode="External" /><Relationship Id="rId1568" Type="http://schemas.openxmlformats.org/officeDocument/2006/relationships/hyperlink" Target="http://pbs.twimg.com/profile_images/1143397449450627072/TbQwlmPM_normal.jpg" TargetMode="External" /><Relationship Id="rId1569" Type="http://schemas.openxmlformats.org/officeDocument/2006/relationships/hyperlink" Target="http://pbs.twimg.com/profile_images/757694366567665664/tNM2SGhZ_normal.jpg" TargetMode="External" /><Relationship Id="rId1570" Type="http://schemas.openxmlformats.org/officeDocument/2006/relationships/hyperlink" Target="http://pbs.twimg.com/profile_images/1108332602535133184/s2-Sywf1_normal.jpg" TargetMode="External" /><Relationship Id="rId1571" Type="http://schemas.openxmlformats.org/officeDocument/2006/relationships/hyperlink" Target="http://pbs.twimg.com/profile_images/614526945359867904/MKUfU0vn_normal.png" TargetMode="External" /><Relationship Id="rId1572" Type="http://schemas.openxmlformats.org/officeDocument/2006/relationships/hyperlink" Target="http://pbs.twimg.com/profile_images/1132490339267284994/Yw089kET_normal.jpg" TargetMode="External" /><Relationship Id="rId1573" Type="http://schemas.openxmlformats.org/officeDocument/2006/relationships/hyperlink" Target="http://pbs.twimg.com/profile_images/1148775296944017408/SpO3PCpq_normal.jpg" TargetMode="External" /><Relationship Id="rId1574" Type="http://schemas.openxmlformats.org/officeDocument/2006/relationships/hyperlink" Target="http://pbs.twimg.com/profile_images/1014893831584505856/KCU-BWFh_normal.jpg" TargetMode="External" /><Relationship Id="rId1575" Type="http://schemas.openxmlformats.org/officeDocument/2006/relationships/hyperlink" Target="http://pbs.twimg.com/profile_images/941420127261687808/B2i2nmDf_normal.jpg" TargetMode="External" /><Relationship Id="rId1576" Type="http://schemas.openxmlformats.org/officeDocument/2006/relationships/hyperlink" Target="http://pbs.twimg.com/profile_images/1143517934654038016/L84ALWhv_normal.jpg" TargetMode="External" /><Relationship Id="rId1577" Type="http://schemas.openxmlformats.org/officeDocument/2006/relationships/hyperlink" Target="http://pbs.twimg.com/profile_images/1150411915170070529/DlMsXUJ8_normal.jpg" TargetMode="External" /><Relationship Id="rId1578" Type="http://schemas.openxmlformats.org/officeDocument/2006/relationships/hyperlink" Target="http://pbs.twimg.com/profile_images/1063492277455265792/auKRyX47_normal.jpg" TargetMode="External" /><Relationship Id="rId1579" Type="http://schemas.openxmlformats.org/officeDocument/2006/relationships/hyperlink" Target="http://pbs.twimg.com/profile_images/1143958051269091329/JiAyET5x_normal.png" TargetMode="External" /><Relationship Id="rId1580" Type="http://schemas.openxmlformats.org/officeDocument/2006/relationships/hyperlink" Target="http://pbs.twimg.com/profile_images/1149158636519866369/155L9tow_normal.jpg" TargetMode="External" /><Relationship Id="rId1581" Type="http://schemas.openxmlformats.org/officeDocument/2006/relationships/hyperlink" Target="http://pbs.twimg.com/profile_images/1069596406934134786/N12j3zuS_normal.jpg" TargetMode="External" /><Relationship Id="rId1582" Type="http://schemas.openxmlformats.org/officeDocument/2006/relationships/hyperlink" Target="http://pbs.twimg.com/profile_images/595352265189294080/n3xey5f4_normal.jpg" TargetMode="External" /><Relationship Id="rId1583" Type="http://schemas.openxmlformats.org/officeDocument/2006/relationships/hyperlink" Target="http://pbs.twimg.com/profile_images/1138443306382184448/bn2Zt9Fb_normal.jpg" TargetMode="External" /><Relationship Id="rId1584" Type="http://schemas.openxmlformats.org/officeDocument/2006/relationships/hyperlink" Target="http://pbs.twimg.com/profile_images/1139868834108776448/6k1K94UO_normal.jpg" TargetMode="External" /><Relationship Id="rId1585" Type="http://schemas.openxmlformats.org/officeDocument/2006/relationships/hyperlink" Target="http://pbs.twimg.com/profile_images/1150387491150716928/RLvL9_Fk_normal.jpg" TargetMode="External" /><Relationship Id="rId1586" Type="http://schemas.openxmlformats.org/officeDocument/2006/relationships/hyperlink" Target="http://pbs.twimg.com/profile_images/1143646285452500992/XOIkPisN_normal.png" TargetMode="External" /><Relationship Id="rId1587" Type="http://schemas.openxmlformats.org/officeDocument/2006/relationships/hyperlink" Target="http://pbs.twimg.com/profile_images/1133001769775194112/OAG4FDgU_normal.jpg" TargetMode="External" /><Relationship Id="rId1588" Type="http://schemas.openxmlformats.org/officeDocument/2006/relationships/hyperlink" Target="http://pbs.twimg.com/profile_images/1113295456056930304/Ipn-oT7-_normal.jpg" TargetMode="External" /><Relationship Id="rId1589" Type="http://schemas.openxmlformats.org/officeDocument/2006/relationships/hyperlink" Target="http://pbs.twimg.com/profile_images/1142802896175685634/sHNm7ZYX_normal.jpg" TargetMode="External" /><Relationship Id="rId1590" Type="http://schemas.openxmlformats.org/officeDocument/2006/relationships/hyperlink" Target="http://pbs.twimg.com/profile_images/1096874825203765249/5-dESJQE_normal.jpg" TargetMode="External" /><Relationship Id="rId1591" Type="http://schemas.openxmlformats.org/officeDocument/2006/relationships/hyperlink" Target="http://pbs.twimg.com/profile_images/1126317329833517057/dAzabHyR_normal.jpg" TargetMode="External" /><Relationship Id="rId1592" Type="http://schemas.openxmlformats.org/officeDocument/2006/relationships/hyperlink" Target="http://pbs.twimg.com/profile_images/975842033385566211/1OoIeOIX_normal.jpg" TargetMode="External" /><Relationship Id="rId1593" Type="http://schemas.openxmlformats.org/officeDocument/2006/relationships/hyperlink" Target="http://pbs.twimg.com/profile_images/1144886362551619584/H4Gz0pGr_normal.jpg" TargetMode="External" /><Relationship Id="rId1594" Type="http://schemas.openxmlformats.org/officeDocument/2006/relationships/hyperlink" Target="http://pbs.twimg.com/profile_images/1128350963927064577/vbcRnhOK_normal.jpg" TargetMode="External" /><Relationship Id="rId1595" Type="http://schemas.openxmlformats.org/officeDocument/2006/relationships/hyperlink" Target="http://pbs.twimg.com/profile_images/1139952980449472512/8jZW5mEk_normal.jpg" TargetMode="External" /><Relationship Id="rId1596" Type="http://schemas.openxmlformats.org/officeDocument/2006/relationships/hyperlink" Target="http://pbs.twimg.com/profile_images/1060276928891052032/vC6Hw5U6_normal.jpg" TargetMode="External" /><Relationship Id="rId1597" Type="http://schemas.openxmlformats.org/officeDocument/2006/relationships/hyperlink" Target="http://pbs.twimg.com/profile_images/1084259349449658368/eRuI6LJT_normal.jpg" TargetMode="External" /><Relationship Id="rId1598" Type="http://schemas.openxmlformats.org/officeDocument/2006/relationships/hyperlink" Target="http://pbs.twimg.com/profile_images/910281795706478592/KVasCkVM_normal.jpg" TargetMode="External" /><Relationship Id="rId1599" Type="http://schemas.openxmlformats.org/officeDocument/2006/relationships/hyperlink" Target="http://pbs.twimg.com/profile_images/1132906196074000386/qYbs9p-0_normal.jpg" TargetMode="External" /><Relationship Id="rId1600" Type="http://schemas.openxmlformats.org/officeDocument/2006/relationships/hyperlink" Target="http://pbs.twimg.com/profile_images/1121828440313823233/2sMi6Y3P_normal.png" TargetMode="External" /><Relationship Id="rId1601" Type="http://schemas.openxmlformats.org/officeDocument/2006/relationships/hyperlink" Target="http://pbs.twimg.com/profile_images/901445318461575168/NL68zo41_normal.jpg" TargetMode="External" /><Relationship Id="rId1602" Type="http://schemas.openxmlformats.org/officeDocument/2006/relationships/hyperlink" Target="http://pbs.twimg.com/profile_images/1028087929632157697/Y4hD_QOV_normal.jpg" TargetMode="External" /><Relationship Id="rId1603" Type="http://schemas.openxmlformats.org/officeDocument/2006/relationships/hyperlink" Target="http://pbs.twimg.com/profile_images/1150245790465568769/YBFOjUBh_normal.jpg" TargetMode="External" /><Relationship Id="rId1604" Type="http://schemas.openxmlformats.org/officeDocument/2006/relationships/hyperlink" Target="http://pbs.twimg.com/profile_images/1126544785634992136/354FMgeF_normal.jpg" TargetMode="External" /><Relationship Id="rId1605" Type="http://schemas.openxmlformats.org/officeDocument/2006/relationships/hyperlink" Target="http://pbs.twimg.com/profile_images/1149438807323713541/Eyepsmb-_normal.jpg" TargetMode="External" /><Relationship Id="rId1606" Type="http://schemas.openxmlformats.org/officeDocument/2006/relationships/hyperlink" Target="http://pbs.twimg.com/profile_images/1150837576892321792/uQ3DOK1d_normal.jpg" TargetMode="External" /><Relationship Id="rId1607" Type="http://schemas.openxmlformats.org/officeDocument/2006/relationships/hyperlink" Target="http://pbs.twimg.com/profile_images/1088880315026817025/x8VGpZlz_normal.jpg" TargetMode="External" /><Relationship Id="rId1608" Type="http://schemas.openxmlformats.org/officeDocument/2006/relationships/hyperlink" Target="http://pbs.twimg.com/profile_images/1084224380513779712/n2w4fuJh_normal.jpg" TargetMode="External" /><Relationship Id="rId1609" Type="http://schemas.openxmlformats.org/officeDocument/2006/relationships/hyperlink" Target="http://pbs.twimg.com/profile_images/1127815819814158336/xqoy298h_normal.jpg" TargetMode="External" /><Relationship Id="rId1610" Type="http://schemas.openxmlformats.org/officeDocument/2006/relationships/hyperlink" Target="http://pbs.twimg.com/profile_images/1126221267512778755/FZKLIF9h_normal.jpg" TargetMode="External" /><Relationship Id="rId1611" Type="http://schemas.openxmlformats.org/officeDocument/2006/relationships/hyperlink" Target="http://pbs.twimg.com/profile_images/898268110578495488/8jXRoKO__normal.jpg" TargetMode="External" /><Relationship Id="rId1612" Type="http://schemas.openxmlformats.org/officeDocument/2006/relationships/hyperlink" Target="http://pbs.twimg.com/profile_images/1148305101754437632/BLr_efdw_normal.jpg" TargetMode="External" /><Relationship Id="rId1613" Type="http://schemas.openxmlformats.org/officeDocument/2006/relationships/hyperlink" Target="http://pbs.twimg.com/profile_images/1149937156443398144/dOL6qnzr_normal.jpg" TargetMode="External" /><Relationship Id="rId1614" Type="http://schemas.openxmlformats.org/officeDocument/2006/relationships/hyperlink" Target="http://pbs.twimg.com/profile_images/1083612333191122944/GMgRlDBn_normal.jpg" TargetMode="External" /><Relationship Id="rId1615" Type="http://schemas.openxmlformats.org/officeDocument/2006/relationships/hyperlink" Target="http://pbs.twimg.com/profile_images/1147044603352272896/yZBDgxkI_normal.jpg" TargetMode="External" /><Relationship Id="rId1616" Type="http://schemas.openxmlformats.org/officeDocument/2006/relationships/hyperlink" Target="http://pbs.twimg.com/profile_images/1129432656263962630/MTb6tGaR_normal.jpg" TargetMode="External" /><Relationship Id="rId1617" Type="http://schemas.openxmlformats.org/officeDocument/2006/relationships/hyperlink" Target="http://pbs.twimg.com/profile_images/824506715676692481/-UWd5PsU_normal.jpg" TargetMode="External" /><Relationship Id="rId1618" Type="http://schemas.openxmlformats.org/officeDocument/2006/relationships/hyperlink" Target="http://pbs.twimg.com/profile_images/1147587881042620417/tT9lFR1L_normal.jpg" TargetMode="External" /><Relationship Id="rId1619" Type="http://schemas.openxmlformats.org/officeDocument/2006/relationships/hyperlink" Target="http://pbs.twimg.com/profile_images/1147486471428984832/ptVYBwtm_normal.jpg" TargetMode="External" /><Relationship Id="rId1620" Type="http://schemas.openxmlformats.org/officeDocument/2006/relationships/hyperlink" Target="http://pbs.twimg.com/profile_images/1131992161707126784/e7c8SiMT_normal.jpg" TargetMode="External" /><Relationship Id="rId1621" Type="http://schemas.openxmlformats.org/officeDocument/2006/relationships/hyperlink" Target="http://pbs.twimg.com/profile_images/839858358920310785/JVgCbSHx_normal.jpg" TargetMode="External" /><Relationship Id="rId1622" Type="http://schemas.openxmlformats.org/officeDocument/2006/relationships/hyperlink" Target="http://pbs.twimg.com/profile_images/1148200123199045633/jmGupkVv_normal.jpg" TargetMode="External" /><Relationship Id="rId1623" Type="http://schemas.openxmlformats.org/officeDocument/2006/relationships/hyperlink" Target="http://pbs.twimg.com/profile_images/834822984720322560/8iTnP9vl_normal.jpg" TargetMode="External" /><Relationship Id="rId1624" Type="http://schemas.openxmlformats.org/officeDocument/2006/relationships/hyperlink" Target="http://pbs.twimg.com/profile_images/866076965341720577/5UHDeWiz_normal.jpg" TargetMode="External" /><Relationship Id="rId1625" Type="http://schemas.openxmlformats.org/officeDocument/2006/relationships/hyperlink" Target="http://pbs.twimg.com/profile_images/1150437408250503169/o2WJB0QD_normal.jpg" TargetMode="External" /><Relationship Id="rId1626" Type="http://schemas.openxmlformats.org/officeDocument/2006/relationships/hyperlink" Target="http://pbs.twimg.com/profile_images/1146206129166401536/uchLNZ96_normal.jpg" TargetMode="External" /><Relationship Id="rId1627" Type="http://schemas.openxmlformats.org/officeDocument/2006/relationships/hyperlink" Target="http://pbs.twimg.com/profile_images/1150313569507921921/n9Yax7z-_normal.jpg" TargetMode="External" /><Relationship Id="rId1628" Type="http://schemas.openxmlformats.org/officeDocument/2006/relationships/hyperlink" Target="http://pbs.twimg.com/profile_images/1146205111254999040/SK3Ct7zT_normal.jpg" TargetMode="External" /><Relationship Id="rId1629" Type="http://schemas.openxmlformats.org/officeDocument/2006/relationships/hyperlink" Target="http://pbs.twimg.com/profile_images/1149339380269666304/X-1DW1De_normal.jpg" TargetMode="External" /><Relationship Id="rId1630" Type="http://schemas.openxmlformats.org/officeDocument/2006/relationships/hyperlink" Target="http://pbs.twimg.com/profile_images/1147600131191115776/1_WPldTj_normal.jpg" TargetMode="External" /><Relationship Id="rId1631" Type="http://schemas.openxmlformats.org/officeDocument/2006/relationships/hyperlink" Target="http://pbs.twimg.com/profile_images/1132549217094963201/NvnGdk8G_normal.jpg" TargetMode="External" /><Relationship Id="rId1632" Type="http://schemas.openxmlformats.org/officeDocument/2006/relationships/hyperlink" Target="http://pbs.twimg.com/profile_images/1143727374477025280/-4ozLDoG_normal.jpg" TargetMode="External" /><Relationship Id="rId1633" Type="http://schemas.openxmlformats.org/officeDocument/2006/relationships/hyperlink" Target="http://pbs.twimg.com/profile_images/1143010860429742080/wSYEA72g_normal.jpg" TargetMode="External" /><Relationship Id="rId1634" Type="http://schemas.openxmlformats.org/officeDocument/2006/relationships/hyperlink" Target="http://pbs.twimg.com/profile_images/1148456774770548736/Eu_dCapV_normal.jpg" TargetMode="External" /><Relationship Id="rId1635" Type="http://schemas.openxmlformats.org/officeDocument/2006/relationships/hyperlink" Target="http://pbs.twimg.com/profile_images/1150839251698933760/9aJt2RQ7_normal.jpg" TargetMode="External" /><Relationship Id="rId1636" Type="http://schemas.openxmlformats.org/officeDocument/2006/relationships/hyperlink" Target="http://pbs.twimg.com/profile_images/1150836439963308032/wuQj2dqL_normal.jpg" TargetMode="External" /><Relationship Id="rId1637" Type="http://schemas.openxmlformats.org/officeDocument/2006/relationships/hyperlink" Target="http://pbs.twimg.com/profile_images/1144615505220775936/UiUXD1LT_normal.jpg" TargetMode="External" /><Relationship Id="rId1638" Type="http://schemas.openxmlformats.org/officeDocument/2006/relationships/hyperlink" Target="http://pbs.twimg.com/profile_images/1134936032992849920/xAncaNom_normal.jpg" TargetMode="External" /><Relationship Id="rId1639" Type="http://schemas.openxmlformats.org/officeDocument/2006/relationships/hyperlink" Target="http://pbs.twimg.com/profile_images/1143908330827583488/QCwbmWiN_normal.jpg" TargetMode="External" /><Relationship Id="rId1640" Type="http://schemas.openxmlformats.org/officeDocument/2006/relationships/hyperlink" Target="http://pbs.twimg.com/profile_images/1145137343004839936/f-TITs3O_normal.jpg" TargetMode="External" /><Relationship Id="rId1641" Type="http://schemas.openxmlformats.org/officeDocument/2006/relationships/hyperlink" Target="http://pbs.twimg.com/profile_images/1077005196167917568/0Ak13jhI_normal.jpg" TargetMode="External" /><Relationship Id="rId1642" Type="http://schemas.openxmlformats.org/officeDocument/2006/relationships/hyperlink" Target="http://pbs.twimg.com/profile_images/1114998321989468161/w2ZuD8LG_normal.jpg" TargetMode="External" /><Relationship Id="rId1643" Type="http://schemas.openxmlformats.org/officeDocument/2006/relationships/hyperlink" Target="http://pbs.twimg.com/profile_images/1144697632025133057/qoh1IXVS_normal.jpg" TargetMode="External" /><Relationship Id="rId1644" Type="http://schemas.openxmlformats.org/officeDocument/2006/relationships/hyperlink" Target="http://pbs.twimg.com/profile_images/1130926311994777601/Ii9TstmR_normal.jpg" TargetMode="External" /><Relationship Id="rId1645" Type="http://schemas.openxmlformats.org/officeDocument/2006/relationships/hyperlink" Target="http://pbs.twimg.com/profile_images/1146488842662371328/abE-4TV5_normal.jpg" TargetMode="External" /><Relationship Id="rId1646" Type="http://schemas.openxmlformats.org/officeDocument/2006/relationships/hyperlink" Target="http://pbs.twimg.com/profile_images/1150079532449378306/Cyp13j9K_normal.jpg" TargetMode="External" /><Relationship Id="rId1647" Type="http://schemas.openxmlformats.org/officeDocument/2006/relationships/hyperlink" Target="http://pbs.twimg.com/profile_images/1147017797266018304/Lzq6pRLm_normal.jpg" TargetMode="External" /><Relationship Id="rId1648" Type="http://schemas.openxmlformats.org/officeDocument/2006/relationships/hyperlink" Target="http://pbs.twimg.com/profile_images/542483513295925248/rcaRbc-c_normal.jpeg" TargetMode="External" /><Relationship Id="rId1649" Type="http://schemas.openxmlformats.org/officeDocument/2006/relationships/hyperlink" Target="http://pbs.twimg.com/profile_images/1148041388933689344/3w9jqcow_normal.jpg" TargetMode="External" /><Relationship Id="rId1650" Type="http://schemas.openxmlformats.org/officeDocument/2006/relationships/hyperlink" Target="http://pbs.twimg.com/profile_images/1136948442662604800/p3a-jBmC_normal.png" TargetMode="External" /><Relationship Id="rId1651" Type="http://schemas.openxmlformats.org/officeDocument/2006/relationships/hyperlink" Target="http://pbs.twimg.com/profile_images/1149233661864288256/oeHPz9Oh_normal.jpg" TargetMode="External" /><Relationship Id="rId1652" Type="http://schemas.openxmlformats.org/officeDocument/2006/relationships/hyperlink" Target="http://pbs.twimg.com/profile_images/1115243092037312513/JPIt8GN4_normal.png" TargetMode="External" /><Relationship Id="rId1653" Type="http://schemas.openxmlformats.org/officeDocument/2006/relationships/hyperlink" Target="http://pbs.twimg.com/profile_images/653011007070187520/WNUxJf7__normal.jpg" TargetMode="External" /><Relationship Id="rId1654" Type="http://schemas.openxmlformats.org/officeDocument/2006/relationships/hyperlink" Target="http://pbs.twimg.com/profile_images/1144818218491682816/Ycc0-Ae8_normal.jpg" TargetMode="External" /><Relationship Id="rId1655" Type="http://schemas.openxmlformats.org/officeDocument/2006/relationships/hyperlink" Target="http://pbs.twimg.com/profile_images/1043851644084129792/9tl8G_Ou_normal.jpg" TargetMode="External" /><Relationship Id="rId1656" Type="http://schemas.openxmlformats.org/officeDocument/2006/relationships/hyperlink" Target="http://pbs.twimg.com/profile_images/1118909622834925570/zLwbzAUf_normal.jpg" TargetMode="External" /><Relationship Id="rId1657" Type="http://schemas.openxmlformats.org/officeDocument/2006/relationships/hyperlink" Target="http://pbs.twimg.com/profile_images/1150126007896158208/UOObwvyP_normal.jpg" TargetMode="External" /><Relationship Id="rId1658" Type="http://schemas.openxmlformats.org/officeDocument/2006/relationships/hyperlink" Target="http://pbs.twimg.com/profile_images/1068216006890455040/7szECfGQ_normal.jpg" TargetMode="External" /><Relationship Id="rId1659" Type="http://schemas.openxmlformats.org/officeDocument/2006/relationships/hyperlink" Target="http://pbs.twimg.com/profile_images/1134101996720594945/4PWxjpza_normal.jpg" TargetMode="External" /><Relationship Id="rId1660" Type="http://schemas.openxmlformats.org/officeDocument/2006/relationships/hyperlink" Target="http://pbs.twimg.com/profile_images/1145290069173002240/TQI8Z6hY_normal.jpg" TargetMode="External" /><Relationship Id="rId1661" Type="http://schemas.openxmlformats.org/officeDocument/2006/relationships/hyperlink" Target="http://pbs.twimg.com/profile_images/1145444330880012299/M_-1KKoa_normal.jpg" TargetMode="External" /><Relationship Id="rId1662" Type="http://schemas.openxmlformats.org/officeDocument/2006/relationships/hyperlink" Target="http://pbs.twimg.com/profile_images/1148060844242042880/mJI3T8lT_normal.jpg" TargetMode="External" /><Relationship Id="rId1663" Type="http://schemas.openxmlformats.org/officeDocument/2006/relationships/hyperlink" Target="http://pbs.twimg.com/profile_images/1102580038359310336/AWOm2e9W_normal.jpg" TargetMode="External" /><Relationship Id="rId1664" Type="http://schemas.openxmlformats.org/officeDocument/2006/relationships/hyperlink" Target="http://pbs.twimg.com/profile_images/1135944922501173249/4HXdpZje_normal.jpg" TargetMode="External" /><Relationship Id="rId1665" Type="http://schemas.openxmlformats.org/officeDocument/2006/relationships/hyperlink" Target="http://pbs.twimg.com/profile_images/982891172451508224/2jZMp6s6_normal.jpg" TargetMode="External" /><Relationship Id="rId1666" Type="http://schemas.openxmlformats.org/officeDocument/2006/relationships/hyperlink" Target="http://pbs.twimg.com/profile_images/1126118800489947137/qYUWuFVu_normal.jpg" TargetMode="External" /><Relationship Id="rId1667" Type="http://schemas.openxmlformats.org/officeDocument/2006/relationships/hyperlink" Target="http://pbs.twimg.com/profile_images/1150623090239397888/HSFzprAE_normal.jpg" TargetMode="External" /><Relationship Id="rId1668" Type="http://schemas.openxmlformats.org/officeDocument/2006/relationships/hyperlink" Target="http://pbs.twimg.com/profile_images/1128009522562437121/PiRrM7Gt_normal.jpg" TargetMode="External" /><Relationship Id="rId1669" Type="http://schemas.openxmlformats.org/officeDocument/2006/relationships/hyperlink" Target="http://pbs.twimg.com/profile_images/1148749007151173632/-F5CaBH3_normal.jpg" TargetMode="External" /><Relationship Id="rId1670" Type="http://schemas.openxmlformats.org/officeDocument/2006/relationships/hyperlink" Target="http://pbs.twimg.com/profile_images/599928994046312448/4yx1NMN-_normal.jpg" TargetMode="External" /><Relationship Id="rId1671" Type="http://schemas.openxmlformats.org/officeDocument/2006/relationships/hyperlink" Target="http://pbs.twimg.com/profile_images/1149080942436376576/-qZ6-pth_normal.jpg" TargetMode="External" /><Relationship Id="rId1672" Type="http://schemas.openxmlformats.org/officeDocument/2006/relationships/hyperlink" Target="http://pbs.twimg.com/profile_images/1134567524899495936/U0x47rOk_normal.png" TargetMode="External" /><Relationship Id="rId1673" Type="http://schemas.openxmlformats.org/officeDocument/2006/relationships/hyperlink" Target="http://pbs.twimg.com/profile_images/1132455232271781888/apkw2dRf_normal.jpg" TargetMode="External" /><Relationship Id="rId1674" Type="http://schemas.openxmlformats.org/officeDocument/2006/relationships/hyperlink" Target="http://pbs.twimg.com/profile_images/1150763010178330624/HDnRTNlN_normal.jpg" TargetMode="External" /><Relationship Id="rId1675" Type="http://schemas.openxmlformats.org/officeDocument/2006/relationships/hyperlink" Target="http://pbs.twimg.com/profile_images/1120453133631741952/kuPbSBpB_normal.jpg" TargetMode="External" /><Relationship Id="rId1676" Type="http://schemas.openxmlformats.org/officeDocument/2006/relationships/hyperlink" Target="http://pbs.twimg.com/profile_images/882989180615364609/V53RTgX-_normal.jpg" TargetMode="External" /><Relationship Id="rId1677" Type="http://schemas.openxmlformats.org/officeDocument/2006/relationships/hyperlink" Target="http://pbs.twimg.com/profile_images/1131575678179205120/KXLrF-rJ_normal.jpg" TargetMode="External" /><Relationship Id="rId1678" Type="http://schemas.openxmlformats.org/officeDocument/2006/relationships/hyperlink" Target="http://pbs.twimg.com/profile_images/1112894744592637954/qzjWG4v3_normal.jpg" TargetMode="External" /><Relationship Id="rId1679" Type="http://schemas.openxmlformats.org/officeDocument/2006/relationships/hyperlink" Target="http://pbs.twimg.com/profile_images/1150176854248062977/aKTc5Kko_normal.jpg" TargetMode="External" /><Relationship Id="rId1680" Type="http://schemas.openxmlformats.org/officeDocument/2006/relationships/hyperlink" Target="http://pbs.twimg.com/profile_images/1150837345526198272/jzGHGjYz_normal.jpg" TargetMode="External" /><Relationship Id="rId1681" Type="http://schemas.openxmlformats.org/officeDocument/2006/relationships/hyperlink" Target="http://pbs.twimg.com/profile_images/1082108099828293632/8fSUMMRP_normal.jpg" TargetMode="External" /><Relationship Id="rId1682" Type="http://schemas.openxmlformats.org/officeDocument/2006/relationships/hyperlink" Target="http://pbs.twimg.com/profile_images/1147590052668739584/3uikLoU-_normal.jpg" TargetMode="External" /><Relationship Id="rId1683" Type="http://schemas.openxmlformats.org/officeDocument/2006/relationships/hyperlink" Target="http://pbs.twimg.com/profile_images/1140186152764354560/Z2cw9Akj_normal.jpg" TargetMode="External" /><Relationship Id="rId1684" Type="http://schemas.openxmlformats.org/officeDocument/2006/relationships/hyperlink" Target="http://pbs.twimg.com/profile_images/1150153941847543808/41oF6kiX_normal.jpg" TargetMode="External" /><Relationship Id="rId1685" Type="http://schemas.openxmlformats.org/officeDocument/2006/relationships/hyperlink" Target="http://pbs.twimg.com/profile_images/1150572953760931840/HHYPBIG9_normal.jpg" TargetMode="External" /><Relationship Id="rId1686" Type="http://schemas.openxmlformats.org/officeDocument/2006/relationships/hyperlink" Target="http://pbs.twimg.com/profile_images/1142183430303518720/cw8fsFTV_normal.png" TargetMode="External" /><Relationship Id="rId1687" Type="http://schemas.openxmlformats.org/officeDocument/2006/relationships/hyperlink" Target="http://pbs.twimg.com/profile_images/1144063432314040326/pS8cot7y_normal.jpg" TargetMode="External" /><Relationship Id="rId1688" Type="http://schemas.openxmlformats.org/officeDocument/2006/relationships/hyperlink" Target="http://pbs.twimg.com/profile_images/1137759131039928320/zPGBsN8U_normal.jpg" TargetMode="External" /><Relationship Id="rId1689" Type="http://schemas.openxmlformats.org/officeDocument/2006/relationships/hyperlink" Target="http://pbs.twimg.com/profile_images/831754218742677504/mXWp_oCs_normal.jpg" TargetMode="External" /><Relationship Id="rId1690" Type="http://schemas.openxmlformats.org/officeDocument/2006/relationships/hyperlink" Target="http://pbs.twimg.com/profile_images/1149635594412101633/IqfTZgZt_normal.jpg" TargetMode="External" /><Relationship Id="rId1691" Type="http://schemas.openxmlformats.org/officeDocument/2006/relationships/hyperlink" Target="http://pbs.twimg.com/profile_images/1148621960856739840/OJXI6eMj_normal.jpg" TargetMode="External" /><Relationship Id="rId1692" Type="http://schemas.openxmlformats.org/officeDocument/2006/relationships/hyperlink" Target="http://pbs.twimg.com/profile_images/1110679500226998279/ndidsCxT_normal.jpg" TargetMode="External" /><Relationship Id="rId1693" Type="http://schemas.openxmlformats.org/officeDocument/2006/relationships/hyperlink" Target="http://pbs.twimg.com/profile_images/1123517682861649921/gFl2rKPL_normal.jpg" TargetMode="External" /><Relationship Id="rId1694" Type="http://schemas.openxmlformats.org/officeDocument/2006/relationships/hyperlink" Target="http://pbs.twimg.com/profile_images/1064619419765104640/Xd2LdHkK_normal.jpg" TargetMode="External" /><Relationship Id="rId1695" Type="http://schemas.openxmlformats.org/officeDocument/2006/relationships/hyperlink" Target="http://pbs.twimg.com/profile_images/1137558047772090368/VyDDH5tW_normal.jpg" TargetMode="External" /><Relationship Id="rId1696" Type="http://schemas.openxmlformats.org/officeDocument/2006/relationships/hyperlink" Target="http://pbs.twimg.com/profile_images/1139055046371565569/IUGIyZhv_normal.jpg" TargetMode="External" /><Relationship Id="rId1697" Type="http://schemas.openxmlformats.org/officeDocument/2006/relationships/hyperlink" Target="http://pbs.twimg.com/profile_images/904090968638480384/qU3k02rV_normal.jpg" TargetMode="External" /><Relationship Id="rId1698" Type="http://schemas.openxmlformats.org/officeDocument/2006/relationships/hyperlink" Target="http://pbs.twimg.com/profile_images/1243702687/AS12-47-6938HR-400x402_normal.jpg" TargetMode="External" /><Relationship Id="rId1699" Type="http://schemas.openxmlformats.org/officeDocument/2006/relationships/hyperlink" Target="http://pbs.twimg.com/profile_images/1137835289400004608/mRNbTUE3_normal.jpg" TargetMode="External" /><Relationship Id="rId1700" Type="http://schemas.openxmlformats.org/officeDocument/2006/relationships/hyperlink" Target="http://pbs.twimg.com/profile_images/1143698170666528775/37McBqP4_normal.png" TargetMode="External" /><Relationship Id="rId1701" Type="http://schemas.openxmlformats.org/officeDocument/2006/relationships/hyperlink" Target="http://pbs.twimg.com/profile_images/1071612969111486465/4sW2DT-q_normal.jpg" TargetMode="External" /><Relationship Id="rId1702" Type="http://schemas.openxmlformats.org/officeDocument/2006/relationships/hyperlink" Target="http://pbs.twimg.com/profile_images/1134437532152868865/rktuZ4zQ_normal.jpg" TargetMode="External" /><Relationship Id="rId1703" Type="http://schemas.openxmlformats.org/officeDocument/2006/relationships/hyperlink" Target="http://pbs.twimg.com/profile_images/1114572251062517760/q5NXwLi5_normal.jpg" TargetMode="External" /><Relationship Id="rId1704" Type="http://schemas.openxmlformats.org/officeDocument/2006/relationships/hyperlink" Target="http://pbs.twimg.com/profile_images/1150555267861504000/16bYUPLK_normal.jpg" TargetMode="External" /><Relationship Id="rId1705" Type="http://schemas.openxmlformats.org/officeDocument/2006/relationships/hyperlink" Target="http://pbs.twimg.com/profile_images/1149688931413139456/cgVhqwA-_normal.jpg" TargetMode="External" /><Relationship Id="rId1706" Type="http://schemas.openxmlformats.org/officeDocument/2006/relationships/hyperlink" Target="http://pbs.twimg.com/profile_images/1150834118898397184/ZXyOaDGj_normal.jpg" TargetMode="External" /><Relationship Id="rId1707" Type="http://schemas.openxmlformats.org/officeDocument/2006/relationships/hyperlink" Target="http://pbs.twimg.com/profile_images/1120390648983584768/zXsE-IIb_normal.jpg" TargetMode="External" /><Relationship Id="rId1708" Type="http://schemas.openxmlformats.org/officeDocument/2006/relationships/hyperlink" Target="http://pbs.twimg.com/profile_images/1133834048055447552/1Jqioa_i_normal.jpg" TargetMode="External" /><Relationship Id="rId1709" Type="http://schemas.openxmlformats.org/officeDocument/2006/relationships/hyperlink" Target="http://pbs.twimg.com/profile_images/913802075435294720/TOokaHnx_normal.jpg" TargetMode="External" /><Relationship Id="rId1710" Type="http://schemas.openxmlformats.org/officeDocument/2006/relationships/hyperlink" Target="http://pbs.twimg.com/profile_images/1113169993074708481/xUv_8K4Z_normal.jpg" TargetMode="External" /><Relationship Id="rId1711" Type="http://schemas.openxmlformats.org/officeDocument/2006/relationships/hyperlink" Target="http://pbs.twimg.com/profile_images/1133195395352408064/lvn_7CVJ_normal.jpg" TargetMode="External" /><Relationship Id="rId1712" Type="http://schemas.openxmlformats.org/officeDocument/2006/relationships/hyperlink" Target="http://pbs.twimg.com/profile_images/1147230517923844096/DNfoqphC_normal.jpg" TargetMode="External" /><Relationship Id="rId1713" Type="http://schemas.openxmlformats.org/officeDocument/2006/relationships/hyperlink" Target="http://pbs.twimg.com/profile_images/1120343679091257345/_eZHi--d_normal.jpg" TargetMode="External" /><Relationship Id="rId1714" Type="http://schemas.openxmlformats.org/officeDocument/2006/relationships/hyperlink" Target="http://pbs.twimg.com/profile_images/1150504013546381312/T4FxI6Zb_normal.jpg" TargetMode="External" /><Relationship Id="rId1715" Type="http://schemas.openxmlformats.org/officeDocument/2006/relationships/hyperlink" Target="http://pbs.twimg.com/profile_images/1149710320409202688/r-LyZ0Jn_normal.jpg" TargetMode="External" /><Relationship Id="rId1716" Type="http://schemas.openxmlformats.org/officeDocument/2006/relationships/hyperlink" Target="http://pbs.twimg.com/profile_images/1149839557313085440/lDMoLmZU_normal.jpg" TargetMode="External" /><Relationship Id="rId1717" Type="http://schemas.openxmlformats.org/officeDocument/2006/relationships/hyperlink" Target="http://pbs.twimg.com/profile_images/952675124502761472/d2lVmqGs_normal.jpg" TargetMode="External" /><Relationship Id="rId1718" Type="http://schemas.openxmlformats.org/officeDocument/2006/relationships/hyperlink" Target="http://pbs.twimg.com/profile_images/1149947343564881922/8L9WZFy5_normal.jpg" TargetMode="External" /><Relationship Id="rId1719" Type="http://schemas.openxmlformats.org/officeDocument/2006/relationships/hyperlink" Target="http://pbs.twimg.com/profile_images/1148502699576451072/IPqr6iJ5_normal.jpg" TargetMode="External" /><Relationship Id="rId1720" Type="http://schemas.openxmlformats.org/officeDocument/2006/relationships/hyperlink" Target="http://pbs.twimg.com/profile_images/1150823028101718016/qSsS4p2r_normal.jpg" TargetMode="External" /><Relationship Id="rId1721" Type="http://schemas.openxmlformats.org/officeDocument/2006/relationships/hyperlink" Target="http://pbs.twimg.com/profile_images/1144020595811803136/HO2LrUy4_normal.jpg" TargetMode="External" /><Relationship Id="rId1722" Type="http://schemas.openxmlformats.org/officeDocument/2006/relationships/hyperlink" Target="http://pbs.twimg.com/profile_images/997730383604035584/fd1n6BJI_normal.jpg" TargetMode="External" /><Relationship Id="rId1723" Type="http://schemas.openxmlformats.org/officeDocument/2006/relationships/hyperlink" Target="http://pbs.twimg.com/profile_images/924646141127528448/-KjrEjye_normal.jpg" TargetMode="External" /><Relationship Id="rId1724" Type="http://schemas.openxmlformats.org/officeDocument/2006/relationships/hyperlink" Target="http://pbs.twimg.com/profile_images/1017940875446571008/xDsM0UAE_normal.jpg" TargetMode="External" /><Relationship Id="rId1725" Type="http://schemas.openxmlformats.org/officeDocument/2006/relationships/hyperlink" Target="http://pbs.twimg.com/profile_images/1128729564476211203/uXljADlD_normal.jpg" TargetMode="External" /><Relationship Id="rId1726" Type="http://schemas.openxmlformats.org/officeDocument/2006/relationships/hyperlink" Target="http://pbs.twimg.com/profile_images/1096979026965540865/m4IB8hqI_normal.png" TargetMode="External" /><Relationship Id="rId1727" Type="http://schemas.openxmlformats.org/officeDocument/2006/relationships/hyperlink" Target="http://pbs.twimg.com/profile_images/1149769508975984641/A02OafcK_normal.jpg" TargetMode="External" /><Relationship Id="rId1728" Type="http://schemas.openxmlformats.org/officeDocument/2006/relationships/hyperlink" Target="http://pbs.twimg.com/profile_images/1135288114258141184/_QDmmnVo_normal.jpg" TargetMode="External" /><Relationship Id="rId1729" Type="http://schemas.openxmlformats.org/officeDocument/2006/relationships/hyperlink" Target="http://pbs.twimg.com/profile_images/1110405981588971520/zhgC2rsb_normal.jpg" TargetMode="External" /><Relationship Id="rId1730" Type="http://schemas.openxmlformats.org/officeDocument/2006/relationships/hyperlink" Target="http://pbs.twimg.com/profile_images/1150484882428182529/XAQZkYfQ_normal.jpg" TargetMode="External" /><Relationship Id="rId1731" Type="http://schemas.openxmlformats.org/officeDocument/2006/relationships/hyperlink" Target="http://pbs.twimg.com/profile_images/1130866367060684800/wJJ_7AxE_normal.jpg" TargetMode="External" /><Relationship Id="rId1732" Type="http://schemas.openxmlformats.org/officeDocument/2006/relationships/hyperlink" Target="http://pbs.twimg.com/profile_images/1145165870244589569/H9cx4HYh_normal.jpg" TargetMode="External" /><Relationship Id="rId1733" Type="http://schemas.openxmlformats.org/officeDocument/2006/relationships/hyperlink" Target="http://pbs.twimg.com/profile_images/1137243966707912704/49lQPrIt_normal.jpg" TargetMode="External" /><Relationship Id="rId1734" Type="http://schemas.openxmlformats.org/officeDocument/2006/relationships/hyperlink" Target="http://pbs.twimg.com/profile_images/1146619707233099778/gXVy1teG_normal.jpg" TargetMode="External" /><Relationship Id="rId1735" Type="http://schemas.openxmlformats.org/officeDocument/2006/relationships/hyperlink" Target="http://pbs.twimg.com/profile_images/1132720287265501185/CEZ9gtQE_normal.jpg" TargetMode="External" /><Relationship Id="rId1736" Type="http://schemas.openxmlformats.org/officeDocument/2006/relationships/hyperlink" Target="http://pbs.twimg.com/profile_images/1054109127981625346/l0rPISpo_normal.jpg" TargetMode="External" /><Relationship Id="rId1737" Type="http://schemas.openxmlformats.org/officeDocument/2006/relationships/hyperlink" Target="http://pbs.twimg.com/profile_images/1120554411397451776/clcawMaG_normal.jpg" TargetMode="External" /><Relationship Id="rId1738" Type="http://schemas.openxmlformats.org/officeDocument/2006/relationships/hyperlink" Target="http://pbs.twimg.com/profile_images/1121596562541621250/n5LiZM9D_normal.jpg" TargetMode="External" /><Relationship Id="rId1739" Type="http://schemas.openxmlformats.org/officeDocument/2006/relationships/hyperlink" Target="http://pbs.twimg.com/profile_images/1139114039169245184/FqrSh0d__normal.jpg" TargetMode="External" /><Relationship Id="rId1740" Type="http://schemas.openxmlformats.org/officeDocument/2006/relationships/hyperlink" Target="http://pbs.twimg.com/profile_images/1141344478038564864/tkqu1-zp_normal.jpg" TargetMode="External" /><Relationship Id="rId1741" Type="http://schemas.openxmlformats.org/officeDocument/2006/relationships/hyperlink" Target="http://pbs.twimg.com/profile_images/1134240142305218561/_XHkY9Xe_normal.jpg" TargetMode="External" /><Relationship Id="rId1742" Type="http://schemas.openxmlformats.org/officeDocument/2006/relationships/hyperlink" Target="http://pbs.twimg.com/profile_images/1150464454058020864/YK5o7D_p_normal.jpg" TargetMode="External" /><Relationship Id="rId1743" Type="http://schemas.openxmlformats.org/officeDocument/2006/relationships/hyperlink" Target="http://pbs.twimg.com/profile_images/1109903589881905154/BYcqRK0g_normal.jpg" TargetMode="External" /><Relationship Id="rId1744" Type="http://schemas.openxmlformats.org/officeDocument/2006/relationships/hyperlink" Target="http://pbs.twimg.com/profile_images/1124440697602490368/T6a5t1yh_normal.jpg" TargetMode="External" /><Relationship Id="rId1745" Type="http://schemas.openxmlformats.org/officeDocument/2006/relationships/hyperlink" Target="http://pbs.twimg.com/profile_images/1042993227945541632/G8k4iYaF_normal.jpg" TargetMode="External" /><Relationship Id="rId1746" Type="http://schemas.openxmlformats.org/officeDocument/2006/relationships/hyperlink" Target="http://pbs.twimg.com/profile_images/1145047049685131264/-oX_97XI_normal.jpg" TargetMode="External" /><Relationship Id="rId1747" Type="http://schemas.openxmlformats.org/officeDocument/2006/relationships/hyperlink" Target="http://pbs.twimg.com/profile_images/1121179128412233728/CHw8bA4c_normal.jpg" TargetMode="External" /><Relationship Id="rId1748" Type="http://schemas.openxmlformats.org/officeDocument/2006/relationships/hyperlink" Target="http://pbs.twimg.com/profile_images/1086739040169328640/Lxgxkk8P_normal.jpg" TargetMode="External" /><Relationship Id="rId1749" Type="http://schemas.openxmlformats.org/officeDocument/2006/relationships/hyperlink" Target="http://pbs.twimg.com/profile_images/1133261929030533120/bfIDmeIk_normal.jpg" TargetMode="External" /><Relationship Id="rId1750" Type="http://schemas.openxmlformats.org/officeDocument/2006/relationships/hyperlink" Target="http://pbs.twimg.com/profile_images/882358571437924352/oTnK5dES_normal.jpg" TargetMode="External" /><Relationship Id="rId1751" Type="http://schemas.openxmlformats.org/officeDocument/2006/relationships/hyperlink" Target="http://pbs.twimg.com/profile_images/1150574500246740992/FDRzyXPr_normal.jpg" TargetMode="External" /><Relationship Id="rId1752" Type="http://schemas.openxmlformats.org/officeDocument/2006/relationships/hyperlink" Target="http://pbs.twimg.com/profile_images/1145392568726724608/7KqZtoar_normal.jpg" TargetMode="External" /><Relationship Id="rId1753" Type="http://schemas.openxmlformats.org/officeDocument/2006/relationships/hyperlink" Target="http://pbs.twimg.com/profile_images/1119363293896900608/DDauFhwJ_normal.jpg" TargetMode="External" /><Relationship Id="rId1754" Type="http://schemas.openxmlformats.org/officeDocument/2006/relationships/hyperlink" Target="http://pbs.twimg.com/profile_images/1149025363298836480/mFqT1EJu_normal.jpg" TargetMode="External" /><Relationship Id="rId1755" Type="http://schemas.openxmlformats.org/officeDocument/2006/relationships/hyperlink" Target="http://pbs.twimg.com/profile_images/1143597142021431296/1LxoR1z8_normal.jpg" TargetMode="External" /><Relationship Id="rId1756" Type="http://schemas.openxmlformats.org/officeDocument/2006/relationships/hyperlink" Target="http://pbs.twimg.com/profile_images/923308165201928193/MjZXEUlG_normal.jpg" TargetMode="External" /><Relationship Id="rId1757" Type="http://schemas.openxmlformats.org/officeDocument/2006/relationships/hyperlink" Target="http://pbs.twimg.com/profile_images/1149871879252930563/EXxRAOhx_normal.jpg" TargetMode="External" /><Relationship Id="rId1758" Type="http://schemas.openxmlformats.org/officeDocument/2006/relationships/hyperlink" Target="http://pbs.twimg.com/profile_images/1117520626024099840/KzFBMK2i_normal.jpg" TargetMode="External" /><Relationship Id="rId1759" Type="http://schemas.openxmlformats.org/officeDocument/2006/relationships/hyperlink" Target="https://twitter.com/brklynn17" TargetMode="External" /><Relationship Id="rId1760" Type="http://schemas.openxmlformats.org/officeDocument/2006/relationships/hyperlink" Target="https://twitter.com/escarenojuanita" TargetMode="External" /><Relationship Id="rId1761" Type="http://schemas.openxmlformats.org/officeDocument/2006/relationships/hyperlink" Target="https://twitter.com/thomassalz" TargetMode="External" /><Relationship Id="rId1762" Type="http://schemas.openxmlformats.org/officeDocument/2006/relationships/hyperlink" Target="https://twitter.com/analdecomposer2" TargetMode="External" /><Relationship Id="rId1763" Type="http://schemas.openxmlformats.org/officeDocument/2006/relationships/hyperlink" Target="https://twitter.com/siennanichole13" TargetMode="External" /><Relationship Id="rId1764" Type="http://schemas.openxmlformats.org/officeDocument/2006/relationships/hyperlink" Target="https://twitter.com/kevinjonas" TargetMode="External" /><Relationship Id="rId1765" Type="http://schemas.openxmlformats.org/officeDocument/2006/relationships/hyperlink" Target="https://twitter.com/emiclarkee" TargetMode="External" /><Relationship Id="rId1766" Type="http://schemas.openxmlformats.org/officeDocument/2006/relationships/hyperlink" Target="https://twitter.com/gvbriellalopes" TargetMode="External" /><Relationship Id="rId1767" Type="http://schemas.openxmlformats.org/officeDocument/2006/relationships/hyperlink" Target="https://twitter.com/treville2x" TargetMode="External" /><Relationship Id="rId1768" Type="http://schemas.openxmlformats.org/officeDocument/2006/relationships/hyperlink" Target="https://twitter.com/kroz_08" TargetMode="External" /><Relationship Id="rId1769" Type="http://schemas.openxmlformats.org/officeDocument/2006/relationships/hyperlink" Target="https://twitter.com/soft_demon_" TargetMode="External" /><Relationship Id="rId1770" Type="http://schemas.openxmlformats.org/officeDocument/2006/relationships/hyperlink" Target="https://twitter.com/unabeetlebum" TargetMode="External" /><Relationship Id="rId1771" Type="http://schemas.openxmlformats.org/officeDocument/2006/relationships/hyperlink" Target="https://twitter.com/agustinaloppez1" TargetMode="External" /><Relationship Id="rId1772" Type="http://schemas.openxmlformats.org/officeDocument/2006/relationships/hyperlink" Target="https://twitter.com/paulasanchezxo" TargetMode="External" /><Relationship Id="rId1773" Type="http://schemas.openxmlformats.org/officeDocument/2006/relationships/hyperlink" Target="https://twitter.com/cycpodcast" TargetMode="External" /><Relationship Id="rId1774" Type="http://schemas.openxmlformats.org/officeDocument/2006/relationships/hyperlink" Target="https://twitter.com/rainey_magee" TargetMode="External" /><Relationship Id="rId1775" Type="http://schemas.openxmlformats.org/officeDocument/2006/relationships/hyperlink" Target="https://twitter.com/deeznut85114014" TargetMode="External" /><Relationship Id="rId1776" Type="http://schemas.openxmlformats.org/officeDocument/2006/relationships/hyperlink" Target="https://twitter.com/tommorrisjr1" TargetMode="External" /><Relationship Id="rId1777" Type="http://schemas.openxmlformats.org/officeDocument/2006/relationships/hyperlink" Target="https://twitter.com/hellinabucket13" TargetMode="External" /><Relationship Id="rId1778" Type="http://schemas.openxmlformats.org/officeDocument/2006/relationships/hyperlink" Target="https://twitter.com/tony_salinas51" TargetMode="External" /><Relationship Id="rId1779" Type="http://schemas.openxmlformats.org/officeDocument/2006/relationships/hyperlink" Target="https://twitter.com/s3npaiplz" TargetMode="External" /><Relationship Id="rId1780" Type="http://schemas.openxmlformats.org/officeDocument/2006/relationships/hyperlink" Target="https://twitter.com/_jesse25" TargetMode="External" /><Relationship Id="rId1781" Type="http://schemas.openxmlformats.org/officeDocument/2006/relationships/hyperlink" Target="https://twitter.com/fannibitche" TargetMode="External" /><Relationship Id="rId1782" Type="http://schemas.openxmlformats.org/officeDocument/2006/relationships/hyperlink" Target="https://twitter.com/viiperfish" TargetMode="External" /><Relationship Id="rId1783" Type="http://schemas.openxmlformats.org/officeDocument/2006/relationships/hyperlink" Target="https://twitter.com/ginganinja_23" TargetMode="External" /><Relationship Id="rId1784" Type="http://schemas.openxmlformats.org/officeDocument/2006/relationships/hyperlink" Target="https://twitter.com/dezeredawn" TargetMode="External" /><Relationship Id="rId1785" Type="http://schemas.openxmlformats.org/officeDocument/2006/relationships/hyperlink" Target="https://twitter.com/harisirfan98" TargetMode="External" /><Relationship Id="rId1786" Type="http://schemas.openxmlformats.org/officeDocument/2006/relationships/hyperlink" Target="https://twitter.com/legreggie" TargetMode="External" /><Relationship Id="rId1787" Type="http://schemas.openxmlformats.org/officeDocument/2006/relationships/hyperlink" Target="https://twitter.com/_superdrowsy" TargetMode="External" /><Relationship Id="rId1788" Type="http://schemas.openxmlformats.org/officeDocument/2006/relationships/hyperlink" Target="https://twitter.com/trippieed" TargetMode="External" /><Relationship Id="rId1789" Type="http://schemas.openxmlformats.org/officeDocument/2006/relationships/hyperlink" Target="https://twitter.com/drewxruss" TargetMode="External" /><Relationship Id="rId1790" Type="http://schemas.openxmlformats.org/officeDocument/2006/relationships/hyperlink" Target="https://twitter.com/camrynwithnoe" TargetMode="External" /><Relationship Id="rId1791" Type="http://schemas.openxmlformats.org/officeDocument/2006/relationships/hyperlink" Target="https://twitter.com/exposedtingzzz" TargetMode="External" /><Relationship Id="rId1792" Type="http://schemas.openxmlformats.org/officeDocument/2006/relationships/hyperlink" Target="https://twitter.com/kygreg_" TargetMode="External" /><Relationship Id="rId1793" Type="http://schemas.openxmlformats.org/officeDocument/2006/relationships/hyperlink" Target="https://twitter.com/jackmotleylive" TargetMode="External" /><Relationship Id="rId1794" Type="http://schemas.openxmlformats.org/officeDocument/2006/relationships/hyperlink" Target="https://twitter.com/usairforce" TargetMode="External" /><Relationship Id="rId1795" Type="http://schemas.openxmlformats.org/officeDocument/2006/relationships/hyperlink" Target="https://twitter.com/realdonaldtrump" TargetMode="External" /><Relationship Id="rId1796" Type="http://schemas.openxmlformats.org/officeDocument/2006/relationships/hyperlink" Target="https://twitter.com/huggybare71" TargetMode="External" /><Relationship Id="rId1797" Type="http://schemas.openxmlformats.org/officeDocument/2006/relationships/hyperlink" Target="https://twitter.com/sleepylilflwr" TargetMode="External" /><Relationship Id="rId1798" Type="http://schemas.openxmlformats.org/officeDocument/2006/relationships/hyperlink" Target="https://twitter.com/nw44" TargetMode="External" /><Relationship Id="rId1799" Type="http://schemas.openxmlformats.org/officeDocument/2006/relationships/hyperlink" Target="https://twitter.com/samuelkelsey5" TargetMode="External" /><Relationship Id="rId1800" Type="http://schemas.openxmlformats.org/officeDocument/2006/relationships/hyperlink" Target="https://twitter.com/mariajesus_197" TargetMode="External" /><Relationship Id="rId1801" Type="http://schemas.openxmlformats.org/officeDocument/2006/relationships/hyperlink" Target="https://twitter.com/drimikid" TargetMode="External" /><Relationship Id="rId1802" Type="http://schemas.openxmlformats.org/officeDocument/2006/relationships/hyperlink" Target="https://twitter.com/refchire" TargetMode="External" /><Relationship Id="rId1803" Type="http://schemas.openxmlformats.org/officeDocument/2006/relationships/hyperlink" Target="https://twitter.com/titan_fou" TargetMode="External" /><Relationship Id="rId1804" Type="http://schemas.openxmlformats.org/officeDocument/2006/relationships/hyperlink" Target="https://twitter.com/pantarujam" TargetMode="External" /><Relationship Id="rId1805" Type="http://schemas.openxmlformats.org/officeDocument/2006/relationships/hyperlink" Target="https://twitter.com/mariinagarcia18" TargetMode="External" /><Relationship Id="rId1806" Type="http://schemas.openxmlformats.org/officeDocument/2006/relationships/hyperlink" Target="https://twitter.com/paydaygame" TargetMode="External" /><Relationship Id="rId1807" Type="http://schemas.openxmlformats.org/officeDocument/2006/relationships/hyperlink" Target="https://twitter.com/rasley14" TargetMode="External" /><Relationship Id="rId1808" Type="http://schemas.openxmlformats.org/officeDocument/2006/relationships/hyperlink" Target="https://twitter.com/just_magaly01" TargetMode="External" /><Relationship Id="rId1809" Type="http://schemas.openxmlformats.org/officeDocument/2006/relationships/hyperlink" Target="https://twitter.com/ii_mercede_ii" TargetMode="External" /><Relationship Id="rId1810" Type="http://schemas.openxmlformats.org/officeDocument/2006/relationships/hyperlink" Target="https://twitter.com/__puncheonpapi" TargetMode="External" /><Relationship Id="rId1811" Type="http://schemas.openxmlformats.org/officeDocument/2006/relationships/hyperlink" Target="https://twitter.com/renatejmv" TargetMode="External" /><Relationship Id="rId1812" Type="http://schemas.openxmlformats.org/officeDocument/2006/relationships/hyperlink" Target="https://twitter.com/area51shit" TargetMode="External" /><Relationship Id="rId1813" Type="http://schemas.openxmlformats.org/officeDocument/2006/relationships/hyperlink" Target="https://twitter.com/chris_serr" TargetMode="External" /><Relationship Id="rId1814" Type="http://schemas.openxmlformats.org/officeDocument/2006/relationships/hyperlink" Target="https://twitter.com/elijah_maurice" TargetMode="External" /><Relationship Id="rId1815" Type="http://schemas.openxmlformats.org/officeDocument/2006/relationships/hyperlink" Target="https://twitter.com/stefalonsoo" TargetMode="External" /><Relationship Id="rId1816" Type="http://schemas.openxmlformats.org/officeDocument/2006/relationships/hyperlink" Target="https://twitter.com/lonioihetairoi" TargetMode="External" /><Relationship Id="rId1817" Type="http://schemas.openxmlformats.org/officeDocument/2006/relationships/hyperlink" Target="https://twitter.com/off2707" TargetMode="External" /><Relationship Id="rId1818" Type="http://schemas.openxmlformats.org/officeDocument/2006/relationships/hyperlink" Target="https://twitter.com/kurissuu" TargetMode="External" /><Relationship Id="rId1819" Type="http://schemas.openxmlformats.org/officeDocument/2006/relationships/hyperlink" Target="https://twitter.com/its0anda" TargetMode="External" /><Relationship Id="rId1820" Type="http://schemas.openxmlformats.org/officeDocument/2006/relationships/hyperlink" Target="https://twitter.com/cassthesmash" TargetMode="External" /><Relationship Id="rId1821" Type="http://schemas.openxmlformats.org/officeDocument/2006/relationships/hyperlink" Target="https://twitter.com/wozniak2012" TargetMode="External" /><Relationship Id="rId1822" Type="http://schemas.openxmlformats.org/officeDocument/2006/relationships/hyperlink" Target="https://twitter.com/phillyd" TargetMode="External" /><Relationship Id="rId1823" Type="http://schemas.openxmlformats.org/officeDocument/2006/relationships/hyperlink" Target="https://twitter.com/cincothewolf" TargetMode="External" /><Relationship Id="rId1824" Type="http://schemas.openxmlformats.org/officeDocument/2006/relationships/hyperlink" Target="https://twitter.com/pasalewero" TargetMode="External" /><Relationship Id="rId1825" Type="http://schemas.openxmlformats.org/officeDocument/2006/relationships/hyperlink" Target="https://twitter.com/tian_a1" TargetMode="External" /><Relationship Id="rId1826" Type="http://schemas.openxmlformats.org/officeDocument/2006/relationships/hyperlink" Target="https://twitter.com/youtube" TargetMode="External" /><Relationship Id="rId1827" Type="http://schemas.openxmlformats.org/officeDocument/2006/relationships/hyperlink" Target="https://twitter.com/liliana_rrazo" TargetMode="External" /><Relationship Id="rId1828" Type="http://schemas.openxmlformats.org/officeDocument/2006/relationships/hyperlink" Target="https://twitter.com/kjaxel1" TargetMode="External" /><Relationship Id="rId1829" Type="http://schemas.openxmlformats.org/officeDocument/2006/relationships/hyperlink" Target="https://twitter.com/vi6per" TargetMode="External" /><Relationship Id="rId1830" Type="http://schemas.openxmlformats.org/officeDocument/2006/relationships/hyperlink" Target="https://twitter.com/bingotm" TargetMode="External" /><Relationship Id="rId1831" Type="http://schemas.openxmlformats.org/officeDocument/2006/relationships/hyperlink" Target="https://twitter.com/lolhidominic" TargetMode="External" /><Relationship Id="rId1832" Type="http://schemas.openxmlformats.org/officeDocument/2006/relationships/hyperlink" Target="https://twitter.com/rysez_" TargetMode="External" /><Relationship Id="rId1833" Type="http://schemas.openxmlformats.org/officeDocument/2006/relationships/hyperlink" Target="https://twitter.com/benteboulan" TargetMode="External" /><Relationship Id="rId1834" Type="http://schemas.openxmlformats.org/officeDocument/2006/relationships/hyperlink" Target="https://twitter.com/dohollouhugo" TargetMode="External" /><Relationship Id="rId1835" Type="http://schemas.openxmlformats.org/officeDocument/2006/relationships/hyperlink" Target="https://twitter.com/anniemirabal" TargetMode="External" /><Relationship Id="rId1836" Type="http://schemas.openxmlformats.org/officeDocument/2006/relationships/hyperlink" Target="https://twitter.com/cinco914" TargetMode="External" /><Relationship Id="rId1837" Type="http://schemas.openxmlformats.org/officeDocument/2006/relationships/hyperlink" Target="https://twitter.com/izayah19" TargetMode="External" /><Relationship Id="rId1838" Type="http://schemas.openxmlformats.org/officeDocument/2006/relationships/hyperlink" Target="https://twitter.com/jarrod_haley_" TargetMode="External" /><Relationship Id="rId1839" Type="http://schemas.openxmlformats.org/officeDocument/2006/relationships/hyperlink" Target="https://twitter.com/herrandolea1" TargetMode="External" /><Relationship Id="rId1840" Type="http://schemas.openxmlformats.org/officeDocument/2006/relationships/hyperlink" Target="https://twitter.com/hawkins63441686" TargetMode="External" /><Relationship Id="rId1841" Type="http://schemas.openxmlformats.org/officeDocument/2006/relationships/hyperlink" Target="https://twitter.com/jamieelizz" TargetMode="External" /><Relationship Id="rId1842" Type="http://schemas.openxmlformats.org/officeDocument/2006/relationships/hyperlink" Target="https://twitter.com/j_clareus" TargetMode="External" /><Relationship Id="rId1843" Type="http://schemas.openxmlformats.org/officeDocument/2006/relationships/hyperlink" Target="https://twitter.com/elespanteon" TargetMode="External" /><Relationship Id="rId1844" Type="http://schemas.openxmlformats.org/officeDocument/2006/relationships/hyperlink" Target="https://twitter.com/officialdannyt" TargetMode="External" /><Relationship Id="rId1845" Type="http://schemas.openxmlformats.org/officeDocument/2006/relationships/hyperlink" Target="https://twitter.com/kenyaa_sophia" TargetMode="External" /><Relationship Id="rId1846" Type="http://schemas.openxmlformats.org/officeDocument/2006/relationships/hyperlink" Target="https://twitter.com/joey_shantel" TargetMode="External" /><Relationship Id="rId1847" Type="http://schemas.openxmlformats.org/officeDocument/2006/relationships/hyperlink" Target="https://twitter.com/xo_palomaaa" TargetMode="External" /><Relationship Id="rId1848" Type="http://schemas.openxmlformats.org/officeDocument/2006/relationships/hyperlink" Target="https://twitter.com/sou_thaigo" TargetMode="External" /><Relationship Id="rId1849" Type="http://schemas.openxmlformats.org/officeDocument/2006/relationships/hyperlink" Target="https://twitter.com/andreicomi" TargetMode="External" /><Relationship Id="rId1850" Type="http://schemas.openxmlformats.org/officeDocument/2006/relationships/hyperlink" Target="https://twitter.com/adil_khan4724" TargetMode="External" /><Relationship Id="rId1851" Type="http://schemas.openxmlformats.org/officeDocument/2006/relationships/hyperlink" Target="https://twitter.com/commanderamb" TargetMode="External" /><Relationship Id="rId1852" Type="http://schemas.openxmlformats.org/officeDocument/2006/relationships/hyperlink" Target="https://twitter.com/wingzerozxt" TargetMode="External" /><Relationship Id="rId1853" Type="http://schemas.openxmlformats.org/officeDocument/2006/relationships/hyperlink" Target="https://twitter.com/ashmacx3" TargetMode="External" /><Relationship Id="rId1854" Type="http://schemas.openxmlformats.org/officeDocument/2006/relationships/hyperlink" Target="https://twitter.com/maeofthedeadx" TargetMode="External" /><Relationship Id="rId1855" Type="http://schemas.openxmlformats.org/officeDocument/2006/relationships/hyperlink" Target="https://twitter.com/markperry65" TargetMode="External" /><Relationship Id="rId1856" Type="http://schemas.openxmlformats.org/officeDocument/2006/relationships/hyperlink" Target="https://twitter.com/super6" TargetMode="External" /><Relationship Id="rId1857" Type="http://schemas.openxmlformats.org/officeDocument/2006/relationships/hyperlink" Target="https://twitter.com/rubendsneves_" TargetMode="External" /><Relationship Id="rId1858" Type="http://schemas.openxmlformats.org/officeDocument/2006/relationships/hyperlink" Target="https://twitter.com/brenobattista_" TargetMode="External" /><Relationship Id="rId1859" Type="http://schemas.openxmlformats.org/officeDocument/2006/relationships/hyperlink" Target="https://twitter.com/carolzffc" TargetMode="External" /><Relationship Id="rId1860" Type="http://schemas.openxmlformats.org/officeDocument/2006/relationships/hyperlink" Target="https://twitter.com/carolpymmentel" TargetMode="External" /><Relationship Id="rId1861" Type="http://schemas.openxmlformats.org/officeDocument/2006/relationships/hyperlink" Target="https://twitter.com/jenniferdosanj6" TargetMode="External" /><Relationship Id="rId1862" Type="http://schemas.openxmlformats.org/officeDocument/2006/relationships/hyperlink" Target="https://twitter.com/gabrielrabiller" TargetMode="External" /><Relationship Id="rId1863" Type="http://schemas.openxmlformats.org/officeDocument/2006/relationships/hyperlink" Target="https://twitter.com/charmonnn" TargetMode="External" /><Relationship Id="rId1864" Type="http://schemas.openxmlformats.org/officeDocument/2006/relationships/hyperlink" Target="https://twitter.com/spirallution" TargetMode="External" /><Relationship Id="rId1865" Type="http://schemas.openxmlformats.org/officeDocument/2006/relationships/hyperlink" Target="https://twitter.com/sixapastor" TargetMode="External" /><Relationship Id="rId1866" Type="http://schemas.openxmlformats.org/officeDocument/2006/relationships/hyperlink" Target="https://twitter.com/sergiowolf6" TargetMode="External" /><Relationship Id="rId1867" Type="http://schemas.openxmlformats.org/officeDocument/2006/relationships/hyperlink" Target="https://twitter.com/wopetu" TargetMode="External" /><Relationship Id="rId1868" Type="http://schemas.openxmlformats.org/officeDocument/2006/relationships/hyperlink" Target="https://twitter.com/deegrizzley21" TargetMode="External" /><Relationship Id="rId1869" Type="http://schemas.openxmlformats.org/officeDocument/2006/relationships/hyperlink" Target="https://twitter.com/trevorhansen19" TargetMode="External" /><Relationship Id="rId1870" Type="http://schemas.openxmlformats.org/officeDocument/2006/relationships/hyperlink" Target="https://twitter.com/galaxykitty91" TargetMode="External" /><Relationship Id="rId1871" Type="http://schemas.openxmlformats.org/officeDocument/2006/relationships/hyperlink" Target="https://twitter.com/newsenm" TargetMode="External" /><Relationship Id="rId1872" Type="http://schemas.openxmlformats.org/officeDocument/2006/relationships/hyperlink" Target="https://twitter.com/gowliez" TargetMode="External" /><Relationship Id="rId1873" Type="http://schemas.openxmlformats.org/officeDocument/2006/relationships/hyperlink" Target="https://twitter.com/nataliegrandez_" TargetMode="External" /><Relationship Id="rId1874" Type="http://schemas.openxmlformats.org/officeDocument/2006/relationships/hyperlink" Target="https://twitter.com/pixelnebulas" TargetMode="External" /><Relationship Id="rId1875" Type="http://schemas.openxmlformats.org/officeDocument/2006/relationships/hyperlink" Target="https://twitter.com/josevaladez100" TargetMode="External" /><Relationship Id="rId1876" Type="http://schemas.openxmlformats.org/officeDocument/2006/relationships/hyperlink" Target="https://twitter.com/guess_nick" TargetMode="External" /><Relationship Id="rId1877" Type="http://schemas.openxmlformats.org/officeDocument/2006/relationships/hyperlink" Target="https://twitter.com/youngnicosuave" TargetMode="External" /><Relationship Id="rId1878" Type="http://schemas.openxmlformats.org/officeDocument/2006/relationships/hyperlink" Target="https://twitter.com/unclesamschild" TargetMode="External" /><Relationship Id="rId1879" Type="http://schemas.openxmlformats.org/officeDocument/2006/relationships/hyperlink" Target="https://twitter.com/r0bsmash" TargetMode="External" /><Relationship Id="rId1880" Type="http://schemas.openxmlformats.org/officeDocument/2006/relationships/hyperlink" Target="https://twitter.com/hectorvegaii" TargetMode="External" /><Relationship Id="rId1881" Type="http://schemas.openxmlformats.org/officeDocument/2006/relationships/hyperlink" Target="https://twitter.com/daat_duude" TargetMode="External" /><Relationship Id="rId1882" Type="http://schemas.openxmlformats.org/officeDocument/2006/relationships/hyperlink" Target="https://twitter.com/666_corruption" TargetMode="External" /><Relationship Id="rId1883" Type="http://schemas.openxmlformats.org/officeDocument/2006/relationships/hyperlink" Target="https://twitter.com/bobchain_crypto" TargetMode="External" /><Relationship Id="rId1884" Type="http://schemas.openxmlformats.org/officeDocument/2006/relationships/hyperlink" Target="https://twitter.com/sabotagebeats" TargetMode="External" /><Relationship Id="rId1885" Type="http://schemas.openxmlformats.org/officeDocument/2006/relationships/hyperlink" Target="https://twitter.com/migueloftheiron" TargetMode="External" /><Relationship Id="rId1886" Type="http://schemas.openxmlformats.org/officeDocument/2006/relationships/hyperlink" Target="https://twitter.com/joshgannon69" TargetMode="External" /><Relationship Id="rId1887" Type="http://schemas.openxmlformats.org/officeDocument/2006/relationships/hyperlink" Target="https://twitter.com/littledebbie" TargetMode="External" /><Relationship Id="rId1888" Type="http://schemas.openxmlformats.org/officeDocument/2006/relationships/hyperlink" Target="https://twitter.com/thedrewpowell" TargetMode="External" /><Relationship Id="rId1889" Type="http://schemas.openxmlformats.org/officeDocument/2006/relationships/hyperlink" Target="https://twitter.com/a_redschoolbag" TargetMode="External" /><Relationship Id="rId1890" Type="http://schemas.openxmlformats.org/officeDocument/2006/relationships/hyperlink" Target="https://twitter.com/felrisbasili" TargetMode="External" /><Relationship Id="rId1891" Type="http://schemas.openxmlformats.org/officeDocument/2006/relationships/hyperlink" Target="https://twitter.com/chrislgonzales" TargetMode="External" /><Relationship Id="rId1892" Type="http://schemas.openxmlformats.org/officeDocument/2006/relationships/hyperlink" Target="https://twitter.com/thethizzler" TargetMode="External" /><Relationship Id="rId1893" Type="http://schemas.openxmlformats.org/officeDocument/2006/relationships/hyperlink" Target="https://twitter.com/tmg_offi_cial" TargetMode="External" /><Relationship Id="rId1894" Type="http://schemas.openxmlformats.org/officeDocument/2006/relationships/hyperlink" Target="https://twitter.com/backupa83915604" TargetMode="External" /><Relationship Id="rId1895" Type="http://schemas.openxmlformats.org/officeDocument/2006/relationships/hyperlink" Target="https://twitter.com/savannahbasham1" TargetMode="External" /><Relationship Id="rId1896" Type="http://schemas.openxmlformats.org/officeDocument/2006/relationships/hyperlink" Target="https://twitter.com/panicatthedisco" TargetMode="External" /><Relationship Id="rId1897" Type="http://schemas.openxmlformats.org/officeDocument/2006/relationships/hyperlink" Target="https://twitter.com/brendonurie" TargetMode="External" /><Relationship Id="rId1898" Type="http://schemas.openxmlformats.org/officeDocument/2006/relationships/hyperlink" Target="https://twitter.com/forthethronee" TargetMode="External" /><Relationship Id="rId1899" Type="http://schemas.openxmlformats.org/officeDocument/2006/relationships/hyperlink" Target="https://twitter.com/liamcunningham1" TargetMode="External" /><Relationship Id="rId1900" Type="http://schemas.openxmlformats.org/officeDocument/2006/relationships/hyperlink" Target="https://twitter.com/tara0rtiz" TargetMode="External" /><Relationship Id="rId1901" Type="http://schemas.openxmlformats.org/officeDocument/2006/relationships/hyperlink" Target="https://twitter.com/baboupissenlit" TargetMode="External" /><Relationship Id="rId1902" Type="http://schemas.openxmlformats.org/officeDocument/2006/relationships/hyperlink" Target="https://twitter.com/theocrpl7" TargetMode="External" /><Relationship Id="rId1903" Type="http://schemas.openxmlformats.org/officeDocument/2006/relationships/hyperlink" Target="https://twitter.com/zouunetyt" TargetMode="External" /><Relationship Id="rId1904" Type="http://schemas.openxmlformats.org/officeDocument/2006/relationships/hyperlink" Target="https://twitter.com/the1connue" TargetMode="External" /><Relationship Id="rId1905" Type="http://schemas.openxmlformats.org/officeDocument/2006/relationships/hyperlink" Target="https://twitter.com/noitsnoor" TargetMode="External" /><Relationship Id="rId1906" Type="http://schemas.openxmlformats.org/officeDocument/2006/relationships/hyperlink" Target="https://twitter.com/ussamayy" TargetMode="External" /><Relationship Id="rId1907" Type="http://schemas.openxmlformats.org/officeDocument/2006/relationships/hyperlink" Target="https://twitter.com/liquornlambos" TargetMode="External" /><Relationship Id="rId1908" Type="http://schemas.openxmlformats.org/officeDocument/2006/relationships/hyperlink" Target="https://twitter.com/misaacphotos" TargetMode="External" /><Relationship Id="rId1909" Type="http://schemas.openxmlformats.org/officeDocument/2006/relationships/hyperlink" Target="https://twitter.com/_hoerambe" TargetMode="External" /><Relationship Id="rId1910" Type="http://schemas.openxmlformats.org/officeDocument/2006/relationships/hyperlink" Target="https://twitter.com/ozzie_a5296" TargetMode="External" /><Relationship Id="rId1911" Type="http://schemas.openxmlformats.org/officeDocument/2006/relationships/hyperlink" Target="https://twitter.com/lynsayskick" TargetMode="External" /><Relationship Id="rId1912" Type="http://schemas.openxmlformats.org/officeDocument/2006/relationships/hyperlink" Target="https://twitter.com/brinaninanina" TargetMode="External" /><Relationship Id="rId1913" Type="http://schemas.openxmlformats.org/officeDocument/2006/relationships/hyperlink" Target="https://twitter.com/grcrlf" TargetMode="External" /><Relationship Id="rId1914" Type="http://schemas.openxmlformats.org/officeDocument/2006/relationships/hyperlink" Target="https://twitter.com/prweekus" TargetMode="External" /><Relationship Id="rId1915" Type="http://schemas.openxmlformats.org/officeDocument/2006/relationships/hyperlink" Target="https://twitter.com/steak_umm" TargetMode="External" /><Relationship Id="rId1916" Type="http://schemas.openxmlformats.org/officeDocument/2006/relationships/hyperlink" Target="https://twitter.com/moonpie" TargetMode="External" /><Relationship Id="rId1917" Type="http://schemas.openxmlformats.org/officeDocument/2006/relationships/hyperlink" Target="https://twitter.com/digiorno" TargetMode="External" /><Relationship Id="rId1918" Type="http://schemas.openxmlformats.org/officeDocument/2006/relationships/hyperlink" Target="https://twitter.com/burgerking" TargetMode="External" /><Relationship Id="rId1919" Type="http://schemas.openxmlformats.org/officeDocument/2006/relationships/hyperlink" Target="https://twitter.com/koolaid" TargetMode="External" /><Relationship Id="rId1920" Type="http://schemas.openxmlformats.org/officeDocument/2006/relationships/hyperlink" Target="https://twitter.com/ruvie_nk" TargetMode="External" /><Relationship Id="rId1921" Type="http://schemas.openxmlformats.org/officeDocument/2006/relationships/hyperlink" Target="https://twitter.com/nyeeml" TargetMode="External" /><Relationship Id="rId1922" Type="http://schemas.openxmlformats.org/officeDocument/2006/relationships/hyperlink" Target="https://twitter.com/uselessarttrash" TargetMode="External" /><Relationship Id="rId1923" Type="http://schemas.openxmlformats.org/officeDocument/2006/relationships/hyperlink" Target="https://twitter.com/mordiajohnson5" TargetMode="External" /><Relationship Id="rId1924" Type="http://schemas.openxmlformats.org/officeDocument/2006/relationships/hyperlink" Target="https://twitter.com/hcrgeeves" TargetMode="External" /><Relationship Id="rId1925" Type="http://schemas.openxmlformats.org/officeDocument/2006/relationships/hyperlink" Target="https://twitter.com/papapfisk" TargetMode="External" /><Relationship Id="rId1926" Type="http://schemas.openxmlformats.org/officeDocument/2006/relationships/hyperlink" Target="https://twitter.com/luvcalscurls" TargetMode="External" /><Relationship Id="rId1927" Type="http://schemas.openxmlformats.org/officeDocument/2006/relationships/hyperlink" Target="https://twitter.com/emcharles03" TargetMode="External" /><Relationship Id="rId1928" Type="http://schemas.openxmlformats.org/officeDocument/2006/relationships/hyperlink" Target="https://twitter.com/hisukanaomi" TargetMode="External" /><Relationship Id="rId1929" Type="http://schemas.openxmlformats.org/officeDocument/2006/relationships/hyperlink" Target="https://twitter.com/ecorrado21" TargetMode="External" /><Relationship Id="rId1930" Type="http://schemas.openxmlformats.org/officeDocument/2006/relationships/hyperlink" Target="https://twitter.com/tanialambreton" TargetMode="External" /><Relationship Id="rId1931" Type="http://schemas.openxmlformats.org/officeDocument/2006/relationships/hyperlink" Target="https://twitter.com/johnniemarie13" TargetMode="External" /><Relationship Id="rId1932" Type="http://schemas.openxmlformats.org/officeDocument/2006/relationships/hyperlink" Target="https://twitter.com/cruzchrno" TargetMode="External" /><Relationship Id="rId1933" Type="http://schemas.openxmlformats.org/officeDocument/2006/relationships/hyperlink" Target="https://twitter.com/kellytovar22" TargetMode="External" /><Relationship Id="rId1934" Type="http://schemas.openxmlformats.org/officeDocument/2006/relationships/hyperlink" Target="https://twitter.com/giselleonofre95" TargetMode="External" /><Relationship Id="rId1935" Type="http://schemas.openxmlformats.org/officeDocument/2006/relationships/hyperlink" Target="https://twitter.com/evan_m_keith" TargetMode="External" /><Relationship Id="rId1936" Type="http://schemas.openxmlformats.org/officeDocument/2006/relationships/hyperlink" Target="https://twitter.com/areamemes51" TargetMode="External" /><Relationship Id="rId1937" Type="http://schemas.openxmlformats.org/officeDocument/2006/relationships/hyperlink" Target="https://twitter.com/josh2flyy" TargetMode="External" /><Relationship Id="rId1938" Type="http://schemas.openxmlformats.org/officeDocument/2006/relationships/hyperlink" Target="https://twitter.com/zak_apk" TargetMode="External" /><Relationship Id="rId1939" Type="http://schemas.openxmlformats.org/officeDocument/2006/relationships/hyperlink" Target="https://twitter.com/zlathaice94" TargetMode="External" /><Relationship Id="rId1940" Type="http://schemas.openxmlformats.org/officeDocument/2006/relationships/hyperlink" Target="https://twitter.com/femtotr" TargetMode="External" /><Relationship Id="rId1941" Type="http://schemas.openxmlformats.org/officeDocument/2006/relationships/hyperlink" Target="https://twitter.com/muyinteresante" TargetMode="External" /><Relationship Id="rId1942" Type="http://schemas.openxmlformats.org/officeDocument/2006/relationships/hyperlink" Target="https://twitter.com/mark_dicion" TargetMode="External" /><Relationship Id="rId1943" Type="http://schemas.openxmlformats.org/officeDocument/2006/relationships/hyperlink" Target="https://twitter.com/charlie198581" TargetMode="External" /><Relationship Id="rId1944" Type="http://schemas.openxmlformats.org/officeDocument/2006/relationships/hyperlink" Target="https://twitter.com/sketchmess" TargetMode="External" /><Relationship Id="rId1945" Type="http://schemas.openxmlformats.org/officeDocument/2006/relationships/hyperlink" Target="https://twitter.com/raonyphillips" TargetMode="External" /><Relationship Id="rId1946" Type="http://schemas.openxmlformats.org/officeDocument/2006/relationships/hyperlink" Target="https://twitter.com/mimikyuite" TargetMode="External" /><Relationship Id="rId1947" Type="http://schemas.openxmlformats.org/officeDocument/2006/relationships/hyperlink" Target="https://twitter.com/ewild_16" TargetMode="External" /><Relationship Id="rId1948" Type="http://schemas.openxmlformats.org/officeDocument/2006/relationships/hyperlink" Target="https://twitter.com/paulina__jones" TargetMode="External" /><Relationship Id="rId1949" Type="http://schemas.openxmlformats.org/officeDocument/2006/relationships/hyperlink" Target="https://twitter.com/imeralv" TargetMode="External" /><Relationship Id="rId1950" Type="http://schemas.openxmlformats.org/officeDocument/2006/relationships/hyperlink" Target="https://twitter.com/chaconmarcoss" TargetMode="External" /><Relationship Id="rId1951" Type="http://schemas.openxmlformats.org/officeDocument/2006/relationships/hyperlink" Target="https://twitter.com/sandiaa_r6" TargetMode="External" /><Relationship Id="rId1952" Type="http://schemas.openxmlformats.org/officeDocument/2006/relationships/hyperlink" Target="https://twitter.com/maferespinoza26" TargetMode="External" /><Relationship Id="rId1953" Type="http://schemas.openxmlformats.org/officeDocument/2006/relationships/hyperlink" Target="https://twitter.com/noirandreac" TargetMode="External" /><Relationship Id="rId1954" Type="http://schemas.openxmlformats.org/officeDocument/2006/relationships/hyperlink" Target="https://twitter.com/trunyk69" TargetMode="External" /><Relationship Id="rId1955" Type="http://schemas.openxmlformats.org/officeDocument/2006/relationships/hyperlink" Target="https://twitter.com/brockpair" TargetMode="External" /><Relationship Id="rId1956" Type="http://schemas.openxmlformats.org/officeDocument/2006/relationships/hyperlink" Target="https://twitter.com/doritosr" TargetMode="External" /><Relationship Id="rId1957" Type="http://schemas.openxmlformats.org/officeDocument/2006/relationships/hyperlink" Target="https://twitter.com/alispagnola" TargetMode="External" /><Relationship Id="rId1958" Type="http://schemas.openxmlformats.org/officeDocument/2006/relationships/hyperlink" Target="https://twitter.com/enzosj1" TargetMode="External" /><Relationship Id="rId1959" Type="http://schemas.openxmlformats.org/officeDocument/2006/relationships/hyperlink" Target="https://twitter.com/wtkr3" TargetMode="External" /><Relationship Id="rId1960" Type="http://schemas.openxmlformats.org/officeDocument/2006/relationships/hyperlink" Target="https://twitter.com/muradsaeedd" TargetMode="External" /><Relationship Id="rId1961" Type="http://schemas.openxmlformats.org/officeDocument/2006/relationships/hyperlink" Target="https://twitter.com/ruizd0204" TargetMode="External" /><Relationship Id="rId1962" Type="http://schemas.openxmlformats.org/officeDocument/2006/relationships/hyperlink" Target="https://twitter.com/malebofut" TargetMode="External" /><Relationship Id="rId1963" Type="http://schemas.openxmlformats.org/officeDocument/2006/relationships/hyperlink" Target="https://twitter.com/lareinaroja6" TargetMode="External" /><Relationship Id="rId1964" Type="http://schemas.openxmlformats.org/officeDocument/2006/relationships/hyperlink" Target="https://twitter.com/thisisasline" TargetMode="External" /><Relationship Id="rId1965" Type="http://schemas.openxmlformats.org/officeDocument/2006/relationships/hyperlink" Target="https://twitter.com/milamgrason" TargetMode="External" /><Relationship Id="rId1966" Type="http://schemas.openxmlformats.org/officeDocument/2006/relationships/hyperlink" Target="https://twitter.com/cason_fulton" TargetMode="External" /><Relationship Id="rId1967" Type="http://schemas.openxmlformats.org/officeDocument/2006/relationships/hyperlink" Target="https://twitter.com/avvngrz" TargetMode="External" /><Relationship Id="rId1968" Type="http://schemas.openxmlformats.org/officeDocument/2006/relationships/hyperlink" Target="https://twitter.com/lolketsu" TargetMode="External" /><Relationship Id="rId1969" Type="http://schemas.openxmlformats.org/officeDocument/2006/relationships/hyperlink" Target="https://twitter.com/captamerighost" TargetMode="External" /><Relationship Id="rId1970" Type="http://schemas.openxmlformats.org/officeDocument/2006/relationships/hyperlink" Target="https://twitter.com/d20coffee" TargetMode="External" /><Relationship Id="rId1971" Type="http://schemas.openxmlformats.org/officeDocument/2006/relationships/hyperlink" Target="https://twitter.com/ana_ruizr" TargetMode="External" /><Relationship Id="rId1972" Type="http://schemas.openxmlformats.org/officeDocument/2006/relationships/hyperlink" Target="https://twitter.com/rvbenbc" TargetMode="External" /><Relationship Id="rId1973" Type="http://schemas.openxmlformats.org/officeDocument/2006/relationships/hyperlink" Target="https://twitter.com/antolpz25" TargetMode="External" /><Relationship Id="rId1974" Type="http://schemas.openxmlformats.org/officeDocument/2006/relationships/hyperlink" Target="https://twitter.com/qir0joa" TargetMode="External" /><Relationship Id="rId1975" Type="http://schemas.openxmlformats.org/officeDocument/2006/relationships/hyperlink" Target="https://twitter.com/targaryenagr" TargetMode="External" /><Relationship Id="rId1976" Type="http://schemas.openxmlformats.org/officeDocument/2006/relationships/hyperlink" Target="https://twitter.com/dancing_toaster" TargetMode="External" /><Relationship Id="rId1977" Type="http://schemas.openxmlformats.org/officeDocument/2006/relationships/hyperlink" Target="https://twitter.com/brookwooddr3" TargetMode="External" /><Relationship Id="rId1978" Type="http://schemas.openxmlformats.org/officeDocument/2006/relationships/hyperlink" Target="https://twitter.com/gwennsstacy" TargetMode="External" /><Relationship Id="rId1979" Type="http://schemas.openxmlformats.org/officeDocument/2006/relationships/hyperlink" Target="https://twitter.com/fgrlvintage" TargetMode="External" /><Relationship Id="rId1980" Type="http://schemas.openxmlformats.org/officeDocument/2006/relationships/hyperlink" Target="https://twitter.com/victoriahuete_" TargetMode="External" /><Relationship Id="rId1981" Type="http://schemas.openxmlformats.org/officeDocument/2006/relationships/hyperlink" Target="https://twitter.com/yoona84447949" TargetMode="External" /><Relationship Id="rId1982" Type="http://schemas.openxmlformats.org/officeDocument/2006/relationships/hyperlink" Target="https://twitter.com/horirodz" TargetMode="External" /><Relationship Id="rId1983" Type="http://schemas.openxmlformats.org/officeDocument/2006/relationships/hyperlink" Target="https://twitter.com/gridimidha" TargetMode="External" /><Relationship Id="rId1984" Type="http://schemas.openxmlformats.org/officeDocument/2006/relationships/hyperlink" Target="https://twitter.com/herrerapatty05" TargetMode="External" /><Relationship Id="rId1985" Type="http://schemas.openxmlformats.org/officeDocument/2006/relationships/hyperlink" Target="https://twitter.com/cramirez0426" TargetMode="External" /><Relationship Id="rId1986" Type="http://schemas.openxmlformats.org/officeDocument/2006/relationships/hyperlink" Target="https://twitter.com/george6432" TargetMode="External" /><Relationship Id="rId1987" Type="http://schemas.openxmlformats.org/officeDocument/2006/relationships/hyperlink" Target="https://twitter.com/burntmemes101" TargetMode="External" /><Relationship Id="rId1988" Type="http://schemas.openxmlformats.org/officeDocument/2006/relationships/hyperlink" Target="https://twitter.com/laura_e_b_123" TargetMode="External" /><Relationship Id="rId1989" Type="http://schemas.openxmlformats.org/officeDocument/2006/relationships/hyperlink" Target="https://twitter.com/jaedanknight" TargetMode="External" /><Relationship Id="rId1990" Type="http://schemas.openxmlformats.org/officeDocument/2006/relationships/hyperlink" Target="https://twitter.com/olguiwentz" TargetMode="External" /><Relationship Id="rId1991" Type="http://schemas.openxmlformats.org/officeDocument/2006/relationships/hyperlink" Target="https://twitter.com/genral_yay0" TargetMode="External" /><Relationship Id="rId1992" Type="http://schemas.openxmlformats.org/officeDocument/2006/relationships/hyperlink" Target="https://twitter.com/ld2k" TargetMode="External" /><Relationship Id="rId1993" Type="http://schemas.openxmlformats.org/officeDocument/2006/relationships/hyperlink" Target="https://twitter.com/ronnie2k" TargetMode="External" /><Relationship Id="rId1994" Type="http://schemas.openxmlformats.org/officeDocument/2006/relationships/hyperlink" Target="https://twitter.com/big_brudda_purp" TargetMode="External" /><Relationship Id="rId1995" Type="http://schemas.openxmlformats.org/officeDocument/2006/relationships/hyperlink" Target="https://twitter.com/walkonwarriors" TargetMode="External" /><Relationship Id="rId1996" Type="http://schemas.openxmlformats.org/officeDocument/2006/relationships/hyperlink" Target="https://twitter.com/2kcrewfinder" TargetMode="External" /><Relationship Id="rId1997" Type="http://schemas.openxmlformats.org/officeDocument/2006/relationships/hyperlink" Target="https://twitter.com/nba2k" TargetMode="External" /><Relationship Id="rId1998" Type="http://schemas.openxmlformats.org/officeDocument/2006/relationships/hyperlink" Target="https://twitter.com/kieferenslin" TargetMode="External" /><Relationship Id="rId1999" Type="http://schemas.openxmlformats.org/officeDocument/2006/relationships/hyperlink" Target="https://twitter.com/kfmbmn" TargetMode="External" /><Relationship Id="rId2000" Type="http://schemas.openxmlformats.org/officeDocument/2006/relationships/hyperlink" Target="https://twitter.com/necro_atsume" TargetMode="External" /><Relationship Id="rId2001" Type="http://schemas.openxmlformats.org/officeDocument/2006/relationships/hyperlink" Target="https://twitter.com/nevelle101" TargetMode="External" /><Relationship Id="rId2002" Type="http://schemas.openxmlformats.org/officeDocument/2006/relationships/hyperlink" Target="https://twitter.com/someweirdginger" TargetMode="External" /><Relationship Id="rId2003" Type="http://schemas.openxmlformats.org/officeDocument/2006/relationships/hyperlink" Target="https://twitter.com/raaulgb" TargetMode="External" /><Relationship Id="rId2004" Type="http://schemas.openxmlformats.org/officeDocument/2006/relationships/hyperlink" Target="https://twitter.com/agustinrg_" TargetMode="External" /><Relationship Id="rId2005" Type="http://schemas.openxmlformats.org/officeDocument/2006/relationships/hyperlink" Target="https://twitter.com/danchoujenny" TargetMode="External" /><Relationship Id="rId2006" Type="http://schemas.openxmlformats.org/officeDocument/2006/relationships/hyperlink" Target="https://twitter.com/alphawhale_" TargetMode="External" /><Relationship Id="rId2007" Type="http://schemas.openxmlformats.org/officeDocument/2006/relationships/hyperlink" Target="https://twitter.com/nathandupree963" TargetMode="External" /><Relationship Id="rId2008" Type="http://schemas.openxmlformats.org/officeDocument/2006/relationships/hyperlink" Target="https://twitter.com/castroteddy" TargetMode="External" /><Relationship Id="rId2009" Type="http://schemas.openxmlformats.org/officeDocument/2006/relationships/hyperlink" Target="https://twitter.com/nendhollie" TargetMode="External" /><Relationship Id="rId2010" Type="http://schemas.openxmlformats.org/officeDocument/2006/relationships/hyperlink" Target="https://twitter.com/alexifeuishere" TargetMode="External" /><Relationship Id="rId2011" Type="http://schemas.openxmlformats.org/officeDocument/2006/relationships/hyperlink" Target="https://twitter.com/marz_1202" TargetMode="External" /><Relationship Id="rId2012" Type="http://schemas.openxmlformats.org/officeDocument/2006/relationships/hyperlink" Target="https://twitter.com/ilianaa_xx" TargetMode="External" /><Relationship Id="rId2013" Type="http://schemas.openxmlformats.org/officeDocument/2006/relationships/hyperlink" Target="https://twitter.com/kidwhosaves" TargetMode="External" /><Relationship Id="rId2014" Type="http://schemas.openxmlformats.org/officeDocument/2006/relationships/hyperlink" Target="https://twitter.com/jakemustachio" TargetMode="External" /><Relationship Id="rId2015" Type="http://schemas.openxmlformats.org/officeDocument/2006/relationships/hyperlink" Target="https://twitter.com/amazon" TargetMode="External" /><Relationship Id="rId2016" Type="http://schemas.openxmlformats.org/officeDocument/2006/relationships/hyperlink" Target="https://twitter.com/raptorissues" TargetMode="External" /><Relationship Id="rId2017" Type="http://schemas.openxmlformats.org/officeDocument/2006/relationships/hyperlink" Target="https://twitter.com/laurxmorales" TargetMode="External" /><Relationship Id="rId2018" Type="http://schemas.openxmlformats.org/officeDocument/2006/relationships/hyperlink" Target="https://twitter.com/foreverloveliz" TargetMode="External" /><Relationship Id="rId2019" Type="http://schemas.openxmlformats.org/officeDocument/2006/relationships/hyperlink" Target="https://twitter.com/santa_vol" TargetMode="External" /><Relationship Id="rId2020" Type="http://schemas.openxmlformats.org/officeDocument/2006/relationships/hyperlink" Target="https://twitter.com/theledbetter1" TargetMode="External" /><Relationship Id="rId2021" Type="http://schemas.openxmlformats.org/officeDocument/2006/relationships/hyperlink" Target="https://twitter.com/str8blackgirl" TargetMode="External" /><Relationship Id="rId2022" Type="http://schemas.openxmlformats.org/officeDocument/2006/relationships/hyperlink" Target="https://twitter.com/animebibleverse" TargetMode="External" /><Relationship Id="rId2023" Type="http://schemas.openxmlformats.org/officeDocument/2006/relationships/hyperlink" Target="https://twitter.com/goodshepherd316" TargetMode="External" /><Relationship Id="rId2024" Type="http://schemas.openxmlformats.org/officeDocument/2006/relationships/hyperlink" Target="https://twitter.com/pigeonexpress_" TargetMode="External" /><Relationship Id="rId2025" Type="http://schemas.openxmlformats.org/officeDocument/2006/relationships/hyperlink" Target="https://twitter.com/lounge02" TargetMode="External" /><Relationship Id="rId2026" Type="http://schemas.openxmlformats.org/officeDocument/2006/relationships/hyperlink" Target="https://twitter.com/madeinbangtanb" TargetMode="External" /><Relationship Id="rId2027" Type="http://schemas.openxmlformats.org/officeDocument/2006/relationships/hyperlink" Target="https://twitter.com/josinyomonsoon" TargetMode="External" /><Relationship Id="rId2028" Type="http://schemas.openxmlformats.org/officeDocument/2006/relationships/hyperlink" Target="https://twitter.com/robinrox" TargetMode="External" /><Relationship Id="rId2029" Type="http://schemas.openxmlformats.org/officeDocument/2006/relationships/hyperlink" Target="https://twitter.com/dariang_" TargetMode="External" /><Relationship Id="rId2030" Type="http://schemas.openxmlformats.org/officeDocument/2006/relationships/hyperlink" Target="https://twitter.com/yaboijayxv" TargetMode="External" /><Relationship Id="rId2031" Type="http://schemas.openxmlformats.org/officeDocument/2006/relationships/hyperlink" Target="https://twitter.com/phantyhappybapy" TargetMode="External" /><Relationship Id="rId2032" Type="http://schemas.openxmlformats.org/officeDocument/2006/relationships/hyperlink" Target="https://twitter.com/djkilladan" TargetMode="External" /><Relationship Id="rId2033" Type="http://schemas.openxmlformats.org/officeDocument/2006/relationships/hyperlink" Target="https://twitter.com/bri_burrell98" TargetMode="External" /><Relationship Id="rId2034" Type="http://schemas.openxmlformats.org/officeDocument/2006/relationships/hyperlink" Target="https://twitter.com/taemintinie" TargetMode="External" /><Relationship Id="rId2035" Type="http://schemas.openxmlformats.org/officeDocument/2006/relationships/hyperlink" Target="https://twitter.com/jvothegreat" TargetMode="External" /><Relationship Id="rId2036" Type="http://schemas.openxmlformats.org/officeDocument/2006/relationships/hyperlink" Target="https://twitter.com/hahadavis" TargetMode="External" /><Relationship Id="rId2037" Type="http://schemas.openxmlformats.org/officeDocument/2006/relationships/hyperlink" Target="https://twitter.com/aqua_flocka" TargetMode="External" /><Relationship Id="rId2038" Type="http://schemas.openxmlformats.org/officeDocument/2006/relationships/hyperlink" Target="https://twitter.com/redeek_" TargetMode="External" /><Relationship Id="rId2039" Type="http://schemas.openxmlformats.org/officeDocument/2006/relationships/hyperlink" Target="https://twitter.com/harley_rady" TargetMode="External" /><Relationship Id="rId2040" Type="http://schemas.openxmlformats.org/officeDocument/2006/relationships/hyperlink" Target="https://twitter.com/mkilldonger" TargetMode="External" /><Relationship Id="rId2041" Type="http://schemas.openxmlformats.org/officeDocument/2006/relationships/hyperlink" Target="https://twitter.com/chanbanhi" TargetMode="External" /><Relationship Id="rId2042" Type="http://schemas.openxmlformats.org/officeDocument/2006/relationships/hyperlink" Target="https://twitter.com/jenkinsgaming" TargetMode="External" /><Relationship Id="rId2043" Type="http://schemas.openxmlformats.org/officeDocument/2006/relationships/hyperlink" Target="https://twitter.com/jay_d007" TargetMode="External" /><Relationship Id="rId2044" Type="http://schemas.openxmlformats.org/officeDocument/2006/relationships/hyperlink" Target="https://twitter.com/sugabae_1" TargetMode="External" /><Relationship Id="rId2045" Type="http://schemas.openxmlformats.org/officeDocument/2006/relationships/hyperlink" Target="https://twitter.com/lilcup777" TargetMode="External" /><Relationship Id="rId2046" Type="http://schemas.openxmlformats.org/officeDocument/2006/relationships/hyperlink" Target="https://twitter.com/onthasauce" TargetMode="External" /><Relationship Id="rId2047" Type="http://schemas.openxmlformats.org/officeDocument/2006/relationships/hyperlink" Target="https://twitter.com/jonatha01389478" TargetMode="External" /><Relationship Id="rId2048" Type="http://schemas.openxmlformats.org/officeDocument/2006/relationships/hyperlink" Target="https://twitter.com/priskillv" TargetMode="External" /><Relationship Id="rId2049" Type="http://schemas.openxmlformats.org/officeDocument/2006/relationships/hyperlink" Target="https://twitter.com/cristiina_201" TargetMode="External" /><Relationship Id="rId2050" Type="http://schemas.openxmlformats.org/officeDocument/2006/relationships/hyperlink" Target="https://twitter.com/badnewsbaron" TargetMode="External" /><Relationship Id="rId2051" Type="http://schemas.openxmlformats.org/officeDocument/2006/relationships/hyperlink" Target="https://twitter.com/lu_burgos18" TargetMode="External" /><Relationship Id="rId2052" Type="http://schemas.openxmlformats.org/officeDocument/2006/relationships/hyperlink" Target="https://twitter.com/joevillarreal17" TargetMode="External" /><Relationship Id="rId2053" Type="http://schemas.openxmlformats.org/officeDocument/2006/relationships/hyperlink" Target="https://twitter.com/suzan54949203" TargetMode="External" /><Relationship Id="rId2054" Type="http://schemas.openxmlformats.org/officeDocument/2006/relationships/hyperlink" Target="https://twitter.com/jade_umbrella" TargetMode="External" /><Relationship Id="rId2055" Type="http://schemas.openxmlformats.org/officeDocument/2006/relationships/hyperlink" Target="https://twitter.com/pedrs15manning" TargetMode="External" /><Relationship Id="rId2056" Type="http://schemas.openxmlformats.org/officeDocument/2006/relationships/hyperlink" Target="https://twitter.com/andreslandrew" TargetMode="External" /><Relationship Id="rId2057" Type="http://schemas.openxmlformats.org/officeDocument/2006/relationships/hyperlink" Target="https://twitter.com/justjessart_" TargetMode="External" /><Relationship Id="rId2058" Type="http://schemas.openxmlformats.org/officeDocument/2006/relationships/hyperlink" Target="https://twitter.com/_qxint" TargetMode="External" /><Relationship Id="rId2059" Type="http://schemas.openxmlformats.org/officeDocument/2006/relationships/hyperlink" Target="https://twitter.com/skurpsslp" TargetMode="External" /><Relationship Id="rId2060" Type="http://schemas.openxmlformats.org/officeDocument/2006/relationships/hyperlink" Target="https://twitter.com/sillyfilmie" TargetMode="External" /><Relationship Id="rId2061" Type="http://schemas.openxmlformats.org/officeDocument/2006/relationships/hyperlink" Target="https://twitter.com/saintanthonyacv" TargetMode="External" /><Relationship Id="rId2062" Type="http://schemas.openxmlformats.org/officeDocument/2006/relationships/hyperlink" Target="https://twitter.com/pboehmann" TargetMode="External" /><Relationship Id="rId2063" Type="http://schemas.openxmlformats.org/officeDocument/2006/relationships/hyperlink" Target="https://twitter.com/ang_wtf" TargetMode="External" /><Relationship Id="rId2064" Type="http://schemas.openxmlformats.org/officeDocument/2006/relationships/hyperlink" Target="https://twitter.com/blueber34225377" TargetMode="External" /><Relationship Id="rId2065" Type="http://schemas.openxmlformats.org/officeDocument/2006/relationships/hyperlink" Target="https://twitter.com/suavgod" TargetMode="External" /><Relationship Id="rId2066" Type="http://schemas.openxmlformats.org/officeDocument/2006/relationships/hyperlink" Target="https://twitter.com/beitahens" TargetMode="External" /><Relationship Id="rId2067" Type="http://schemas.openxmlformats.org/officeDocument/2006/relationships/hyperlink" Target="https://twitter.com/emotexastoast" TargetMode="External" /><Relationship Id="rId2068" Type="http://schemas.openxmlformats.org/officeDocument/2006/relationships/hyperlink" Target="https://twitter.com/animeshowfan" TargetMode="External" /><Relationship Id="rId2069" Type="http://schemas.openxmlformats.org/officeDocument/2006/relationships/hyperlink" Target="https://twitter.com/rawstrawdamus" TargetMode="External" /><Relationship Id="rId2070" Type="http://schemas.openxmlformats.org/officeDocument/2006/relationships/hyperlink" Target="https://twitter.com/kwllyb" TargetMode="External" /><Relationship Id="rId2071" Type="http://schemas.openxmlformats.org/officeDocument/2006/relationships/hyperlink" Target="https://twitter.com/sabrpapi" TargetMode="External" /><Relationship Id="rId2072" Type="http://schemas.openxmlformats.org/officeDocument/2006/relationships/hyperlink" Target="https://twitter.com/no81305477" TargetMode="External" /><Relationship Id="rId2073" Type="http://schemas.openxmlformats.org/officeDocument/2006/relationships/hyperlink" Target="https://twitter.com/aglnn24" TargetMode="External" /><Relationship Id="rId2074" Type="http://schemas.openxmlformats.org/officeDocument/2006/relationships/hyperlink" Target="https://twitter.com/dj_zorak" TargetMode="External" /><Relationship Id="rId2075" Type="http://schemas.openxmlformats.org/officeDocument/2006/relationships/hyperlink" Target="https://twitter.com/suoosam" TargetMode="External" /><Relationship Id="rId2076" Type="http://schemas.openxmlformats.org/officeDocument/2006/relationships/hyperlink" Target="https://twitter.com/jossigross" TargetMode="External" /><Relationship Id="rId2077" Type="http://schemas.openxmlformats.org/officeDocument/2006/relationships/hyperlink" Target="https://twitter.com/omargod_glc" TargetMode="External" /><Relationship Id="rId2078" Type="http://schemas.openxmlformats.org/officeDocument/2006/relationships/hyperlink" Target="https://twitter.com/usamahahsin" TargetMode="External" /><Relationship Id="rId2079" Type="http://schemas.openxmlformats.org/officeDocument/2006/relationships/hyperlink" Target="https://twitter.com/tommymcfast" TargetMode="External" /><Relationship Id="rId2080" Type="http://schemas.openxmlformats.org/officeDocument/2006/relationships/hyperlink" Target="https://twitter.com/lucamont2" TargetMode="External" /><Relationship Id="rId2081" Type="http://schemas.openxmlformats.org/officeDocument/2006/relationships/hyperlink" Target="https://twitter.com/monsieur_p0tter" TargetMode="External" /><Relationship Id="rId2082" Type="http://schemas.openxmlformats.org/officeDocument/2006/relationships/hyperlink" Target="https://twitter.com/switch_d" TargetMode="External" /><Relationship Id="rId2083" Type="http://schemas.openxmlformats.org/officeDocument/2006/relationships/hyperlink" Target="https://twitter.com/pauli101453" TargetMode="External" /><Relationship Id="rId2084" Type="http://schemas.openxmlformats.org/officeDocument/2006/relationships/hyperlink" Target="https://twitter.com/_john_83" TargetMode="External" /><Relationship Id="rId2085" Type="http://schemas.openxmlformats.org/officeDocument/2006/relationships/hyperlink" Target="https://twitter.com/brodydento_n" TargetMode="External" /><Relationship Id="rId2086" Type="http://schemas.openxmlformats.org/officeDocument/2006/relationships/hyperlink" Target="https://twitter.com/gamesattorney" TargetMode="External" /><Relationship Id="rId2087" Type="http://schemas.openxmlformats.org/officeDocument/2006/relationships/hyperlink" Target="https://twitter.com/mystrasx" TargetMode="External" /><Relationship Id="rId2088" Type="http://schemas.openxmlformats.org/officeDocument/2006/relationships/hyperlink" Target="https://twitter.com/markward788" TargetMode="External" /><Relationship Id="rId2089" Type="http://schemas.openxmlformats.org/officeDocument/2006/relationships/hyperlink" Target="https://twitter.com/stopidgrizies" TargetMode="External" /><Relationship Id="rId2090" Type="http://schemas.openxmlformats.org/officeDocument/2006/relationships/hyperlink" Target="https://twitter.com/doonoso" TargetMode="External" /><Relationship Id="rId2091" Type="http://schemas.openxmlformats.org/officeDocument/2006/relationships/hyperlink" Target="https://twitter.com/edeita" TargetMode="External" /><Relationship Id="rId2092" Type="http://schemas.openxmlformats.org/officeDocument/2006/relationships/hyperlink" Target="https://twitter.com/lindsay_meehan" TargetMode="External" /><Relationship Id="rId2093" Type="http://schemas.openxmlformats.org/officeDocument/2006/relationships/hyperlink" Target="https://twitter.com/bmumblings" TargetMode="External" /><Relationship Id="rId2094" Type="http://schemas.openxmlformats.org/officeDocument/2006/relationships/hyperlink" Target="https://twitter.com/chucknunezz" TargetMode="External" /><Relationship Id="rId2095" Type="http://schemas.openxmlformats.org/officeDocument/2006/relationships/hyperlink" Target="https://twitter.com/araceli_mai" TargetMode="External" /><Relationship Id="rId2096" Type="http://schemas.openxmlformats.org/officeDocument/2006/relationships/hyperlink" Target="https://twitter.com/ayee_brain" TargetMode="External" /><Relationship Id="rId2097" Type="http://schemas.openxmlformats.org/officeDocument/2006/relationships/hyperlink" Target="https://twitter.com/jorgais_06" TargetMode="External" /><Relationship Id="rId2098" Type="http://schemas.openxmlformats.org/officeDocument/2006/relationships/hyperlink" Target="https://twitter.com/latterdaysob" TargetMode="External" /><Relationship Id="rId2099" Type="http://schemas.openxmlformats.org/officeDocument/2006/relationships/hyperlink" Target="https://twitter.com/toastedtaryn" TargetMode="External" /><Relationship Id="rId2100" Type="http://schemas.openxmlformats.org/officeDocument/2006/relationships/hyperlink" Target="https://twitter.com/meguizaba15" TargetMode="External" /><Relationship Id="rId2101" Type="http://schemas.openxmlformats.org/officeDocument/2006/relationships/hyperlink" Target="https://twitter.com/briarrose1318" TargetMode="External" /><Relationship Id="rId2102" Type="http://schemas.openxmlformats.org/officeDocument/2006/relationships/hyperlink" Target="https://twitter.com/ismaelmaldonado" TargetMode="External" /><Relationship Id="rId2103" Type="http://schemas.openxmlformats.org/officeDocument/2006/relationships/hyperlink" Target="https://twitter.com/mike_vs" TargetMode="External" /><Relationship Id="rId2104" Type="http://schemas.openxmlformats.org/officeDocument/2006/relationships/hyperlink" Target="https://twitter.com/lafayetteford" TargetMode="External" /><Relationship Id="rId2105" Type="http://schemas.openxmlformats.org/officeDocument/2006/relationships/hyperlink" Target="https://twitter.com/k_dot330" TargetMode="External" /><Relationship Id="rId2106" Type="http://schemas.openxmlformats.org/officeDocument/2006/relationships/hyperlink" Target="https://twitter.com/giuliacilumbri1" TargetMode="External" /><Relationship Id="rId2107" Type="http://schemas.openxmlformats.org/officeDocument/2006/relationships/hyperlink" Target="https://twitter.com/eumicaeli" TargetMode="External" /><Relationship Id="rId2108" Type="http://schemas.openxmlformats.org/officeDocument/2006/relationships/hyperlink" Target="https://twitter.com/blazedlaur" TargetMode="External" /><Relationship Id="rId2109" Type="http://schemas.openxmlformats.org/officeDocument/2006/relationships/hyperlink" Target="https://twitter.com/cody_j_63" TargetMode="External" /><Relationship Id="rId2110" Type="http://schemas.openxmlformats.org/officeDocument/2006/relationships/hyperlink" Target="https://twitter.com/leum_mcguck" TargetMode="External" /><Relationship Id="rId2111" Type="http://schemas.openxmlformats.org/officeDocument/2006/relationships/hyperlink" Target="https://twitter.com/marcus_otf" TargetMode="External" /><Relationship Id="rId2112" Type="http://schemas.openxmlformats.org/officeDocument/2006/relationships/hyperlink" Target="https://twitter.com/djangobinks" TargetMode="External" /><Relationship Id="rId2113" Type="http://schemas.openxmlformats.org/officeDocument/2006/relationships/hyperlink" Target="https://twitter.com/saseche" TargetMode="External" /><Relationship Id="rId2114" Type="http://schemas.openxmlformats.org/officeDocument/2006/relationships/hyperlink" Target="https://twitter.com/thibault_henryy" TargetMode="External" /><Relationship Id="rId2115" Type="http://schemas.openxmlformats.org/officeDocument/2006/relationships/hyperlink" Target="https://twitter.com/sylvain_durif" TargetMode="External" /><Relationship Id="rId2116" Type="http://schemas.openxmlformats.org/officeDocument/2006/relationships/hyperlink" Target="https://twitter.com/russia_facts" TargetMode="External" /><Relationship Id="rId2117" Type="http://schemas.openxmlformats.org/officeDocument/2006/relationships/hyperlink" Target="https://twitter.com/xiu99_7" TargetMode="External" /><Relationship Id="rId2118" Type="http://schemas.openxmlformats.org/officeDocument/2006/relationships/hyperlink" Target="https://twitter.com/iickingdounts" TargetMode="External" /><Relationship Id="rId2119" Type="http://schemas.openxmlformats.org/officeDocument/2006/relationships/hyperlink" Target="https://twitter.com/jojohset" TargetMode="External" /><Relationship Id="rId2120" Type="http://schemas.openxmlformats.org/officeDocument/2006/relationships/hyperlink" Target="https://twitter.com/biggernumber" TargetMode="External" /><Relationship Id="rId2121" Type="http://schemas.openxmlformats.org/officeDocument/2006/relationships/hyperlink" Target="https://twitter.com/raptooryt" TargetMode="External" /><Relationship Id="rId2122" Type="http://schemas.openxmlformats.org/officeDocument/2006/relationships/hyperlink" Target="https://twitter.com/theoczaban_" TargetMode="External" /><Relationship Id="rId2123" Type="http://schemas.openxmlformats.org/officeDocument/2006/relationships/hyperlink" Target="https://twitter.com/zombiezkilljoy" TargetMode="External" /><Relationship Id="rId2124" Type="http://schemas.openxmlformats.org/officeDocument/2006/relationships/hyperlink" Target="https://twitter.com/fuckn_marvel" TargetMode="External" /><Relationship Id="rId2125" Type="http://schemas.openxmlformats.org/officeDocument/2006/relationships/hyperlink" Target="https://twitter.com/missilouise2" TargetMode="External" /><Relationship Id="rId2126" Type="http://schemas.openxmlformats.org/officeDocument/2006/relationships/hyperlink" Target="https://twitter.com/_lizzsucks" TargetMode="External" /><Relationship Id="rId2127" Type="http://schemas.openxmlformats.org/officeDocument/2006/relationships/hyperlink" Target="https://twitter.com/deadcye" TargetMode="External" /><Relationship Id="rId2128" Type="http://schemas.openxmlformats.org/officeDocument/2006/relationships/hyperlink" Target="https://twitter.com/rftramirez" TargetMode="External" /><Relationship Id="rId2129" Type="http://schemas.openxmlformats.org/officeDocument/2006/relationships/hyperlink" Target="https://twitter.com/earthleather" TargetMode="External" /><Relationship Id="rId2130" Type="http://schemas.openxmlformats.org/officeDocument/2006/relationships/hyperlink" Target="https://twitter.com/cameosuade" TargetMode="External" /><Relationship Id="rId2131" Type="http://schemas.openxmlformats.org/officeDocument/2006/relationships/hyperlink" Target="https://twitter.com/kevindv15" TargetMode="External" /><Relationship Id="rId2132" Type="http://schemas.openxmlformats.org/officeDocument/2006/relationships/hyperlink" Target="https://twitter.com/djessp" TargetMode="External" /><Relationship Id="rId2133" Type="http://schemas.openxmlformats.org/officeDocument/2006/relationships/hyperlink" Target="https://twitter.com/saulydeez" TargetMode="External" /><Relationship Id="rId2134" Type="http://schemas.openxmlformats.org/officeDocument/2006/relationships/hyperlink" Target="https://twitter.com/brentd27" TargetMode="External" /><Relationship Id="rId2135" Type="http://schemas.openxmlformats.org/officeDocument/2006/relationships/hyperlink" Target="https://twitter.com/hel_hel_hel" TargetMode="External" /><Relationship Id="rId2136" Type="http://schemas.openxmlformats.org/officeDocument/2006/relationships/hyperlink" Target="https://twitter.com/treswinn" TargetMode="External" /><Relationship Id="rId2137" Type="http://schemas.openxmlformats.org/officeDocument/2006/relationships/hyperlink" Target="https://twitter.com/jonlcb" TargetMode="External" /><Relationship Id="rId2138" Type="http://schemas.openxmlformats.org/officeDocument/2006/relationships/hyperlink" Target="https://twitter.com/bigtitties818" TargetMode="External" /><Relationship Id="rId2139" Type="http://schemas.openxmlformats.org/officeDocument/2006/relationships/hyperlink" Target="https://twitter.com/jemimamjc" TargetMode="External" /><Relationship Id="rId2140" Type="http://schemas.openxmlformats.org/officeDocument/2006/relationships/hyperlink" Target="https://twitter.com/octavio87101116" TargetMode="External" /><Relationship Id="rId2141" Type="http://schemas.openxmlformats.org/officeDocument/2006/relationships/hyperlink" Target="https://twitter.com/vicentetrujllo8" TargetMode="External" /><Relationship Id="rId2142" Type="http://schemas.openxmlformats.org/officeDocument/2006/relationships/hyperlink" Target="https://twitter.com/stringers76" TargetMode="External" /><Relationship Id="rId2143" Type="http://schemas.openxmlformats.org/officeDocument/2006/relationships/hyperlink" Target="https://twitter.com/og_gener" TargetMode="External" /><Relationship Id="rId2144" Type="http://schemas.openxmlformats.org/officeDocument/2006/relationships/hyperlink" Target="https://twitter.com/atomsooc" TargetMode="External" /><Relationship Id="rId2145" Type="http://schemas.openxmlformats.org/officeDocument/2006/relationships/hyperlink" Target="https://twitter.com/mccoy69420" TargetMode="External" /><Relationship Id="rId2146" Type="http://schemas.openxmlformats.org/officeDocument/2006/relationships/hyperlink" Target="https://twitter.com/_cikemurtis_" TargetMode="External" /><Relationship Id="rId2147" Type="http://schemas.openxmlformats.org/officeDocument/2006/relationships/hyperlink" Target="https://twitter.com/fr3shavocad0" TargetMode="External" /><Relationship Id="rId2148" Type="http://schemas.openxmlformats.org/officeDocument/2006/relationships/hyperlink" Target="https://twitter.com/camshoemaker" TargetMode="External" /><Relationship Id="rId2149" Type="http://schemas.openxmlformats.org/officeDocument/2006/relationships/hyperlink" Target="https://twitter.com/mxhzt" TargetMode="External" /><Relationship Id="rId2150" Type="http://schemas.openxmlformats.org/officeDocument/2006/relationships/hyperlink" Target="https://twitter.com/nicolaasoca" TargetMode="External" /><Relationship Id="rId2151" Type="http://schemas.openxmlformats.org/officeDocument/2006/relationships/hyperlink" Target="https://twitter.com/lordspiral1" TargetMode="External" /><Relationship Id="rId2152" Type="http://schemas.openxmlformats.org/officeDocument/2006/relationships/hyperlink" Target="https://twitter.com/shaaynawhite" TargetMode="External" /><Relationship Id="rId2153" Type="http://schemas.openxmlformats.org/officeDocument/2006/relationships/hyperlink" Target="https://twitter.com/wafflehouse" TargetMode="External" /><Relationship Id="rId2154" Type="http://schemas.openxmlformats.org/officeDocument/2006/relationships/hyperlink" Target="https://twitter.com/fallenangel_ark" TargetMode="External" /><Relationship Id="rId2155" Type="http://schemas.openxmlformats.org/officeDocument/2006/relationships/hyperlink" Target="https://twitter.com/annaleenorcott" TargetMode="External" /><Relationship Id="rId2156" Type="http://schemas.openxmlformats.org/officeDocument/2006/relationships/hyperlink" Target="https://twitter.com/lavendxrbones" TargetMode="External" /><Relationship Id="rId2157" Type="http://schemas.openxmlformats.org/officeDocument/2006/relationships/hyperlink" Target="https://twitter.com/julionkimani" TargetMode="External" /><Relationship Id="rId2158" Type="http://schemas.openxmlformats.org/officeDocument/2006/relationships/hyperlink" Target="https://twitter.com/jaad13sur" TargetMode="External" /><Relationship Id="rId2159" Type="http://schemas.openxmlformats.org/officeDocument/2006/relationships/hyperlink" Target="https://twitter.com/lexi_duddy" TargetMode="External" /><Relationship Id="rId2160" Type="http://schemas.openxmlformats.org/officeDocument/2006/relationships/hyperlink" Target="https://twitter.com/yerary12" TargetMode="External" /><Relationship Id="rId2161" Type="http://schemas.openxmlformats.org/officeDocument/2006/relationships/hyperlink" Target="https://twitter.com/helenoxs" TargetMode="External" /><Relationship Id="rId2162" Type="http://schemas.openxmlformats.org/officeDocument/2006/relationships/hyperlink" Target="https://twitter.com/amadosweet_" TargetMode="External" /><Relationship Id="rId2163" Type="http://schemas.openxmlformats.org/officeDocument/2006/relationships/hyperlink" Target="https://twitter.com/kenfvcknmasters" TargetMode="External" /><Relationship Id="rId2164" Type="http://schemas.openxmlformats.org/officeDocument/2006/relationships/hyperlink" Target="https://twitter.com/jesly_torres" TargetMode="External" /><Relationship Id="rId2165" Type="http://schemas.openxmlformats.org/officeDocument/2006/relationships/hyperlink" Target="https://twitter.com/lizze515" TargetMode="External" /><Relationship Id="rId2166" Type="http://schemas.openxmlformats.org/officeDocument/2006/relationships/hyperlink" Target="https://twitter.com/rexmans1" TargetMode="External" /><Relationship Id="rId2167" Type="http://schemas.openxmlformats.org/officeDocument/2006/relationships/hyperlink" Target="https://twitter.com/davidrobiedo" TargetMode="External" /><Relationship Id="rId2168" Type="http://schemas.openxmlformats.org/officeDocument/2006/relationships/hyperlink" Target="https://twitter.com/drewalchemist98" TargetMode="External" /><Relationship Id="rId2169" Type="http://schemas.openxmlformats.org/officeDocument/2006/relationships/hyperlink" Target="https://twitter.com/mxnozz" TargetMode="External" /><Relationship Id="rId2170" Type="http://schemas.openxmlformats.org/officeDocument/2006/relationships/hyperlink" Target="https://twitter.com/barril92" TargetMode="External" /><Relationship Id="rId2171" Type="http://schemas.openxmlformats.org/officeDocument/2006/relationships/hyperlink" Target="https://twitter.com/notnjomzza" TargetMode="External" /><Relationship Id="rId2172" Type="http://schemas.openxmlformats.org/officeDocument/2006/relationships/hyperlink" Target="https://twitter.com/jeremycorbell" TargetMode="External" /><Relationship Id="rId2173" Type="http://schemas.openxmlformats.org/officeDocument/2006/relationships/hyperlink" Target="https://twitter.com/free56789492" TargetMode="External" /><Relationship Id="rId2174" Type="http://schemas.openxmlformats.org/officeDocument/2006/relationships/hyperlink" Target="https://twitter.com/nebulasmoothie" TargetMode="External" /><Relationship Id="rId2175" Type="http://schemas.openxmlformats.org/officeDocument/2006/relationships/hyperlink" Target="https://twitter.com/flacxmalditx" TargetMode="External" /><Relationship Id="rId2176" Type="http://schemas.openxmlformats.org/officeDocument/2006/relationships/hyperlink" Target="https://twitter.com/tubbyhannuh" TargetMode="External" /><Relationship Id="rId2177" Type="http://schemas.openxmlformats.org/officeDocument/2006/relationships/hyperlink" Target="https://twitter.com/marie_matisse" TargetMode="External" /><Relationship Id="rId2178" Type="http://schemas.openxmlformats.org/officeDocument/2006/relationships/hyperlink" Target="https://twitter.com/n3gr00" TargetMode="External" /><Relationship Id="rId2179" Type="http://schemas.openxmlformats.org/officeDocument/2006/relationships/hyperlink" Target="https://twitter.com/sunrisedragons" TargetMode="External" /><Relationship Id="rId2180" Type="http://schemas.openxmlformats.org/officeDocument/2006/relationships/hyperlink" Target="https://twitter.com/ricewhat" TargetMode="External" /><Relationship Id="rId2181" Type="http://schemas.openxmlformats.org/officeDocument/2006/relationships/hyperlink" Target="https://twitter.com/beautifuladdres" TargetMode="External" /><Relationship Id="rId2182" Type="http://schemas.openxmlformats.org/officeDocument/2006/relationships/hyperlink" Target="https://twitter.com/pakhnet_milo" TargetMode="External" /><Relationship Id="rId2183" Type="http://schemas.openxmlformats.org/officeDocument/2006/relationships/hyperlink" Target="https://twitter.com/spoodnik47" TargetMode="External" /><Relationship Id="rId2184" Type="http://schemas.openxmlformats.org/officeDocument/2006/relationships/hyperlink" Target="https://twitter.com/heythereitsash_" TargetMode="External" /><Relationship Id="rId2185" Type="http://schemas.openxmlformats.org/officeDocument/2006/relationships/hyperlink" Target="https://twitter.com/gato_vaca" TargetMode="External" /><Relationship Id="rId2186" Type="http://schemas.openxmlformats.org/officeDocument/2006/relationships/hyperlink" Target="https://twitter.com/_its_meli" TargetMode="External" /><Relationship Id="rId2187" Type="http://schemas.openxmlformats.org/officeDocument/2006/relationships/hyperlink" Target="https://twitter.com/wizzyjow_" TargetMode="External" /><Relationship Id="rId2188" Type="http://schemas.openxmlformats.org/officeDocument/2006/relationships/hyperlink" Target="https://twitter.com/tarek33429008" TargetMode="External" /><Relationship Id="rId2189" Type="http://schemas.openxmlformats.org/officeDocument/2006/relationships/hyperlink" Target="https://twitter.com/emtes55" TargetMode="External" /><Relationship Id="rId2190" Type="http://schemas.openxmlformats.org/officeDocument/2006/relationships/hyperlink" Target="https://twitter.com/tedpot1" TargetMode="External" /><Relationship Id="rId2191" Type="http://schemas.openxmlformats.org/officeDocument/2006/relationships/hyperlink" Target="https://twitter.com/itsjalene_" TargetMode="External" /><Relationship Id="rId2192" Type="http://schemas.openxmlformats.org/officeDocument/2006/relationships/hyperlink" Target="https://twitter.com/iievedouma" TargetMode="External" /><Relationship Id="rId2193" Type="http://schemas.openxmlformats.org/officeDocument/2006/relationships/hyperlink" Target="https://twitter.com/qwxey" TargetMode="External" /><Relationship Id="rId2194" Type="http://schemas.openxmlformats.org/officeDocument/2006/relationships/hyperlink" Target="https://twitter.com/gisellpadillaa" TargetMode="External" /><Relationship Id="rId2195" Type="http://schemas.openxmlformats.org/officeDocument/2006/relationships/hyperlink" Target="https://twitter.com/emiliomayen" TargetMode="External" /><Relationship Id="rId2196" Type="http://schemas.openxmlformats.org/officeDocument/2006/relationships/hyperlink" Target="https://twitter.com/trillestthomas" TargetMode="External" /><Relationship Id="rId2197" Type="http://schemas.openxmlformats.org/officeDocument/2006/relationships/hyperlink" Target="https://twitter.com/1lilfbg" TargetMode="External" /><Relationship Id="rId2198" Type="http://schemas.openxmlformats.org/officeDocument/2006/relationships/hyperlink" Target="https://twitter.com/therealchila" TargetMode="External" /><Relationship Id="rId2199" Type="http://schemas.openxmlformats.org/officeDocument/2006/relationships/hyperlink" Target="https://twitter.com/geodl_ng" TargetMode="External" /><Relationship Id="rId2200" Type="http://schemas.openxmlformats.org/officeDocument/2006/relationships/hyperlink" Target="https://twitter.com/mystic_myths_" TargetMode="External" /><Relationship Id="rId2201" Type="http://schemas.openxmlformats.org/officeDocument/2006/relationships/hyperlink" Target="https://twitter.com/poetressjustice" TargetMode="External" /><Relationship Id="rId2202" Type="http://schemas.openxmlformats.org/officeDocument/2006/relationships/hyperlink" Target="https://twitter.com/jademorggan" TargetMode="External" /><Relationship Id="rId2203" Type="http://schemas.openxmlformats.org/officeDocument/2006/relationships/hyperlink" Target="https://twitter.com/caprimoons" TargetMode="External" /><Relationship Id="rId2204" Type="http://schemas.openxmlformats.org/officeDocument/2006/relationships/hyperlink" Target="https://twitter.com/clockwork_paul" TargetMode="External" /><Relationship Id="rId2205" Type="http://schemas.openxmlformats.org/officeDocument/2006/relationships/hyperlink" Target="https://twitter.com/cosmic_choclet" TargetMode="External" /><Relationship Id="rId2206" Type="http://schemas.openxmlformats.org/officeDocument/2006/relationships/hyperlink" Target="https://twitter.com/_cesarreyes" TargetMode="External" /><Relationship Id="rId2207" Type="http://schemas.openxmlformats.org/officeDocument/2006/relationships/hyperlink" Target="https://twitter.com/lypipipopo" TargetMode="External" /><Relationship Id="rId2208" Type="http://schemas.openxmlformats.org/officeDocument/2006/relationships/hyperlink" Target="https://twitter.com/joeyosuna21" TargetMode="External" /><Relationship Id="rId2209" Type="http://schemas.openxmlformats.org/officeDocument/2006/relationships/hyperlink" Target="https://twitter.com/jordan24252605" TargetMode="External" /><Relationship Id="rId2210" Type="http://schemas.openxmlformats.org/officeDocument/2006/relationships/hyperlink" Target="https://twitter.com/nhawks_" TargetMode="External" /><Relationship Id="rId2211" Type="http://schemas.openxmlformats.org/officeDocument/2006/relationships/hyperlink" Target="https://twitter.com/klanicek" TargetMode="External" /><Relationship Id="rId2212" Type="http://schemas.openxmlformats.org/officeDocument/2006/relationships/hyperlink" Target="https://twitter.com/thtsmyjam_" TargetMode="External" /><Relationship Id="rId2213" Type="http://schemas.openxmlformats.org/officeDocument/2006/relationships/hyperlink" Target="https://twitter.com/thatboimat10" TargetMode="External" /><Relationship Id="rId2214" Type="http://schemas.openxmlformats.org/officeDocument/2006/relationships/hyperlink" Target="https://twitter.com/nelson_mendo" TargetMode="External" /><Relationship Id="rId2215" Type="http://schemas.openxmlformats.org/officeDocument/2006/relationships/hyperlink" Target="https://twitter.com/kalee_reams97" TargetMode="External" /><Relationship Id="rId2216" Type="http://schemas.openxmlformats.org/officeDocument/2006/relationships/hyperlink" Target="https://twitter.com/slobonlelob" TargetMode="External" /><Relationship Id="rId2217" Type="http://schemas.openxmlformats.org/officeDocument/2006/relationships/hyperlink" Target="https://twitter.com/cvillegas119" TargetMode="External" /><Relationship Id="rId2218" Type="http://schemas.openxmlformats.org/officeDocument/2006/relationships/hyperlink" Target="https://twitter.com/noroadsleft_" TargetMode="External" /><Relationship Id="rId2219" Type="http://schemas.openxmlformats.org/officeDocument/2006/relationships/hyperlink" Target="https://twitter.com/tatjanabusdown" TargetMode="External" /><Relationship Id="rId2220" Type="http://schemas.openxmlformats.org/officeDocument/2006/relationships/hyperlink" Target="https://twitter.com/sonrisakuriyama" TargetMode="External" /><Relationship Id="rId2221" Type="http://schemas.openxmlformats.org/officeDocument/2006/relationships/hyperlink" Target="https://twitter.com/dannywhelton" TargetMode="External" /><Relationship Id="rId2222" Type="http://schemas.openxmlformats.org/officeDocument/2006/relationships/hyperlink" Target="https://twitter.com/chachi_ro" TargetMode="External" /><Relationship Id="rId2223" Type="http://schemas.openxmlformats.org/officeDocument/2006/relationships/hyperlink" Target="https://twitter.com/mic__killa" TargetMode="External" /><Relationship Id="rId2224" Type="http://schemas.openxmlformats.org/officeDocument/2006/relationships/hyperlink" Target="https://twitter.com/complex" TargetMode="External" /><Relationship Id="rId2225" Type="http://schemas.openxmlformats.org/officeDocument/2006/relationships/hyperlink" Target="https://twitter.com/yolez5" TargetMode="External" /><Relationship Id="rId2226" Type="http://schemas.openxmlformats.org/officeDocument/2006/relationships/hyperlink" Target="https://twitter.com/ban00dle" TargetMode="External" /><Relationship Id="rId2227" Type="http://schemas.openxmlformats.org/officeDocument/2006/relationships/hyperlink" Target="https://twitter.com/d_dewese" TargetMode="External" /><Relationship Id="rId2228" Type="http://schemas.openxmlformats.org/officeDocument/2006/relationships/hyperlink" Target="https://twitter.com/ed04jr" TargetMode="External" /><Relationship Id="rId2229" Type="http://schemas.openxmlformats.org/officeDocument/2006/relationships/hyperlink" Target="https://twitter.com/geo_luz" TargetMode="External" /><Relationship Id="rId2230" Type="http://schemas.openxmlformats.org/officeDocument/2006/relationships/hyperlink" Target="https://twitter.com/nicksimpsn" TargetMode="External" /><Relationship Id="rId2231" Type="http://schemas.openxmlformats.org/officeDocument/2006/relationships/hyperlink" Target="https://twitter.com/zhan16949679" TargetMode="External" /><Relationship Id="rId2232" Type="http://schemas.openxmlformats.org/officeDocument/2006/relationships/hyperlink" Target="https://twitter.com/kennybilski" TargetMode="External" /><Relationship Id="rId2233" Type="http://schemas.openxmlformats.org/officeDocument/2006/relationships/hyperlink" Target="https://twitter.com/armel_tiffany" TargetMode="External" /><Relationship Id="rId2234" Type="http://schemas.openxmlformats.org/officeDocument/2006/relationships/hyperlink" Target="https://twitter.com/nick_mtzef16" TargetMode="External" /><Relationship Id="rId2235" Type="http://schemas.openxmlformats.org/officeDocument/2006/relationships/hyperlink" Target="https://twitter.com/mayrapalacios_" TargetMode="External" /><Relationship Id="rId2236" Type="http://schemas.openxmlformats.org/officeDocument/2006/relationships/hyperlink" Target="https://twitter.com/poornero" TargetMode="External" /><Relationship Id="rId2237" Type="http://schemas.openxmlformats.org/officeDocument/2006/relationships/hyperlink" Target="https://twitter.com/jujufromhouston" TargetMode="External" /><Relationship Id="rId2238" Type="http://schemas.openxmlformats.org/officeDocument/2006/relationships/hyperlink" Target="https://twitter.com/serdnafranqui" TargetMode="External" /><Relationship Id="rId2239" Type="http://schemas.openxmlformats.org/officeDocument/2006/relationships/hyperlink" Target="https://twitter.com/yousuckceratops" TargetMode="External" /><Relationship Id="rId2240" Type="http://schemas.openxmlformats.org/officeDocument/2006/relationships/hyperlink" Target="https://twitter.com/mivi_the" TargetMode="External" /><Relationship Id="rId2241" Type="http://schemas.openxmlformats.org/officeDocument/2006/relationships/hyperlink" Target="https://twitter.com/abethagrreeaatt" TargetMode="External" /><Relationship Id="rId2242" Type="http://schemas.openxmlformats.org/officeDocument/2006/relationships/hyperlink" Target="https://twitter.com/manuela89823965" TargetMode="External" /><Relationship Id="rId2243" Type="http://schemas.openxmlformats.org/officeDocument/2006/relationships/hyperlink" Target="https://twitter.com/geekformula" TargetMode="External" /><Relationship Id="rId2244" Type="http://schemas.openxmlformats.org/officeDocument/2006/relationships/hyperlink" Target="https://twitter.com/roomoreno99" TargetMode="External" /><Relationship Id="rId2245" Type="http://schemas.openxmlformats.org/officeDocument/2006/relationships/hyperlink" Target="https://twitter.com/goldengamer5212" TargetMode="External" /><Relationship Id="rId2246" Type="http://schemas.openxmlformats.org/officeDocument/2006/relationships/hyperlink" Target="https://twitter.com/epidemixgh" TargetMode="External" /><Relationship Id="rId2247" Type="http://schemas.openxmlformats.org/officeDocument/2006/relationships/hyperlink" Target="https://twitter.com/cnj_kvgn" TargetMode="External" /><Relationship Id="rId2248" Type="http://schemas.openxmlformats.org/officeDocument/2006/relationships/hyperlink" Target="https://twitter.com/swank_big" TargetMode="External" /><Relationship Id="rId2249" Type="http://schemas.openxmlformats.org/officeDocument/2006/relationships/hyperlink" Target="https://twitter.com/coralsreeff" TargetMode="External" /><Relationship Id="rId2250" Type="http://schemas.openxmlformats.org/officeDocument/2006/relationships/hyperlink" Target="https://twitter.com/gnollqueen" TargetMode="External" /><Relationship Id="rId2251" Type="http://schemas.openxmlformats.org/officeDocument/2006/relationships/hyperlink" Target="https://twitter.com/paddo9" TargetMode="External" /><Relationship Id="rId2252" Type="http://schemas.openxmlformats.org/officeDocument/2006/relationships/hyperlink" Target="https://twitter.com/gurpalll" TargetMode="External" /><Relationship Id="rId2253" Type="http://schemas.openxmlformats.org/officeDocument/2006/relationships/hyperlink" Target="https://twitter.com/annecocco" TargetMode="External" /><Relationship Id="rId2254" Type="http://schemas.openxmlformats.org/officeDocument/2006/relationships/hyperlink" Target="https://twitter.com/kurtiswithone_i" TargetMode="External" /><Relationship Id="rId2255" Type="http://schemas.openxmlformats.org/officeDocument/2006/relationships/hyperlink" Target="https://twitter.com/mountaindew" TargetMode="External" /><Relationship Id="rId2256" Type="http://schemas.openxmlformats.org/officeDocument/2006/relationships/hyperlink" Target="https://twitter.com/carlosv2014" TargetMode="External" /><Relationship Id="rId2257" Type="http://schemas.openxmlformats.org/officeDocument/2006/relationships/hyperlink" Target="https://twitter.com/gabicounts865" TargetMode="External" /><Relationship Id="rId2258" Type="http://schemas.openxmlformats.org/officeDocument/2006/relationships/hyperlink" Target="https://twitter.com/criis_240201" TargetMode="External" /><Relationship Id="rId2259" Type="http://schemas.openxmlformats.org/officeDocument/2006/relationships/hyperlink" Target="https://twitter.com/xelirose" TargetMode="External" /><Relationship Id="rId2260" Type="http://schemas.openxmlformats.org/officeDocument/2006/relationships/hyperlink" Target="https://twitter.com/faith1016_" TargetMode="External" /><Relationship Id="rId2261" Type="http://schemas.openxmlformats.org/officeDocument/2006/relationships/hyperlink" Target="https://twitter.com/weezy_dope" TargetMode="External" /><Relationship Id="rId2262" Type="http://schemas.openxmlformats.org/officeDocument/2006/relationships/hyperlink" Target="https://twitter.com/losblasian" TargetMode="External" /><Relationship Id="rId2263" Type="http://schemas.openxmlformats.org/officeDocument/2006/relationships/hyperlink" Target="https://twitter.com/tanakanhenga" TargetMode="External" /><Relationship Id="rId2264" Type="http://schemas.openxmlformats.org/officeDocument/2006/relationships/hyperlink" Target="https://twitter.com/connor_dunne1" TargetMode="External" /><Relationship Id="rId2265" Type="http://schemas.openxmlformats.org/officeDocument/2006/relationships/hyperlink" Target="https://twitter.com/vivimoon" TargetMode="External" /><Relationship Id="rId2266" Type="http://schemas.openxmlformats.org/officeDocument/2006/relationships/hyperlink" Target="https://twitter.com/iam_brianar" TargetMode="External" /><Relationship Id="rId2267" Type="http://schemas.openxmlformats.org/officeDocument/2006/relationships/hyperlink" Target="https://twitter.com/ldlandaetta" TargetMode="External" /><Relationship Id="rId2268" Type="http://schemas.openxmlformats.org/officeDocument/2006/relationships/hyperlink" Target="https://twitter.com/skyftmariposas" TargetMode="External" /><Relationship Id="rId2269" Type="http://schemas.openxmlformats.org/officeDocument/2006/relationships/hyperlink" Target="https://twitter.com/solounyo" TargetMode="External" /><Relationship Id="rId2270" Type="http://schemas.openxmlformats.org/officeDocument/2006/relationships/hyperlink" Target="https://twitter.com/danyalexandert" TargetMode="External" /><Relationship Id="rId2271" Type="http://schemas.openxmlformats.org/officeDocument/2006/relationships/hyperlink" Target="https://twitter.com/wavedbabe" TargetMode="External" /><Relationship Id="rId2272" Type="http://schemas.openxmlformats.org/officeDocument/2006/relationships/hyperlink" Target="https://twitter.com/joshrui17" TargetMode="External" /><Relationship Id="rId2273" Type="http://schemas.openxmlformats.org/officeDocument/2006/relationships/hyperlink" Target="https://twitter.com/brucestingsteen" TargetMode="External" /><Relationship Id="rId2274" Type="http://schemas.openxmlformats.org/officeDocument/2006/relationships/hyperlink" Target="https://twitter.com/paratitony" TargetMode="External" /><Relationship Id="rId2275" Type="http://schemas.openxmlformats.org/officeDocument/2006/relationships/hyperlink" Target="https://twitter.com/csuun" TargetMode="External" /><Relationship Id="rId2276" Type="http://schemas.openxmlformats.org/officeDocument/2006/relationships/hyperlink" Target="https://twitter.com/jeezusss__" TargetMode="External" /><Relationship Id="rId2277" Type="http://schemas.openxmlformats.org/officeDocument/2006/relationships/hyperlink" Target="https://twitter.com/jaimeaa99" TargetMode="External" /><Relationship Id="rId2278" Type="http://schemas.openxmlformats.org/officeDocument/2006/relationships/hyperlink" Target="https://twitter.com/asipasii" TargetMode="External" /><Relationship Id="rId2279" Type="http://schemas.openxmlformats.org/officeDocument/2006/relationships/hyperlink" Target="https://twitter.com/bradly_nigga" TargetMode="External" /><Relationship Id="rId2280" Type="http://schemas.openxmlformats.org/officeDocument/2006/relationships/hyperlink" Target="https://twitter.com/bdmcris" TargetMode="External" /><Relationship Id="rId2281" Type="http://schemas.openxmlformats.org/officeDocument/2006/relationships/hyperlink" Target="https://twitter.com/rinkario1" TargetMode="External" /><Relationship Id="rId2282" Type="http://schemas.openxmlformats.org/officeDocument/2006/relationships/hyperlink" Target="https://twitter.com/memes_51" TargetMode="External" /><Relationship Id="rId2283" Type="http://schemas.openxmlformats.org/officeDocument/2006/relationships/hyperlink" Target="https://twitter.com/rosaaparkss2" TargetMode="External" /><Relationship Id="rId2284" Type="http://schemas.openxmlformats.org/officeDocument/2006/relationships/hyperlink" Target="https://twitter.com/jonmocch" TargetMode="External" /><Relationship Id="rId2285" Type="http://schemas.openxmlformats.org/officeDocument/2006/relationships/hyperlink" Target="https://twitter.com/nxbodyhere" TargetMode="External" /><Relationship Id="rId2286" Type="http://schemas.openxmlformats.org/officeDocument/2006/relationships/hyperlink" Target="https://twitter.com/samlivesinacan" TargetMode="External" /><Relationship Id="rId2287" Type="http://schemas.openxmlformats.org/officeDocument/2006/relationships/hyperlink" Target="https://twitter.com/bitchhhae" TargetMode="External" /><Relationship Id="rId2288" Type="http://schemas.openxmlformats.org/officeDocument/2006/relationships/hyperlink" Target="https://twitter.com/yu__ngi" TargetMode="External" /><Relationship Id="rId2289" Type="http://schemas.openxmlformats.org/officeDocument/2006/relationships/hyperlink" Target="https://twitter.com/frogs2light" TargetMode="External" /><Relationship Id="rId2290" Type="http://schemas.openxmlformats.org/officeDocument/2006/relationships/hyperlink" Target="https://twitter.com/_dudalivreiras2" TargetMode="External" /><Relationship Id="rId2291" Type="http://schemas.openxmlformats.org/officeDocument/2006/relationships/hyperlink" Target="https://twitter.com/magj2187" TargetMode="External" /><Relationship Id="rId2292" Type="http://schemas.openxmlformats.org/officeDocument/2006/relationships/hyperlink" Target="https://twitter.com/deesidedotcom" TargetMode="External" /><Relationship Id="rId2293" Type="http://schemas.openxmlformats.org/officeDocument/2006/relationships/hyperlink" Target="https://twitter.com/kristy_anna_" TargetMode="External" /><Relationship Id="rId2294" Type="http://schemas.openxmlformats.org/officeDocument/2006/relationships/hyperlink" Target="https://twitter.com/taevwuu" TargetMode="External" /><Relationship Id="rId2295" Type="http://schemas.openxmlformats.org/officeDocument/2006/relationships/hyperlink" Target="https://twitter.com/uwusensation" TargetMode="External" /><Relationship Id="rId2296" Type="http://schemas.openxmlformats.org/officeDocument/2006/relationships/hyperlink" Target="https://twitter.com/lolabernardin3" TargetMode="External" /><Relationship Id="rId2297" Type="http://schemas.openxmlformats.org/officeDocument/2006/relationships/hyperlink" Target="https://twitter.com/charliedayquote" TargetMode="External" /><Relationship Id="rId2298" Type="http://schemas.openxmlformats.org/officeDocument/2006/relationships/hyperlink" Target="https://twitter.com/karmiclabrat" TargetMode="External" /><Relationship Id="rId2299" Type="http://schemas.openxmlformats.org/officeDocument/2006/relationships/hyperlink" Target="https://twitter.com/booohnotcool" TargetMode="External" /><Relationship Id="rId2300" Type="http://schemas.openxmlformats.org/officeDocument/2006/relationships/hyperlink" Target="https://twitter.com/beth_patti" TargetMode="External" /><Relationship Id="rId2301" Type="http://schemas.openxmlformats.org/officeDocument/2006/relationships/hyperlink" Target="https://twitter.com/pyroboyee" TargetMode="External" /><Relationship Id="rId2302" Type="http://schemas.openxmlformats.org/officeDocument/2006/relationships/hyperlink" Target="https://twitter.com/tom_maycock19" TargetMode="External" /><Relationship Id="rId2303" Type="http://schemas.openxmlformats.org/officeDocument/2006/relationships/hyperlink" Target="https://twitter.com/kowskyy" TargetMode="External" /><Relationship Id="rId2304" Type="http://schemas.openxmlformats.org/officeDocument/2006/relationships/hyperlink" Target="https://twitter.com/untalpablogod" TargetMode="External" /><Relationship Id="rId2305" Type="http://schemas.openxmlformats.org/officeDocument/2006/relationships/hyperlink" Target="https://twitter.com/laleachari" TargetMode="External" /><Relationship Id="rId2306" Type="http://schemas.openxmlformats.org/officeDocument/2006/relationships/hyperlink" Target="https://twitter.com/dlol400" TargetMode="External" /><Relationship Id="rId2307" Type="http://schemas.openxmlformats.org/officeDocument/2006/relationships/hyperlink" Target="https://twitter.com/kgena24" TargetMode="External" /><Relationship Id="rId2308" Type="http://schemas.openxmlformats.org/officeDocument/2006/relationships/hyperlink" Target="https://twitter.com/whitepelee" TargetMode="External" /><Relationship Id="rId2309" Type="http://schemas.openxmlformats.org/officeDocument/2006/relationships/hyperlink" Target="https://twitter.com/condeh321" TargetMode="External" /><Relationship Id="rId2310" Type="http://schemas.openxmlformats.org/officeDocument/2006/relationships/hyperlink" Target="https://twitter.com/szphy" TargetMode="External" /><Relationship Id="rId2311" Type="http://schemas.openxmlformats.org/officeDocument/2006/relationships/hyperlink" Target="https://twitter.com/tracilaw" TargetMode="External" /><Relationship Id="rId2312" Type="http://schemas.openxmlformats.org/officeDocument/2006/relationships/hyperlink" Target="https://twitter.com/ak_hibby" TargetMode="External" /><Relationship Id="rId2313" Type="http://schemas.openxmlformats.org/officeDocument/2006/relationships/hyperlink" Target="https://twitter.com/cord_flak" TargetMode="External" /><Relationship Id="rId2314" Type="http://schemas.openxmlformats.org/officeDocument/2006/relationships/hyperlink" Target="https://twitter.com/abbyyrose21" TargetMode="External" /><Relationship Id="rId2315" Type="http://schemas.openxmlformats.org/officeDocument/2006/relationships/hyperlink" Target="https://twitter.com/alfonsoxstark" TargetMode="External" /><Relationship Id="rId2316" Type="http://schemas.openxmlformats.org/officeDocument/2006/relationships/hyperlink" Target="https://twitter.com/lautyc0lque" TargetMode="External" /><Relationship Id="rId2317" Type="http://schemas.openxmlformats.org/officeDocument/2006/relationships/hyperlink" Target="https://twitter.com/breathtakingguy" TargetMode="External" /><Relationship Id="rId2318" Type="http://schemas.openxmlformats.org/officeDocument/2006/relationships/hyperlink" Target="https://twitter.com/amalia477" TargetMode="External" /><Relationship Id="rId2319" Type="http://schemas.openxmlformats.org/officeDocument/2006/relationships/hyperlink" Target="https://twitter.com/antomiiel1" TargetMode="External" /><Relationship Id="rId2320" Type="http://schemas.openxmlformats.org/officeDocument/2006/relationships/hyperlink" Target="https://twitter.com/stars_kristen" TargetMode="External" /><Relationship Id="rId2321" Type="http://schemas.openxmlformats.org/officeDocument/2006/relationships/hyperlink" Target="https://twitter.com/deezwide" TargetMode="External" /><Relationship Id="rId2322" Type="http://schemas.openxmlformats.org/officeDocument/2006/relationships/hyperlink" Target="https://twitter.com/oursvstheirs" TargetMode="External" /><Relationship Id="rId2323" Type="http://schemas.openxmlformats.org/officeDocument/2006/relationships/hyperlink" Target="https://twitter.com/let_51" TargetMode="External" /><Relationship Id="rId2324" Type="http://schemas.openxmlformats.org/officeDocument/2006/relationships/hyperlink" Target="https://twitter.com/mj_alex98" TargetMode="External" /><Relationship Id="rId2325" Type="http://schemas.openxmlformats.org/officeDocument/2006/relationships/hyperlink" Target="https://twitter.com/dalvycita" TargetMode="External" /><Relationship Id="rId2326" Type="http://schemas.openxmlformats.org/officeDocument/2006/relationships/hyperlink" Target="https://twitter.com/moewevongheut" TargetMode="External" /><Relationship Id="rId2327" Type="http://schemas.openxmlformats.org/officeDocument/2006/relationships/hyperlink" Target="https://twitter.com/preshersssj4" TargetMode="External" /><Relationship Id="rId2328" Type="http://schemas.openxmlformats.org/officeDocument/2006/relationships/hyperlink" Target="https://twitter.com/kamalounzidlak" TargetMode="External" /><Relationship Id="rId2329" Type="http://schemas.openxmlformats.org/officeDocument/2006/relationships/hyperlink" Target="https://twitter.com/adelqatami" TargetMode="External" /><Relationship Id="rId2330" Type="http://schemas.openxmlformats.org/officeDocument/2006/relationships/hyperlink" Target="https://twitter.com/itxjuanx" TargetMode="External" /><Relationship Id="rId2331" Type="http://schemas.openxmlformats.org/officeDocument/2006/relationships/hyperlink" Target="https://twitter.com/atamale99" TargetMode="External" /><Relationship Id="rId2332" Type="http://schemas.openxmlformats.org/officeDocument/2006/relationships/hyperlink" Target="https://twitter.com/nik_fantocone" TargetMode="External" /><Relationship Id="rId2333" Type="http://schemas.openxmlformats.org/officeDocument/2006/relationships/hyperlink" Target="https://twitter.com/alanthealien51" TargetMode="External" /><Relationship Id="rId2334" Type="http://schemas.openxmlformats.org/officeDocument/2006/relationships/hyperlink" Target="https://twitter.com/ariannaa1205" TargetMode="External" /><Relationship Id="rId2335" Type="http://schemas.openxmlformats.org/officeDocument/2006/relationships/hyperlink" Target="https://twitter.com/gisselleruizzz" TargetMode="External" /><Relationship Id="rId2336" Type="http://schemas.openxmlformats.org/officeDocument/2006/relationships/hyperlink" Target="https://twitter.com/stefauni" TargetMode="External" /><Relationship Id="rId2337" Type="http://schemas.openxmlformats.org/officeDocument/2006/relationships/hyperlink" Target="https://twitter.com/_selindamarie_" TargetMode="External" /><Relationship Id="rId2338" Type="http://schemas.openxmlformats.org/officeDocument/2006/relationships/hyperlink" Target="https://twitter.com/mcvdawgthegod" TargetMode="External" /><Relationship Id="rId2339" Type="http://schemas.openxmlformats.org/officeDocument/2006/relationships/hyperlink" Target="https://twitter.com/the_flash2027" TargetMode="External" /><Relationship Id="rId2340" Type="http://schemas.openxmlformats.org/officeDocument/2006/relationships/hyperlink" Target="https://twitter.com/crabdaddy__" TargetMode="External" /><Relationship Id="rId2341" Type="http://schemas.openxmlformats.org/officeDocument/2006/relationships/hyperlink" Target="https://twitter.com/isabarong" TargetMode="External" /><Relationship Id="rId2342" Type="http://schemas.openxmlformats.org/officeDocument/2006/relationships/hyperlink" Target="https://twitter.com/ourspolaire__" TargetMode="External" /><Relationship Id="rId2343" Type="http://schemas.openxmlformats.org/officeDocument/2006/relationships/hyperlink" Target="https://twitter.com/diegoalcala_" TargetMode="External" /><Relationship Id="rId2344" Type="http://schemas.openxmlformats.org/officeDocument/2006/relationships/hyperlink" Target="https://twitter.com/wordlpenzil" TargetMode="External" /><Relationship Id="rId2345" Type="http://schemas.openxmlformats.org/officeDocument/2006/relationships/hyperlink" Target="https://twitter.com/andreac88279623" TargetMode="External" /><Relationship Id="rId2346" Type="http://schemas.openxmlformats.org/officeDocument/2006/relationships/hyperlink" Target="https://twitter.com/bene1337_" TargetMode="External" /><Relationship Id="rId2347" Type="http://schemas.openxmlformats.org/officeDocument/2006/relationships/hyperlink" Target="https://twitter.com/swiftknight1" TargetMode="External" /><Relationship Id="rId2348" Type="http://schemas.openxmlformats.org/officeDocument/2006/relationships/hyperlink" Target="https://twitter.com/_ramseyquinones" TargetMode="External" /><Relationship Id="rId2349" Type="http://schemas.openxmlformats.org/officeDocument/2006/relationships/hyperlink" Target="https://twitter.com/maximel54" TargetMode="External" /><Relationship Id="rId2350" Type="http://schemas.openxmlformats.org/officeDocument/2006/relationships/hyperlink" Target="https://twitter.com/thindulge" TargetMode="External" /><Relationship Id="rId2351" Type="http://schemas.openxmlformats.org/officeDocument/2006/relationships/hyperlink" Target="https://twitter.com/ghol_s" TargetMode="External" /><Relationship Id="rId2352" Type="http://schemas.openxmlformats.org/officeDocument/2006/relationships/hyperlink" Target="https://twitter.com/lachlantaylor_" TargetMode="External" /><Relationship Id="rId2353" Type="http://schemas.openxmlformats.org/officeDocument/2006/relationships/hyperlink" Target="https://twitter.com/maximelebel_" TargetMode="External" /><Relationship Id="rId2354" Type="http://schemas.openxmlformats.org/officeDocument/2006/relationships/hyperlink" Target="https://twitter.com/xcourtzillax" TargetMode="External" /><Relationship Id="rId2355" Type="http://schemas.openxmlformats.org/officeDocument/2006/relationships/hyperlink" Target="https://twitter.com/dleroom99dylan" TargetMode="External" /><Relationship Id="rId2356" Type="http://schemas.openxmlformats.org/officeDocument/2006/relationships/hyperlink" Target="https://twitter.com/mamen_aparici" TargetMode="External" /><Relationship Id="rId2357" Type="http://schemas.openxmlformats.org/officeDocument/2006/relationships/hyperlink" Target="https://twitter.com/onlyspoon458ya2" TargetMode="External" /><Relationship Id="rId2358" Type="http://schemas.openxmlformats.org/officeDocument/2006/relationships/hyperlink" Target="https://twitter.com/grubb_adrian" TargetMode="External" /><Relationship Id="rId2359" Type="http://schemas.openxmlformats.org/officeDocument/2006/relationships/hyperlink" Target="https://twitter.com/csudhteddytoro" TargetMode="External" /><Relationship Id="rId2360" Type="http://schemas.openxmlformats.org/officeDocument/2006/relationships/hyperlink" Target="https://twitter.com/therealpinche" TargetMode="External" /><Relationship Id="rId2361" Type="http://schemas.openxmlformats.org/officeDocument/2006/relationships/hyperlink" Target="https://twitter.com/ragerholic" TargetMode="External" /><Relationship Id="rId2362" Type="http://schemas.openxmlformats.org/officeDocument/2006/relationships/comments" Target="../comments2.xml" /><Relationship Id="rId2363" Type="http://schemas.openxmlformats.org/officeDocument/2006/relationships/vmlDrawing" Target="../drawings/vmlDrawing2.vml" /><Relationship Id="rId2364" Type="http://schemas.openxmlformats.org/officeDocument/2006/relationships/table" Target="../tables/table2.xml" /><Relationship Id="rId23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72"/>
  <sheetViews>
    <sheetView workbookViewId="0" topLeftCell="A1">
      <pane xSplit="2" ySplit="2" topLeftCell="C359" activePane="bottomRight" state="frozen"/>
      <selection pane="topRight" activeCell="C1" sqref="C1"/>
      <selection pane="bottomLeft" activeCell="A3" sqref="A3"/>
      <selection pane="bottomRight" activeCell="A2" sqref="A2:BD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6" width="11.140625" style="0" bestFit="1" customWidth="1"/>
  </cols>
  <sheetData>
    <row r="1" spans="3:14" ht="15">
      <c r="C1" s="16" t="s">
        <v>39</v>
      </c>
      <c r="D1" s="17"/>
      <c r="E1" s="17"/>
      <c r="F1" s="17"/>
      <c r="G1" s="16"/>
      <c r="H1" s="14" t="s">
        <v>43</v>
      </c>
      <c r="I1" s="51"/>
      <c r="J1" s="51"/>
      <c r="K1" s="33" t="s">
        <v>42</v>
      </c>
      <c r="L1" s="18" t="s">
        <v>40</v>
      </c>
      <c r="M1" s="18"/>
      <c r="N1" s="15" t="s">
        <v>41</v>
      </c>
    </row>
    <row r="2" spans="1:5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7283</v>
      </c>
      <c r="BD2" s="13" t="s">
        <v>7284</v>
      </c>
    </row>
    <row r="3" spans="1:56" ht="15" customHeight="1">
      <c r="A3" s="66" t="s">
        <v>216</v>
      </c>
      <c r="B3" s="66" t="s">
        <v>216</v>
      </c>
      <c r="C3" s="67"/>
      <c r="D3" s="68"/>
      <c r="E3" s="69"/>
      <c r="F3" s="70"/>
      <c r="G3" s="67"/>
      <c r="H3" s="71"/>
      <c r="I3" s="72"/>
      <c r="J3" s="72"/>
      <c r="K3" s="34"/>
      <c r="L3" s="73">
        <v>3</v>
      </c>
      <c r="M3" s="73"/>
      <c r="N3" s="74"/>
      <c r="O3" s="80" t="s">
        <v>178</v>
      </c>
      <c r="P3" s="82">
        <v>43659.71810185185</v>
      </c>
      <c r="Q3" s="80" t="s">
        <v>822</v>
      </c>
      <c r="R3" s="80"/>
      <c r="S3" s="80"/>
      <c r="T3" s="80" t="s">
        <v>1060</v>
      </c>
      <c r="U3" s="86" t="s">
        <v>1121</v>
      </c>
      <c r="V3" s="86" t="s">
        <v>1121</v>
      </c>
      <c r="W3" s="82">
        <v>43659.71810185185</v>
      </c>
      <c r="X3" s="87">
        <v>43659</v>
      </c>
      <c r="Y3" s="89" t="s">
        <v>1380</v>
      </c>
      <c r="Z3" s="86" t="s">
        <v>1810</v>
      </c>
      <c r="AA3" s="80"/>
      <c r="AB3" s="80"/>
      <c r="AC3" s="89" t="s">
        <v>2443</v>
      </c>
      <c r="AD3" s="80"/>
      <c r="AE3" s="80" t="b">
        <v>0</v>
      </c>
      <c r="AF3" s="80">
        <v>6142</v>
      </c>
      <c r="AG3" s="89" t="s">
        <v>3083</v>
      </c>
      <c r="AH3" s="80" t="b">
        <v>0</v>
      </c>
      <c r="AI3" s="80" t="s">
        <v>3092</v>
      </c>
      <c r="AJ3" s="80"/>
      <c r="AK3" s="89" t="s">
        <v>3083</v>
      </c>
      <c r="AL3" s="80" t="b">
        <v>0</v>
      </c>
      <c r="AM3" s="80">
        <v>1801</v>
      </c>
      <c r="AN3" s="89" t="s">
        <v>3083</v>
      </c>
      <c r="AO3" s="80" t="s">
        <v>3108</v>
      </c>
      <c r="AP3" s="80" t="b">
        <v>0</v>
      </c>
      <c r="AQ3" s="89" t="s">
        <v>2443</v>
      </c>
      <c r="AR3" s="80" t="s">
        <v>819</v>
      </c>
      <c r="AS3" s="80">
        <v>0</v>
      </c>
      <c r="AT3" s="80">
        <v>0</v>
      </c>
      <c r="AU3" s="80"/>
      <c r="AV3" s="80"/>
      <c r="AW3" s="80"/>
      <c r="AX3" s="80"/>
      <c r="AY3" s="80"/>
      <c r="AZ3" s="80"/>
      <c r="BA3" s="80"/>
      <c r="BB3" s="80"/>
      <c r="BC3" s="80" t="str">
        <f>REPLACE(INDEX(GroupVertices[Group],MATCH(Edges[[#This Row],[Vertex 1]],GroupVertices[Vertex],0)),1,1,"")</f>
        <v>106</v>
      </c>
      <c r="BD3" s="80" t="str">
        <f>REPLACE(INDEX(GroupVertices[Group],MATCH(Edges[[#This Row],[Vertex 2]],GroupVertices[Vertex],0)),1,1,"")</f>
        <v>106</v>
      </c>
    </row>
    <row r="4" spans="1:56" ht="15" customHeight="1">
      <c r="A4" s="66" t="s">
        <v>217</v>
      </c>
      <c r="B4" s="66" t="s">
        <v>216</v>
      </c>
      <c r="C4" s="67"/>
      <c r="D4" s="68"/>
      <c r="E4" s="69"/>
      <c r="F4" s="70"/>
      <c r="G4" s="67"/>
      <c r="H4" s="71"/>
      <c r="I4" s="72"/>
      <c r="J4" s="72"/>
      <c r="K4" s="34"/>
      <c r="L4" s="79">
        <v>4</v>
      </c>
      <c r="M4" s="79"/>
      <c r="N4" s="74"/>
      <c r="O4" s="81" t="s">
        <v>819</v>
      </c>
      <c r="P4" s="83">
        <v>43661.77982638889</v>
      </c>
      <c r="Q4" s="81" t="s">
        <v>822</v>
      </c>
      <c r="R4" s="81"/>
      <c r="S4" s="81"/>
      <c r="T4" s="81" t="s">
        <v>1060</v>
      </c>
      <c r="U4" s="85" t="s">
        <v>1121</v>
      </c>
      <c r="V4" s="85" t="s">
        <v>1121</v>
      </c>
      <c r="W4" s="83">
        <v>43661.77982638889</v>
      </c>
      <c r="X4" s="88">
        <v>43661</v>
      </c>
      <c r="Y4" s="84" t="s">
        <v>1381</v>
      </c>
      <c r="Z4" s="85" t="s">
        <v>1811</v>
      </c>
      <c r="AA4" s="81"/>
      <c r="AB4" s="81"/>
      <c r="AC4" s="84" t="s">
        <v>2444</v>
      </c>
      <c r="AD4" s="81"/>
      <c r="AE4" s="81" t="b">
        <v>0</v>
      </c>
      <c r="AF4" s="81">
        <v>0</v>
      </c>
      <c r="AG4" s="84" t="s">
        <v>3083</v>
      </c>
      <c r="AH4" s="81" t="b">
        <v>0</v>
      </c>
      <c r="AI4" s="81" t="s">
        <v>3092</v>
      </c>
      <c r="AJ4" s="81"/>
      <c r="AK4" s="84" t="s">
        <v>3083</v>
      </c>
      <c r="AL4" s="81" t="b">
        <v>0</v>
      </c>
      <c r="AM4" s="81">
        <v>1801</v>
      </c>
      <c r="AN4" s="84" t="s">
        <v>2443</v>
      </c>
      <c r="AO4" s="81" t="s">
        <v>3108</v>
      </c>
      <c r="AP4" s="81" t="b">
        <v>0</v>
      </c>
      <c r="AQ4" s="84" t="s">
        <v>2443</v>
      </c>
      <c r="AR4" s="81" t="s">
        <v>178</v>
      </c>
      <c r="AS4" s="81">
        <v>0</v>
      </c>
      <c r="AT4" s="81">
        <v>0</v>
      </c>
      <c r="AU4" s="81"/>
      <c r="AV4" s="81"/>
      <c r="AW4" s="81"/>
      <c r="AX4" s="81"/>
      <c r="AY4" s="81"/>
      <c r="AZ4" s="81"/>
      <c r="BA4" s="81"/>
      <c r="BB4" s="81"/>
      <c r="BC4" s="80" t="str">
        <f>REPLACE(INDEX(GroupVertices[Group],MATCH(Edges[[#This Row],[Vertex 1]],GroupVertices[Vertex],0)),1,1,"")</f>
        <v>106</v>
      </c>
      <c r="BD4" s="80" t="str">
        <f>REPLACE(INDEX(GroupVertices[Group],MATCH(Edges[[#This Row],[Vertex 2]],GroupVertices[Vertex],0)),1,1,"")</f>
        <v>106</v>
      </c>
    </row>
    <row r="5" spans="1:56" ht="15">
      <c r="A5" s="66" t="s">
        <v>218</v>
      </c>
      <c r="B5" s="66" t="s">
        <v>780</v>
      </c>
      <c r="C5" s="67"/>
      <c r="D5" s="68"/>
      <c r="E5" s="69"/>
      <c r="F5" s="70"/>
      <c r="G5" s="67"/>
      <c r="H5" s="71"/>
      <c r="I5" s="72"/>
      <c r="J5" s="72"/>
      <c r="K5" s="34"/>
      <c r="L5" s="79">
        <v>5</v>
      </c>
      <c r="M5" s="79"/>
      <c r="N5" s="74"/>
      <c r="O5" s="81" t="s">
        <v>819</v>
      </c>
      <c r="P5" s="83">
        <v>43661.77982638889</v>
      </c>
      <c r="Q5" s="81" t="s">
        <v>823</v>
      </c>
      <c r="R5" s="81"/>
      <c r="S5" s="81"/>
      <c r="T5" s="81" t="s">
        <v>1061</v>
      </c>
      <c r="U5" s="85" t="s">
        <v>1122</v>
      </c>
      <c r="V5" s="85" t="s">
        <v>1122</v>
      </c>
      <c r="W5" s="83">
        <v>43661.77982638889</v>
      </c>
      <c r="X5" s="88">
        <v>43661</v>
      </c>
      <c r="Y5" s="84" t="s">
        <v>1381</v>
      </c>
      <c r="Z5" s="85" t="s">
        <v>1812</v>
      </c>
      <c r="AA5" s="81"/>
      <c r="AB5" s="81"/>
      <c r="AC5" s="84" t="s">
        <v>2445</v>
      </c>
      <c r="AD5" s="81"/>
      <c r="AE5" s="81" t="b">
        <v>0</v>
      </c>
      <c r="AF5" s="81">
        <v>0</v>
      </c>
      <c r="AG5" s="84" t="s">
        <v>3083</v>
      </c>
      <c r="AH5" s="81" t="b">
        <v>0</v>
      </c>
      <c r="AI5" s="81" t="s">
        <v>3092</v>
      </c>
      <c r="AJ5" s="81"/>
      <c r="AK5" s="84" t="s">
        <v>3083</v>
      </c>
      <c r="AL5" s="81" t="b">
        <v>0</v>
      </c>
      <c r="AM5" s="81">
        <v>4633</v>
      </c>
      <c r="AN5" s="84" t="s">
        <v>3064</v>
      </c>
      <c r="AO5" s="81" t="s">
        <v>3108</v>
      </c>
      <c r="AP5" s="81" t="b">
        <v>0</v>
      </c>
      <c r="AQ5" s="84" t="s">
        <v>3064</v>
      </c>
      <c r="AR5" s="81" t="s">
        <v>178</v>
      </c>
      <c r="AS5" s="81">
        <v>0</v>
      </c>
      <c r="AT5" s="81">
        <v>0</v>
      </c>
      <c r="AU5" s="81"/>
      <c r="AV5" s="81"/>
      <c r="AW5" s="81"/>
      <c r="AX5" s="81"/>
      <c r="AY5" s="81"/>
      <c r="AZ5" s="81"/>
      <c r="BA5" s="81"/>
      <c r="BB5" s="81"/>
      <c r="BC5" s="80" t="str">
        <f>REPLACE(INDEX(GroupVertices[Group],MATCH(Edges[[#This Row],[Vertex 1]],GroupVertices[Vertex],0)),1,1,"")</f>
        <v>2</v>
      </c>
      <c r="BD5" s="80" t="str">
        <f>REPLACE(INDEX(GroupVertices[Group],MATCH(Edges[[#This Row],[Vertex 2]],GroupVertices[Vertex],0)),1,1,"")</f>
        <v>2</v>
      </c>
    </row>
    <row r="6" spans="1:56" ht="15">
      <c r="A6" s="66" t="s">
        <v>219</v>
      </c>
      <c r="B6" s="66" t="s">
        <v>753</v>
      </c>
      <c r="C6" s="67"/>
      <c r="D6" s="68"/>
      <c r="E6" s="69"/>
      <c r="F6" s="70"/>
      <c r="G6" s="67"/>
      <c r="H6" s="71"/>
      <c r="I6" s="72"/>
      <c r="J6" s="72"/>
      <c r="K6" s="34"/>
      <c r="L6" s="79">
        <v>6</v>
      </c>
      <c r="M6" s="79"/>
      <c r="N6" s="74"/>
      <c r="O6" s="81" t="s">
        <v>819</v>
      </c>
      <c r="P6" s="83">
        <v>43661.77983796296</v>
      </c>
      <c r="Q6" s="81" t="s">
        <v>824</v>
      </c>
      <c r="R6" s="81"/>
      <c r="S6" s="81"/>
      <c r="T6" s="81" t="s">
        <v>1062</v>
      </c>
      <c r="U6" s="85" t="s">
        <v>1123</v>
      </c>
      <c r="V6" s="85" t="s">
        <v>1123</v>
      </c>
      <c r="W6" s="83">
        <v>43661.77983796296</v>
      </c>
      <c r="X6" s="88">
        <v>43661</v>
      </c>
      <c r="Y6" s="84" t="s">
        <v>1382</v>
      </c>
      <c r="Z6" s="85" t="s">
        <v>1813</v>
      </c>
      <c r="AA6" s="81"/>
      <c r="AB6" s="81"/>
      <c r="AC6" s="84" t="s">
        <v>2446</v>
      </c>
      <c r="AD6" s="81"/>
      <c r="AE6" s="81" t="b">
        <v>0</v>
      </c>
      <c r="AF6" s="81">
        <v>0</v>
      </c>
      <c r="AG6" s="84" t="s">
        <v>3083</v>
      </c>
      <c r="AH6" s="81" t="b">
        <v>0</v>
      </c>
      <c r="AI6" s="81" t="s">
        <v>3092</v>
      </c>
      <c r="AJ6" s="81"/>
      <c r="AK6" s="84" t="s">
        <v>3083</v>
      </c>
      <c r="AL6" s="81" t="b">
        <v>0</v>
      </c>
      <c r="AM6" s="81">
        <v>7129</v>
      </c>
      <c r="AN6" s="84" t="s">
        <v>3036</v>
      </c>
      <c r="AO6" s="81" t="s">
        <v>3108</v>
      </c>
      <c r="AP6" s="81" t="b">
        <v>0</v>
      </c>
      <c r="AQ6" s="84" t="s">
        <v>3036</v>
      </c>
      <c r="AR6" s="81" t="s">
        <v>178</v>
      </c>
      <c r="AS6" s="81">
        <v>0</v>
      </c>
      <c r="AT6" s="81">
        <v>0</v>
      </c>
      <c r="AU6" s="81"/>
      <c r="AV6" s="81"/>
      <c r="AW6" s="81"/>
      <c r="AX6" s="81"/>
      <c r="AY6" s="81"/>
      <c r="AZ6" s="81"/>
      <c r="BA6" s="81"/>
      <c r="BB6" s="81"/>
      <c r="BC6" s="80" t="str">
        <f>REPLACE(INDEX(GroupVertices[Group],MATCH(Edges[[#This Row],[Vertex 1]],GroupVertices[Vertex],0)),1,1,"")</f>
        <v>2</v>
      </c>
      <c r="BD6" s="80" t="str">
        <f>REPLACE(INDEX(GroupVertices[Group],MATCH(Edges[[#This Row],[Vertex 2]],GroupVertices[Vertex],0)),1,1,"")</f>
        <v>2</v>
      </c>
    </row>
    <row r="7" spans="1:56" ht="15">
      <c r="A7" s="66" t="s">
        <v>220</v>
      </c>
      <c r="B7" s="66" t="s">
        <v>220</v>
      </c>
      <c r="C7" s="67"/>
      <c r="D7" s="68"/>
      <c r="E7" s="69"/>
      <c r="F7" s="70"/>
      <c r="G7" s="67"/>
      <c r="H7" s="71"/>
      <c r="I7" s="72"/>
      <c r="J7" s="72"/>
      <c r="K7" s="34"/>
      <c r="L7" s="79">
        <v>7</v>
      </c>
      <c r="M7" s="79"/>
      <c r="N7" s="74"/>
      <c r="O7" s="81" t="s">
        <v>178</v>
      </c>
      <c r="P7" s="83">
        <v>43661.77984953704</v>
      </c>
      <c r="Q7" s="81" t="s">
        <v>825</v>
      </c>
      <c r="R7" s="81"/>
      <c r="S7" s="81"/>
      <c r="T7" s="81" t="s">
        <v>1061</v>
      </c>
      <c r="U7" s="81"/>
      <c r="V7" s="85" t="s">
        <v>1273</v>
      </c>
      <c r="W7" s="83">
        <v>43661.77984953704</v>
      </c>
      <c r="X7" s="88">
        <v>43661</v>
      </c>
      <c r="Y7" s="84" t="s">
        <v>1383</v>
      </c>
      <c r="Z7" s="85" t="s">
        <v>1814</v>
      </c>
      <c r="AA7" s="81"/>
      <c r="AB7" s="81"/>
      <c r="AC7" s="84" t="s">
        <v>2447</v>
      </c>
      <c r="AD7" s="81"/>
      <c r="AE7" s="81" t="b">
        <v>0</v>
      </c>
      <c r="AF7" s="81">
        <v>0</v>
      </c>
      <c r="AG7" s="84" t="s">
        <v>3083</v>
      </c>
      <c r="AH7" s="81" t="b">
        <v>0</v>
      </c>
      <c r="AI7" s="81" t="s">
        <v>3093</v>
      </c>
      <c r="AJ7" s="81"/>
      <c r="AK7" s="84" t="s">
        <v>3083</v>
      </c>
      <c r="AL7" s="81" t="b">
        <v>0</v>
      </c>
      <c r="AM7" s="81">
        <v>0</v>
      </c>
      <c r="AN7" s="84" t="s">
        <v>3083</v>
      </c>
      <c r="AO7" s="81" t="s">
        <v>3109</v>
      </c>
      <c r="AP7" s="81" t="b">
        <v>0</v>
      </c>
      <c r="AQ7" s="84" t="s">
        <v>2447</v>
      </c>
      <c r="AR7" s="81" t="s">
        <v>178</v>
      </c>
      <c r="AS7" s="81">
        <v>0</v>
      </c>
      <c r="AT7" s="81">
        <v>0</v>
      </c>
      <c r="AU7" s="81"/>
      <c r="AV7" s="81"/>
      <c r="AW7" s="81"/>
      <c r="AX7" s="81"/>
      <c r="AY7" s="81"/>
      <c r="AZ7" s="81"/>
      <c r="BA7" s="81"/>
      <c r="BB7" s="81"/>
      <c r="BC7" s="80" t="str">
        <f>REPLACE(INDEX(GroupVertices[Group],MATCH(Edges[[#This Row],[Vertex 1]],GroupVertices[Vertex],0)),1,1,"")</f>
        <v>3</v>
      </c>
      <c r="BD7" s="80" t="str">
        <f>REPLACE(INDEX(GroupVertices[Group],MATCH(Edges[[#This Row],[Vertex 2]],GroupVertices[Vertex],0)),1,1,"")</f>
        <v>3</v>
      </c>
    </row>
    <row r="8" spans="1:56" ht="15">
      <c r="A8" s="66" t="s">
        <v>221</v>
      </c>
      <c r="B8" s="66" t="s">
        <v>758</v>
      </c>
      <c r="C8" s="67"/>
      <c r="D8" s="68"/>
      <c r="E8" s="69"/>
      <c r="F8" s="70"/>
      <c r="G8" s="67"/>
      <c r="H8" s="71"/>
      <c r="I8" s="72"/>
      <c r="J8" s="72"/>
      <c r="K8" s="34"/>
      <c r="L8" s="79">
        <v>8</v>
      </c>
      <c r="M8" s="79"/>
      <c r="N8" s="74"/>
      <c r="O8" s="81" t="s">
        <v>819</v>
      </c>
      <c r="P8" s="83">
        <v>43661.77984953704</v>
      </c>
      <c r="Q8" s="81" t="s">
        <v>826</v>
      </c>
      <c r="R8" s="81"/>
      <c r="S8" s="81"/>
      <c r="T8" s="81" t="s">
        <v>1061</v>
      </c>
      <c r="U8" s="85" t="s">
        <v>1124</v>
      </c>
      <c r="V8" s="85" t="s">
        <v>1124</v>
      </c>
      <c r="W8" s="83">
        <v>43661.77984953704</v>
      </c>
      <c r="X8" s="88">
        <v>43661</v>
      </c>
      <c r="Y8" s="84" t="s">
        <v>1383</v>
      </c>
      <c r="Z8" s="85" t="s">
        <v>1815</v>
      </c>
      <c r="AA8" s="81"/>
      <c r="AB8" s="81"/>
      <c r="AC8" s="84" t="s">
        <v>2448</v>
      </c>
      <c r="AD8" s="81"/>
      <c r="AE8" s="81" t="b">
        <v>0</v>
      </c>
      <c r="AF8" s="81">
        <v>0</v>
      </c>
      <c r="AG8" s="84" t="s">
        <v>3083</v>
      </c>
      <c r="AH8" s="81" t="b">
        <v>0</v>
      </c>
      <c r="AI8" s="81" t="s">
        <v>3092</v>
      </c>
      <c r="AJ8" s="81"/>
      <c r="AK8" s="84" t="s">
        <v>3083</v>
      </c>
      <c r="AL8" s="81" t="b">
        <v>0</v>
      </c>
      <c r="AM8" s="81">
        <v>2360</v>
      </c>
      <c r="AN8" s="84" t="s">
        <v>3041</v>
      </c>
      <c r="AO8" s="81" t="s">
        <v>3108</v>
      </c>
      <c r="AP8" s="81" t="b">
        <v>0</v>
      </c>
      <c r="AQ8" s="84" t="s">
        <v>3041</v>
      </c>
      <c r="AR8" s="81" t="s">
        <v>178</v>
      </c>
      <c r="AS8" s="81">
        <v>0</v>
      </c>
      <c r="AT8" s="81">
        <v>0</v>
      </c>
      <c r="AU8" s="81"/>
      <c r="AV8" s="81"/>
      <c r="AW8" s="81"/>
      <c r="AX8" s="81"/>
      <c r="AY8" s="81"/>
      <c r="AZ8" s="81"/>
      <c r="BA8" s="81"/>
      <c r="BB8" s="81"/>
      <c r="BC8" s="80" t="str">
        <f>REPLACE(INDEX(GroupVertices[Group],MATCH(Edges[[#This Row],[Vertex 1]],GroupVertices[Vertex],0)),1,1,"")</f>
        <v>4</v>
      </c>
      <c r="BD8" s="80" t="str">
        <f>REPLACE(INDEX(GroupVertices[Group],MATCH(Edges[[#This Row],[Vertex 2]],GroupVertices[Vertex],0)),1,1,"")</f>
        <v>4</v>
      </c>
    </row>
    <row r="9" spans="1:56" ht="15">
      <c r="A9" s="66" t="s">
        <v>222</v>
      </c>
      <c r="B9" s="66" t="s">
        <v>760</v>
      </c>
      <c r="C9" s="67"/>
      <c r="D9" s="68"/>
      <c r="E9" s="69"/>
      <c r="F9" s="70"/>
      <c r="G9" s="67"/>
      <c r="H9" s="71"/>
      <c r="I9" s="72"/>
      <c r="J9" s="72"/>
      <c r="K9" s="34"/>
      <c r="L9" s="79">
        <v>9</v>
      </c>
      <c r="M9" s="79"/>
      <c r="N9" s="74"/>
      <c r="O9" s="81" t="s">
        <v>819</v>
      </c>
      <c r="P9" s="83">
        <v>43661.77984953704</v>
      </c>
      <c r="Q9" s="81" t="s">
        <v>827</v>
      </c>
      <c r="R9" s="81"/>
      <c r="S9" s="81"/>
      <c r="T9" s="81" t="s">
        <v>1061</v>
      </c>
      <c r="U9" s="85" t="s">
        <v>1125</v>
      </c>
      <c r="V9" s="85" t="s">
        <v>1125</v>
      </c>
      <c r="W9" s="83">
        <v>43661.77984953704</v>
      </c>
      <c r="X9" s="88">
        <v>43661</v>
      </c>
      <c r="Y9" s="84" t="s">
        <v>1383</v>
      </c>
      <c r="Z9" s="85" t="s">
        <v>1816</v>
      </c>
      <c r="AA9" s="81"/>
      <c r="AB9" s="81"/>
      <c r="AC9" s="84" t="s">
        <v>2449</v>
      </c>
      <c r="AD9" s="81"/>
      <c r="AE9" s="81" t="b">
        <v>0</v>
      </c>
      <c r="AF9" s="81">
        <v>0</v>
      </c>
      <c r="AG9" s="84" t="s">
        <v>3083</v>
      </c>
      <c r="AH9" s="81" t="b">
        <v>0</v>
      </c>
      <c r="AI9" s="81" t="s">
        <v>3094</v>
      </c>
      <c r="AJ9" s="81"/>
      <c r="AK9" s="84" t="s">
        <v>3083</v>
      </c>
      <c r="AL9" s="81" t="b">
        <v>0</v>
      </c>
      <c r="AM9" s="81">
        <v>142</v>
      </c>
      <c r="AN9" s="84" t="s">
        <v>3043</v>
      </c>
      <c r="AO9" s="81" t="s">
        <v>3109</v>
      </c>
      <c r="AP9" s="81" t="b">
        <v>0</v>
      </c>
      <c r="AQ9" s="84" t="s">
        <v>3043</v>
      </c>
      <c r="AR9" s="81" t="s">
        <v>178</v>
      </c>
      <c r="AS9" s="81">
        <v>0</v>
      </c>
      <c r="AT9" s="81">
        <v>0</v>
      </c>
      <c r="AU9" s="81"/>
      <c r="AV9" s="81"/>
      <c r="AW9" s="81"/>
      <c r="AX9" s="81"/>
      <c r="AY9" s="81"/>
      <c r="AZ9" s="81"/>
      <c r="BA9" s="81"/>
      <c r="BB9" s="81"/>
      <c r="BC9" s="80" t="str">
        <f>REPLACE(INDEX(GroupVertices[Group],MATCH(Edges[[#This Row],[Vertex 1]],GroupVertices[Vertex],0)),1,1,"")</f>
        <v>7</v>
      </c>
      <c r="BD9" s="80" t="str">
        <f>REPLACE(INDEX(GroupVertices[Group],MATCH(Edges[[#This Row],[Vertex 2]],GroupVertices[Vertex],0)),1,1,"")</f>
        <v>7</v>
      </c>
    </row>
    <row r="10" spans="1:56" ht="15">
      <c r="A10" s="66" t="s">
        <v>223</v>
      </c>
      <c r="B10" s="66" t="s">
        <v>760</v>
      </c>
      <c r="C10" s="67"/>
      <c r="D10" s="68"/>
      <c r="E10" s="69"/>
      <c r="F10" s="70"/>
      <c r="G10" s="67"/>
      <c r="H10" s="71"/>
      <c r="I10" s="72"/>
      <c r="J10" s="72"/>
      <c r="K10" s="34"/>
      <c r="L10" s="79">
        <v>10</v>
      </c>
      <c r="M10" s="79"/>
      <c r="N10" s="74"/>
      <c r="O10" s="81" t="s">
        <v>819</v>
      </c>
      <c r="P10" s="83">
        <v>43661.779861111114</v>
      </c>
      <c r="Q10" s="81" t="s">
        <v>827</v>
      </c>
      <c r="R10" s="81"/>
      <c r="S10" s="81"/>
      <c r="T10" s="81" t="s">
        <v>1061</v>
      </c>
      <c r="U10" s="85" t="s">
        <v>1125</v>
      </c>
      <c r="V10" s="85" t="s">
        <v>1125</v>
      </c>
      <c r="W10" s="83">
        <v>43661.779861111114</v>
      </c>
      <c r="X10" s="88">
        <v>43661</v>
      </c>
      <c r="Y10" s="84" t="s">
        <v>1384</v>
      </c>
      <c r="Z10" s="85" t="s">
        <v>1817</v>
      </c>
      <c r="AA10" s="81"/>
      <c r="AB10" s="81"/>
      <c r="AC10" s="84" t="s">
        <v>2450</v>
      </c>
      <c r="AD10" s="81"/>
      <c r="AE10" s="81" t="b">
        <v>0</v>
      </c>
      <c r="AF10" s="81">
        <v>0</v>
      </c>
      <c r="AG10" s="84" t="s">
        <v>3083</v>
      </c>
      <c r="AH10" s="81" t="b">
        <v>0</v>
      </c>
      <c r="AI10" s="81" t="s">
        <v>3094</v>
      </c>
      <c r="AJ10" s="81"/>
      <c r="AK10" s="84" t="s">
        <v>3083</v>
      </c>
      <c r="AL10" s="81" t="b">
        <v>0</v>
      </c>
      <c r="AM10" s="81">
        <v>142</v>
      </c>
      <c r="AN10" s="84" t="s">
        <v>3043</v>
      </c>
      <c r="AO10" s="81" t="s">
        <v>3108</v>
      </c>
      <c r="AP10" s="81" t="b">
        <v>0</v>
      </c>
      <c r="AQ10" s="84" t="s">
        <v>3043</v>
      </c>
      <c r="AR10" s="81" t="s">
        <v>178</v>
      </c>
      <c r="AS10" s="81">
        <v>0</v>
      </c>
      <c r="AT10" s="81">
        <v>0</v>
      </c>
      <c r="AU10" s="81"/>
      <c r="AV10" s="81"/>
      <c r="AW10" s="81"/>
      <c r="AX10" s="81"/>
      <c r="AY10" s="81"/>
      <c r="AZ10" s="81"/>
      <c r="BA10" s="81"/>
      <c r="BB10" s="81"/>
      <c r="BC10" s="80" t="str">
        <f>REPLACE(INDEX(GroupVertices[Group],MATCH(Edges[[#This Row],[Vertex 1]],GroupVertices[Vertex],0)),1,1,"")</f>
        <v>7</v>
      </c>
      <c r="BD10" s="80" t="str">
        <f>REPLACE(INDEX(GroupVertices[Group],MATCH(Edges[[#This Row],[Vertex 2]],GroupVertices[Vertex],0)),1,1,"")</f>
        <v>7</v>
      </c>
    </row>
    <row r="11" spans="1:56" ht="15">
      <c r="A11" s="66" t="s">
        <v>224</v>
      </c>
      <c r="B11" s="66" t="s">
        <v>710</v>
      </c>
      <c r="C11" s="67"/>
      <c r="D11" s="68"/>
      <c r="E11" s="69"/>
      <c r="F11" s="70"/>
      <c r="G11" s="67"/>
      <c r="H11" s="71"/>
      <c r="I11" s="72"/>
      <c r="J11" s="72"/>
      <c r="K11" s="34"/>
      <c r="L11" s="79">
        <v>11</v>
      </c>
      <c r="M11" s="79"/>
      <c r="N11" s="74"/>
      <c r="O11" s="81" t="s">
        <v>819</v>
      </c>
      <c r="P11" s="83">
        <v>43661.77989583334</v>
      </c>
      <c r="Q11" s="81" t="s">
        <v>828</v>
      </c>
      <c r="R11" s="81"/>
      <c r="S11" s="81"/>
      <c r="T11" s="81" t="s">
        <v>1061</v>
      </c>
      <c r="U11" s="85" t="s">
        <v>1126</v>
      </c>
      <c r="V11" s="85" t="s">
        <v>1126</v>
      </c>
      <c r="W11" s="83">
        <v>43661.77989583334</v>
      </c>
      <c r="X11" s="88">
        <v>43661</v>
      </c>
      <c r="Y11" s="84" t="s">
        <v>1385</v>
      </c>
      <c r="Z11" s="85" t="s">
        <v>1818</v>
      </c>
      <c r="AA11" s="81"/>
      <c r="AB11" s="81"/>
      <c r="AC11" s="84" t="s">
        <v>2451</v>
      </c>
      <c r="AD11" s="81"/>
      <c r="AE11" s="81" t="b">
        <v>0</v>
      </c>
      <c r="AF11" s="81">
        <v>0</v>
      </c>
      <c r="AG11" s="84" t="s">
        <v>3083</v>
      </c>
      <c r="AH11" s="81" t="b">
        <v>0</v>
      </c>
      <c r="AI11" s="81" t="s">
        <v>3094</v>
      </c>
      <c r="AJ11" s="81"/>
      <c r="AK11" s="84" t="s">
        <v>3083</v>
      </c>
      <c r="AL11" s="81" t="b">
        <v>0</v>
      </c>
      <c r="AM11" s="81">
        <v>3482</v>
      </c>
      <c r="AN11" s="84" t="s">
        <v>2975</v>
      </c>
      <c r="AO11" s="81" t="s">
        <v>3108</v>
      </c>
      <c r="AP11" s="81" t="b">
        <v>0</v>
      </c>
      <c r="AQ11" s="84" t="s">
        <v>2975</v>
      </c>
      <c r="AR11" s="81" t="s">
        <v>178</v>
      </c>
      <c r="AS11" s="81">
        <v>0</v>
      </c>
      <c r="AT11" s="81">
        <v>0</v>
      </c>
      <c r="AU11" s="81"/>
      <c r="AV11" s="81"/>
      <c r="AW11" s="81"/>
      <c r="AX11" s="81"/>
      <c r="AY11" s="81"/>
      <c r="AZ11" s="81"/>
      <c r="BA11" s="81"/>
      <c r="BB11" s="81"/>
      <c r="BC11" s="80" t="str">
        <f>REPLACE(INDEX(GroupVertices[Group],MATCH(Edges[[#This Row],[Vertex 1]],GroupVertices[Vertex],0)),1,1,"")</f>
        <v>8</v>
      </c>
      <c r="BD11" s="80" t="str">
        <f>REPLACE(INDEX(GroupVertices[Group],MATCH(Edges[[#This Row],[Vertex 2]],GroupVertices[Vertex],0)),1,1,"")</f>
        <v>8</v>
      </c>
    </row>
    <row r="12" spans="1:56" ht="15">
      <c r="A12" s="66" t="s">
        <v>225</v>
      </c>
      <c r="B12" s="66" t="s">
        <v>225</v>
      </c>
      <c r="C12" s="67"/>
      <c r="D12" s="68"/>
      <c r="E12" s="69"/>
      <c r="F12" s="70"/>
      <c r="G12" s="67"/>
      <c r="H12" s="71"/>
      <c r="I12" s="72"/>
      <c r="J12" s="72"/>
      <c r="K12" s="34"/>
      <c r="L12" s="79">
        <v>12</v>
      </c>
      <c r="M12" s="79"/>
      <c r="N12" s="74"/>
      <c r="O12" s="81" t="s">
        <v>178</v>
      </c>
      <c r="P12" s="83">
        <v>43661.77991898148</v>
      </c>
      <c r="Q12" s="81" t="s">
        <v>829</v>
      </c>
      <c r="R12" s="85" t="s">
        <v>1024</v>
      </c>
      <c r="S12" s="81" t="s">
        <v>1046</v>
      </c>
      <c r="T12" s="81" t="s">
        <v>1063</v>
      </c>
      <c r="U12" s="81"/>
      <c r="V12" s="85" t="s">
        <v>1274</v>
      </c>
      <c r="W12" s="83">
        <v>43661.77991898148</v>
      </c>
      <c r="X12" s="88">
        <v>43661</v>
      </c>
      <c r="Y12" s="84" t="s">
        <v>1386</v>
      </c>
      <c r="Z12" s="85" t="s">
        <v>1819</v>
      </c>
      <c r="AA12" s="81"/>
      <c r="AB12" s="81"/>
      <c r="AC12" s="84" t="s">
        <v>2452</v>
      </c>
      <c r="AD12" s="81"/>
      <c r="AE12" s="81" t="b">
        <v>0</v>
      </c>
      <c r="AF12" s="81">
        <v>0</v>
      </c>
      <c r="AG12" s="84" t="s">
        <v>3083</v>
      </c>
      <c r="AH12" s="81" t="b">
        <v>0</v>
      </c>
      <c r="AI12" s="81" t="s">
        <v>3092</v>
      </c>
      <c r="AJ12" s="81"/>
      <c r="AK12" s="84" t="s">
        <v>3083</v>
      </c>
      <c r="AL12" s="81" t="b">
        <v>0</v>
      </c>
      <c r="AM12" s="81">
        <v>0</v>
      </c>
      <c r="AN12" s="84" t="s">
        <v>3083</v>
      </c>
      <c r="AO12" s="81" t="s">
        <v>3110</v>
      </c>
      <c r="AP12" s="81" t="b">
        <v>0</v>
      </c>
      <c r="AQ12" s="84" t="s">
        <v>2452</v>
      </c>
      <c r="AR12" s="81" t="s">
        <v>178</v>
      </c>
      <c r="AS12" s="81">
        <v>0</v>
      </c>
      <c r="AT12" s="81">
        <v>0</v>
      </c>
      <c r="AU12" s="81"/>
      <c r="AV12" s="81"/>
      <c r="AW12" s="81"/>
      <c r="AX12" s="81"/>
      <c r="AY12" s="81"/>
      <c r="AZ12" s="81"/>
      <c r="BA12" s="81"/>
      <c r="BB12" s="81"/>
      <c r="BC12" s="80" t="str">
        <f>REPLACE(INDEX(GroupVertices[Group],MATCH(Edges[[#This Row],[Vertex 1]],GroupVertices[Vertex],0)),1,1,"")</f>
        <v>3</v>
      </c>
      <c r="BD12" s="80" t="str">
        <f>REPLACE(INDEX(GroupVertices[Group],MATCH(Edges[[#This Row],[Vertex 2]],GroupVertices[Vertex],0)),1,1,"")</f>
        <v>3</v>
      </c>
    </row>
    <row r="13" spans="1:56" ht="15">
      <c r="A13" s="66" t="s">
        <v>226</v>
      </c>
      <c r="B13" s="66" t="s">
        <v>791</v>
      </c>
      <c r="C13" s="67"/>
      <c r="D13" s="68"/>
      <c r="E13" s="69"/>
      <c r="F13" s="70"/>
      <c r="G13" s="67"/>
      <c r="H13" s="71"/>
      <c r="I13" s="72"/>
      <c r="J13" s="72"/>
      <c r="K13" s="34"/>
      <c r="L13" s="79">
        <v>13</v>
      </c>
      <c r="M13" s="79"/>
      <c r="N13" s="74"/>
      <c r="O13" s="81" t="s">
        <v>820</v>
      </c>
      <c r="P13" s="83">
        <v>43661.777141203704</v>
      </c>
      <c r="Q13" s="81" t="s">
        <v>830</v>
      </c>
      <c r="R13" s="81"/>
      <c r="S13" s="81"/>
      <c r="T13" s="81" t="s">
        <v>1064</v>
      </c>
      <c r="U13" s="81"/>
      <c r="V13" s="85" t="s">
        <v>1275</v>
      </c>
      <c r="W13" s="83">
        <v>43661.777141203704</v>
      </c>
      <c r="X13" s="88">
        <v>43661</v>
      </c>
      <c r="Y13" s="84" t="s">
        <v>1387</v>
      </c>
      <c r="Z13" s="85" t="s">
        <v>1820</v>
      </c>
      <c r="AA13" s="81"/>
      <c r="AB13" s="81"/>
      <c r="AC13" s="84" t="s">
        <v>2453</v>
      </c>
      <c r="AD13" s="84" t="s">
        <v>3077</v>
      </c>
      <c r="AE13" s="81" t="b">
        <v>0</v>
      </c>
      <c r="AF13" s="81">
        <v>2</v>
      </c>
      <c r="AG13" s="84" t="s">
        <v>3084</v>
      </c>
      <c r="AH13" s="81" t="b">
        <v>0</v>
      </c>
      <c r="AI13" s="81" t="s">
        <v>3092</v>
      </c>
      <c r="AJ13" s="81"/>
      <c r="AK13" s="84" t="s">
        <v>3083</v>
      </c>
      <c r="AL13" s="81" t="b">
        <v>0</v>
      </c>
      <c r="AM13" s="81">
        <v>1</v>
      </c>
      <c r="AN13" s="84" t="s">
        <v>3083</v>
      </c>
      <c r="AO13" s="81" t="s">
        <v>3109</v>
      </c>
      <c r="AP13" s="81" t="b">
        <v>0</v>
      </c>
      <c r="AQ13" s="84" t="s">
        <v>3077</v>
      </c>
      <c r="AR13" s="81" t="s">
        <v>819</v>
      </c>
      <c r="AS13" s="81">
        <v>0</v>
      </c>
      <c r="AT13" s="81">
        <v>0</v>
      </c>
      <c r="AU13" s="81"/>
      <c r="AV13" s="81"/>
      <c r="AW13" s="81"/>
      <c r="AX13" s="81"/>
      <c r="AY13" s="81"/>
      <c r="AZ13" s="81"/>
      <c r="BA13" s="81"/>
      <c r="BB13" s="81"/>
      <c r="BC13" s="80" t="str">
        <f>REPLACE(INDEX(GroupVertices[Group],MATCH(Edges[[#This Row],[Vertex 1]],GroupVertices[Vertex],0)),1,1,"")</f>
        <v>34</v>
      </c>
      <c r="BD13" s="80" t="str">
        <f>REPLACE(INDEX(GroupVertices[Group],MATCH(Edges[[#This Row],[Vertex 2]],GroupVertices[Vertex],0)),1,1,"")</f>
        <v>34</v>
      </c>
    </row>
    <row r="14" spans="1:56" ht="15">
      <c r="A14" s="66" t="s">
        <v>226</v>
      </c>
      <c r="B14" s="66" t="s">
        <v>792</v>
      </c>
      <c r="C14" s="67"/>
      <c r="D14" s="68"/>
      <c r="E14" s="69"/>
      <c r="F14" s="70"/>
      <c r="G14" s="67"/>
      <c r="H14" s="71"/>
      <c r="I14" s="72"/>
      <c r="J14" s="72"/>
      <c r="K14" s="34"/>
      <c r="L14" s="79">
        <v>14</v>
      </c>
      <c r="M14" s="79"/>
      <c r="N14" s="74"/>
      <c r="O14" s="81" t="s">
        <v>821</v>
      </c>
      <c r="P14" s="83">
        <v>43661.777141203704</v>
      </c>
      <c r="Q14" s="81" t="s">
        <v>830</v>
      </c>
      <c r="R14" s="81"/>
      <c r="S14" s="81"/>
      <c r="T14" s="81" t="s">
        <v>1064</v>
      </c>
      <c r="U14" s="81"/>
      <c r="V14" s="85" t="s">
        <v>1275</v>
      </c>
      <c r="W14" s="83">
        <v>43661.777141203704</v>
      </c>
      <c r="X14" s="88">
        <v>43661</v>
      </c>
      <c r="Y14" s="84" t="s">
        <v>1387</v>
      </c>
      <c r="Z14" s="85" t="s">
        <v>1820</v>
      </c>
      <c r="AA14" s="81"/>
      <c r="AB14" s="81"/>
      <c r="AC14" s="84" t="s">
        <v>2453</v>
      </c>
      <c r="AD14" s="84" t="s">
        <v>3077</v>
      </c>
      <c r="AE14" s="81" t="b">
        <v>0</v>
      </c>
      <c r="AF14" s="81">
        <v>2</v>
      </c>
      <c r="AG14" s="84" t="s">
        <v>3084</v>
      </c>
      <c r="AH14" s="81" t="b">
        <v>0</v>
      </c>
      <c r="AI14" s="81" t="s">
        <v>3092</v>
      </c>
      <c r="AJ14" s="81"/>
      <c r="AK14" s="84" t="s">
        <v>3083</v>
      </c>
      <c r="AL14" s="81" t="b">
        <v>0</v>
      </c>
      <c r="AM14" s="81">
        <v>1</v>
      </c>
      <c r="AN14" s="84" t="s">
        <v>3083</v>
      </c>
      <c r="AO14" s="81" t="s">
        <v>3109</v>
      </c>
      <c r="AP14" s="81" t="b">
        <v>0</v>
      </c>
      <c r="AQ14" s="84" t="s">
        <v>3077</v>
      </c>
      <c r="AR14" s="81" t="s">
        <v>819</v>
      </c>
      <c r="AS14" s="81">
        <v>0</v>
      </c>
      <c r="AT14" s="81">
        <v>0</v>
      </c>
      <c r="AU14" s="81"/>
      <c r="AV14" s="81"/>
      <c r="AW14" s="81"/>
      <c r="AX14" s="81"/>
      <c r="AY14" s="81"/>
      <c r="AZ14" s="81"/>
      <c r="BA14" s="81"/>
      <c r="BB14" s="81"/>
      <c r="BC14" s="80" t="str">
        <f>REPLACE(INDEX(GroupVertices[Group],MATCH(Edges[[#This Row],[Vertex 1]],GroupVertices[Vertex],0)),1,1,"")</f>
        <v>34</v>
      </c>
      <c r="BD14" s="80" t="str">
        <f>REPLACE(INDEX(GroupVertices[Group],MATCH(Edges[[#This Row],[Vertex 2]],GroupVertices[Vertex],0)),1,1,"")</f>
        <v>34</v>
      </c>
    </row>
    <row r="15" spans="1:56" ht="15">
      <c r="A15" s="66" t="s">
        <v>227</v>
      </c>
      <c r="B15" s="66" t="s">
        <v>226</v>
      </c>
      <c r="C15" s="67"/>
      <c r="D15" s="68"/>
      <c r="E15" s="69"/>
      <c r="F15" s="70"/>
      <c r="G15" s="67"/>
      <c r="H15" s="71"/>
      <c r="I15" s="72"/>
      <c r="J15" s="72"/>
      <c r="K15" s="34"/>
      <c r="L15" s="79">
        <v>15</v>
      </c>
      <c r="M15" s="79"/>
      <c r="N15" s="74"/>
      <c r="O15" s="81" t="s">
        <v>819</v>
      </c>
      <c r="P15" s="83">
        <v>43661.77993055555</v>
      </c>
      <c r="Q15" s="81" t="s">
        <v>830</v>
      </c>
      <c r="R15" s="81"/>
      <c r="S15" s="81"/>
      <c r="T15" s="81"/>
      <c r="U15" s="81"/>
      <c r="V15" s="85" t="s">
        <v>1276</v>
      </c>
      <c r="W15" s="83">
        <v>43661.77993055555</v>
      </c>
      <c r="X15" s="88">
        <v>43661</v>
      </c>
      <c r="Y15" s="84" t="s">
        <v>1388</v>
      </c>
      <c r="Z15" s="85" t="s">
        <v>1821</v>
      </c>
      <c r="AA15" s="81"/>
      <c r="AB15" s="81"/>
      <c r="AC15" s="84" t="s">
        <v>2454</v>
      </c>
      <c r="AD15" s="81"/>
      <c r="AE15" s="81" t="b">
        <v>0</v>
      </c>
      <c r="AF15" s="81">
        <v>0</v>
      </c>
      <c r="AG15" s="84" t="s">
        <v>3083</v>
      </c>
      <c r="AH15" s="81" t="b">
        <v>0</v>
      </c>
      <c r="AI15" s="81" t="s">
        <v>3092</v>
      </c>
      <c r="AJ15" s="81"/>
      <c r="AK15" s="84" t="s">
        <v>3083</v>
      </c>
      <c r="AL15" s="81" t="b">
        <v>0</v>
      </c>
      <c r="AM15" s="81">
        <v>1</v>
      </c>
      <c r="AN15" s="84" t="s">
        <v>2453</v>
      </c>
      <c r="AO15" s="81" t="s">
        <v>3109</v>
      </c>
      <c r="AP15" s="81" t="b">
        <v>0</v>
      </c>
      <c r="AQ15" s="84" t="s">
        <v>2453</v>
      </c>
      <c r="AR15" s="81" t="s">
        <v>178</v>
      </c>
      <c r="AS15" s="81">
        <v>0</v>
      </c>
      <c r="AT15" s="81">
        <v>0</v>
      </c>
      <c r="AU15" s="81"/>
      <c r="AV15" s="81"/>
      <c r="AW15" s="81"/>
      <c r="AX15" s="81"/>
      <c r="AY15" s="81"/>
      <c r="AZ15" s="81"/>
      <c r="BA15" s="81"/>
      <c r="BB15" s="81"/>
      <c r="BC15" s="80" t="str">
        <f>REPLACE(INDEX(GroupVertices[Group],MATCH(Edges[[#This Row],[Vertex 1]],GroupVertices[Vertex],0)),1,1,"")</f>
        <v>34</v>
      </c>
      <c r="BD15" s="80" t="str">
        <f>REPLACE(INDEX(GroupVertices[Group],MATCH(Edges[[#This Row],[Vertex 2]],GroupVertices[Vertex],0)),1,1,"")</f>
        <v>34</v>
      </c>
    </row>
    <row r="16" spans="1:56" ht="15">
      <c r="A16" s="66" t="s">
        <v>227</v>
      </c>
      <c r="B16" s="66" t="s">
        <v>791</v>
      </c>
      <c r="C16" s="67"/>
      <c r="D16" s="68"/>
      <c r="E16" s="69"/>
      <c r="F16" s="70"/>
      <c r="G16" s="67"/>
      <c r="H16" s="71"/>
      <c r="I16" s="72"/>
      <c r="J16" s="72"/>
      <c r="K16" s="34"/>
      <c r="L16" s="79">
        <v>16</v>
      </c>
      <c r="M16" s="79"/>
      <c r="N16" s="74"/>
      <c r="O16" s="81" t="s">
        <v>820</v>
      </c>
      <c r="P16" s="83">
        <v>43661.77993055555</v>
      </c>
      <c r="Q16" s="81" t="s">
        <v>830</v>
      </c>
      <c r="R16" s="81"/>
      <c r="S16" s="81"/>
      <c r="T16" s="81"/>
      <c r="U16" s="81"/>
      <c r="V16" s="85" t="s">
        <v>1276</v>
      </c>
      <c r="W16" s="83">
        <v>43661.77993055555</v>
      </c>
      <c r="X16" s="88">
        <v>43661</v>
      </c>
      <c r="Y16" s="84" t="s">
        <v>1388</v>
      </c>
      <c r="Z16" s="85" t="s">
        <v>1821</v>
      </c>
      <c r="AA16" s="81"/>
      <c r="AB16" s="81"/>
      <c r="AC16" s="84" t="s">
        <v>2454</v>
      </c>
      <c r="AD16" s="81"/>
      <c r="AE16" s="81" t="b">
        <v>0</v>
      </c>
      <c r="AF16" s="81">
        <v>0</v>
      </c>
      <c r="AG16" s="84" t="s">
        <v>3083</v>
      </c>
      <c r="AH16" s="81" t="b">
        <v>0</v>
      </c>
      <c r="AI16" s="81" t="s">
        <v>3092</v>
      </c>
      <c r="AJ16" s="81"/>
      <c r="AK16" s="84" t="s">
        <v>3083</v>
      </c>
      <c r="AL16" s="81" t="b">
        <v>0</v>
      </c>
      <c r="AM16" s="81">
        <v>1</v>
      </c>
      <c r="AN16" s="84" t="s">
        <v>2453</v>
      </c>
      <c r="AO16" s="81" t="s">
        <v>3109</v>
      </c>
      <c r="AP16" s="81" t="b">
        <v>0</v>
      </c>
      <c r="AQ16" s="84" t="s">
        <v>2453</v>
      </c>
      <c r="AR16" s="81" t="s">
        <v>178</v>
      </c>
      <c r="AS16" s="81">
        <v>0</v>
      </c>
      <c r="AT16" s="81">
        <v>0</v>
      </c>
      <c r="AU16" s="81"/>
      <c r="AV16" s="81"/>
      <c r="AW16" s="81"/>
      <c r="AX16" s="81"/>
      <c r="AY16" s="81"/>
      <c r="AZ16" s="81"/>
      <c r="BA16" s="81"/>
      <c r="BB16" s="81"/>
      <c r="BC16" s="80" t="str">
        <f>REPLACE(INDEX(GroupVertices[Group],MATCH(Edges[[#This Row],[Vertex 1]],GroupVertices[Vertex],0)),1,1,"")</f>
        <v>34</v>
      </c>
      <c r="BD16" s="80" t="str">
        <f>REPLACE(INDEX(GroupVertices[Group],MATCH(Edges[[#This Row],[Vertex 2]],GroupVertices[Vertex],0)),1,1,"")</f>
        <v>34</v>
      </c>
    </row>
    <row r="17" spans="1:56" ht="15">
      <c r="A17" s="66" t="s">
        <v>227</v>
      </c>
      <c r="B17" s="66" t="s">
        <v>792</v>
      </c>
      <c r="C17" s="67"/>
      <c r="D17" s="68"/>
      <c r="E17" s="69"/>
      <c r="F17" s="70"/>
      <c r="G17" s="67"/>
      <c r="H17" s="71"/>
      <c r="I17" s="72"/>
      <c r="J17" s="72"/>
      <c r="K17" s="34"/>
      <c r="L17" s="79">
        <v>17</v>
      </c>
      <c r="M17" s="79"/>
      <c r="N17" s="74"/>
      <c r="O17" s="81" t="s">
        <v>821</v>
      </c>
      <c r="P17" s="83">
        <v>43661.77993055555</v>
      </c>
      <c r="Q17" s="81" t="s">
        <v>830</v>
      </c>
      <c r="R17" s="81"/>
      <c r="S17" s="81"/>
      <c r="T17" s="81"/>
      <c r="U17" s="81"/>
      <c r="V17" s="85" t="s">
        <v>1276</v>
      </c>
      <c r="W17" s="83">
        <v>43661.77993055555</v>
      </c>
      <c r="X17" s="88">
        <v>43661</v>
      </c>
      <c r="Y17" s="84" t="s">
        <v>1388</v>
      </c>
      <c r="Z17" s="85" t="s">
        <v>1821</v>
      </c>
      <c r="AA17" s="81"/>
      <c r="AB17" s="81"/>
      <c r="AC17" s="84" t="s">
        <v>2454</v>
      </c>
      <c r="AD17" s="81"/>
      <c r="AE17" s="81" t="b">
        <v>0</v>
      </c>
      <c r="AF17" s="81">
        <v>0</v>
      </c>
      <c r="AG17" s="84" t="s">
        <v>3083</v>
      </c>
      <c r="AH17" s="81" t="b">
        <v>0</v>
      </c>
      <c r="AI17" s="81" t="s">
        <v>3092</v>
      </c>
      <c r="AJ17" s="81"/>
      <c r="AK17" s="84" t="s">
        <v>3083</v>
      </c>
      <c r="AL17" s="81" t="b">
        <v>0</v>
      </c>
      <c r="AM17" s="81">
        <v>1</v>
      </c>
      <c r="AN17" s="84" t="s">
        <v>2453</v>
      </c>
      <c r="AO17" s="81" t="s">
        <v>3109</v>
      </c>
      <c r="AP17" s="81" t="b">
        <v>0</v>
      </c>
      <c r="AQ17" s="84" t="s">
        <v>2453</v>
      </c>
      <c r="AR17" s="81" t="s">
        <v>178</v>
      </c>
      <c r="AS17" s="81">
        <v>0</v>
      </c>
      <c r="AT17" s="81">
        <v>0</v>
      </c>
      <c r="AU17" s="81"/>
      <c r="AV17" s="81"/>
      <c r="AW17" s="81"/>
      <c r="AX17" s="81"/>
      <c r="AY17" s="81"/>
      <c r="AZ17" s="81"/>
      <c r="BA17" s="81"/>
      <c r="BB17" s="81"/>
      <c r="BC17" s="80" t="str">
        <f>REPLACE(INDEX(GroupVertices[Group],MATCH(Edges[[#This Row],[Vertex 1]],GroupVertices[Vertex],0)),1,1,"")</f>
        <v>34</v>
      </c>
      <c r="BD17" s="80" t="str">
        <f>REPLACE(INDEX(GroupVertices[Group],MATCH(Edges[[#This Row],[Vertex 2]],GroupVertices[Vertex],0)),1,1,"")</f>
        <v>34</v>
      </c>
    </row>
    <row r="18" spans="1:56" ht="15">
      <c r="A18" s="66" t="s">
        <v>228</v>
      </c>
      <c r="B18" s="66" t="s">
        <v>758</v>
      </c>
      <c r="C18" s="67"/>
      <c r="D18" s="68"/>
      <c r="E18" s="69"/>
      <c r="F18" s="70"/>
      <c r="G18" s="67"/>
      <c r="H18" s="71"/>
      <c r="I18" s="72"/>
      <c r="J18" s="72"/>
      <c r="K18" s="34"/>
      <c r="L18" s="79">
        <v>18</v>
      </c>
      <c r="M18" s="79"/>
      <c r="N18" s="74"/>
      <c r="O18" s="81" t="s">
        <v>819</v>
      </c>
      <c r="P18" s="83">
        <v>43661.77994212963</v>
      </c>
      <c r="Q18" s="81" t="s">
        <v>826</v>
      </c>
      <c r="R18" s="81"/>
      <c r="S18" s="81"/>
      <c r="T18" s="81" t="s">
        <v>1061</v>
      </c>
      <c r="U18" s="85" t="s">
        <v>1124</v>
      </c>
      <c r="V18" s="85" t="s">
        <v>1124</v>
      </c>
      <c r="W18" s="83">
        <v>43661.77994212963</v>
      </c>
      <c r="X18" s="88">
        <v>43661</v>
      </c>
      <c r="Y18" s="84" t="s">
        <v>1389</v>
      </c>
      <c r="Z18" s="85" t="s">
        <v>1822</v>
      </c>
      <c r="AA18" s="81"/>
      <c r="AB18" s="81"/>
      <c r="AC18" s="84" t="s">
        <v>2455</v>
      </c>
      <c r="AD18" s="81"/>
      <c r="AE18" s="81" t="b">
        <v>0</v>
      </c>
      <c r="AF18" s="81">
        <v>0</v>
      </c>
      <c r="AG18" s="84" t="s">
        <v>3083</v>
      </c>
      <c r="AH18" s="81" t="b">
        <v>0</v>
      </c>
      <c r="AI18" s="81" t="s">
        <v>3092</v>
      </c>
      <c r="AJ18" s="81"/>
      <c r="AK18" s="84" t="s">
        <v>3083</v>
      </c>
      <c r="AL18" s="81" t="b">
        <v>0</v>
      </c>
      <c r="AM18" s="81">
        <v>2360</v>
      </c>
      <c r="AN18" s="84" t="s">
        <v>3041</v>
      </c>
      <c r="AO18" s="81" t="s">
        <v>3108</v>
      </c>
      <c r="AP18" s="81" t="b">
        <v>0</v>
      </c>
      <c r="AQ18" s="84" t="s">
        <v>3041</v>
      </c>
      <c r="AR18" s="81" t="s">
        <v>178</v>
      </c>
      <c r="AS18" s="81">
        <v>0</v>
      </c>
      <c r="AT18" s="81">
        <v>0</v>
      </c>
      <c r="AU18" s="81"/>
      <c r="AV18" s="81"/>
      <c r="AW18" s="81"/>
      <c r="AX18" s="81"/>
      <c r="AY18" s="81"/>
      <c r="AZ18" s="81"/>
      <c r="BA18" s="81"/>
      <c r="BB18" s="81"/>
      <c r="BC18" s="80" t="str">
        <f>REPLACE(INDEX(GroupVertices[Group],MATCH(Edges[[#This Row],[Vertex 1]],GroupVertices[Vertex],0)),1,1,"")</f>
        <v>4</v>
      </c>
      <c r="BD18" s="80" t="str">
        <f>REPLACE(INDEX(GroupVertices[Group],MATCH(Edges[[#This Row],[Vertex 2]],GroupVertices[Vertex],0)),1,1,"")</f>
        <v>4</v>
      </c>
    </row>
    <row r="19" spans="1:56" ht="15">
      <c r="A19" s="66" t="s">
        <v>229</v>
      </c>
      <c r="B19" s="66" t="s">
        <v>775</v>
      </c>
      <c r="C19" s="67"/>
      <c r="D19" s="68"/>
      <c r="E19" s="69"/>
      <c r="F19" s="70"/>
      <c r="G19" s="67"/>
      <c r="H19" s="71"/>
      <c r="I19" s="72"/>
      <c r="J19" s="72"/>
      <c r="K19" s="34"/>
      <c r="L19" s="79">
        <v>19</v>
      </c>
      <c r="M19" s="79"/>
      <c r="N19" s="74"/>
      <c r="O19" s="81" t="s">
        <v>819</v>
      </c>
      <c r="P19" s="83">
        <v>43661.779953703706</v>
      </c>
      <c r="Q19" s="81" t="s">
        <v>831</v>
      </c>
      <c r="R19" s="81"/>
      <c r="S19" s="81"/>
      <c r="T19" s="81" t="s">
        <v>1061</v>
      </c>
      <c r="U19" s="85" t="s">
        <v>1127</v>
      </c>
      <c r="V19" s="85" t="s">
        <v>1127</v>
      </c>
      <c r="W19" s="83">
        <v>43661.779953703706</v>
      </c>
      <c r="X19" s="88">
        <v>43661</v>
      </c>
      <c r="Y19" s="84" t="s">
        <v>1390</v>
      </c>
      <c r="Z19" s="85" t="s">
        <v>1823</v>
      </c>
      <c r="AA19" s="81"/>
      <c r="AB19" s="81"/>
      <c r="AC19" s="84" t="s">
        <v>2456</v>
      </c>
      <c r="AD19" s="81"/>
      <c r="AE19" s="81" t="b">
        <v>0</v>
      </c>
      <c r="AF19" s="81">
        <v>0</v>
      </c>
      <c r="AG19" s="84" t="s">
        <v>3083</v>
      </c>
      <c r="AH19" s="81" t="b">
        <v>0</v>
      </c>
      <c r="AI19" s="81" t="s">
        <v>3092</v>
      </c>
      <c r="AJ19" s="81"/>
      <c r="AK19" s="84" t="s">
        <v>3083</v>
      </c>
      <c r="AL19" s="81" t="b">
        <v>0</v>
      </c>
      <c r="AM19" s="81">
        <v>7453</v>
      </c>
      <c r="AN19" s="84" t="s">
        <v>3059</v>
      </c>
      <c r="AO19" s="81" t="s">
        <v>3109</v>
      </c>
      <c r="AP19" s="81" t="b">
        <v>0</v>
      </c>
      <c r="AQ19" s="84" t="s">
        <v>3059</v>
      </c>
      <c r="AR19" s="81" t="s">
        <v>178</v>
      </c>
      <c r="AS19" s="81">
        <v>0</v>
      </c>
      <c r="AT19" s="81">
        <v>0</v>
      </c>
      <c r="AU19" s="81"/>
      <c r="AV19" s="81"/>
      <c r="AW19" s="81"/>
      <c r="AX19" s="81"/>
      <c r="AY19" s="81"/>
      <c r="AZ19" s="81"/>
      <c r="BA19" s="81"/>
      <c r="BB19" s="81"/>
      <c r="BC19" s="80" t="str">
        <f>REPLACE(INDEX(GroupVertices[Group],MATCH(Edges[[#This Row],[Vertex 1]],GroupVertices[Vertex],0)),1,1,"")</f>
        <v>1</v>
      </c>
      <c r="BD19" s="80" t="str">
        <f>REPLACE(INDEX(GroupVertices[Group],MATCH(Edges[[#This Row],[Vertex 2]],GroupVertices[Vertex],0)),1,1,"")</f>
        <v>1</v>
      </c>
    </row>
    <row r="20" spans="1:56" ht="15">
      <c r="A20" s="66" t="s">
        <v>230</v>
      </c>
      <c r="B20" s="66" t="s">
        <v>747</v>
      </c>
      <c r="C20" s="67"/>
      <c r="D20" s="68"/>
      <c r="E20" s="69"/>
      <c r="F20" s="70"/>
      <c r="G20" s="67"/>
      <c r="H20" s="71"/>
      <c r="I20" s="72"/>
      <c r="J20" s="72"/>
      <c r="K20" s="34"/>
      <c r="L20" s="79">
        <v>20</v>
      </c>
      <c r="M20" s="79"/>
      <c r="N20" s="74"/>
      <c r="O20" s="81" t="s">
        <v>819</v>
      </c>
      <c r="P20" s="83">
        <v>43661.779965277776</v>
      </c>
      <c r="Q20" s="81" t="s">
        <v>832</v>
      </c>
      <c r="R20" s="81"/>
      <c r="S20" s="81"/>
      <c r="T20" s="81" t="s">
        <v>1061</v>
      </c>
      <c r="U20" s="85" t="s">
        <v>1128</v>
      </c>
      <c r="V20" s="85" t="s">
        <v>1128</v>
      </c>
      <c r="W20" s="83">
        <v>43661.779965277776</v>
      </c>
      <c r="X20" s="88">
        <v>43661</v>
      </c>
      <c r="Y20" s="84" t="s">
        <v>1391</v>
      </c>
      <c r="Z20" s="85" t="s">
        <v>1824</v>
      </c>
      <c r="AA20" s="81"/>
      <c r="AB20" s="81"/>
      <c r="AC20" s="84" t="s">
        <v>2457</v>
      </c>
      <c r="AD20" s="81"/>
      <c r="AE20" s="81" t="b">
        <v>0</v>
      </c>
      <c r="AF20" s="81">
        <v>0</v>
      </c>
      <c r="AG20" s="84" t="s">
        <v>3083</v>
      </c>
      <c r="AH20" s="81" t="b">
        <v>0</v>
      </c>
      <c r="AI20" s="81" t="s">
        <v>3092</v>
      </c>
      <c r="AJ20" s="81"/>
      <c r="AK20" s="84" t="s">
        <v>3083</v>
      </c>
      <c r="AL20" s="81" t="b">
        <v>0</v>
      </c>
      <c r="AM20" s="81">
        <v>14954</v>
      </c>
      <c r="AN20" s="84" t="s">
        <v>3026</v>
      </c>
      <c r="AO20" s="81" t="s">
        <v>3109</v>
      </c>
      <c r="AP20" s="81" t="b">
        <v>0</v>
      </c>
      <c r="AQ20" s="84" t="s">
        <v>3026</v>
      </c>
      <c r="AR20" s="81" t="s">
        <v>178</v>
      </c>
      <c r="AS20" s="81">
        <v>0</v>
      </c>
      <c r="AT20" s="81">
        <v>0</v>
      </c>
      <c r="AU20" s="81"/>
      <c r="AV20" s="81"/>
      <c r="AW20" s="81"/>
      <c r="AX20" s="81"/>
      <c r="AY20" s="81"/>
      <c r="AZ20" s="81"/>
      <c r="BA20" s="81"/>
      <c r="BB20" s="81"/>
      <c r="BC20" s="80" t="str">
        <f>REPLACE(INDEX(GroupVertices[Group],MATCH(Edges[[#This Row],[Vertex 1]],GroupVertices[Vertex],0)),1,1,"")</f>
        <v>5</v>
      </c>
      <c r="BD20" s="80" t="str">
        <f>REPLACE(INDEX(GroupVertices[Group],MATCH(Edges[[#This Row],[Vertex 2]],GroupVertices[Vertex],0)),1,1,"")</f>
        <v>5</v>
      </c>
    </row>
    <row r="21" spans="1:56" ht="15">
      <c r="A21" s="66" t="s">
        <v>231</v>
      </c>
      <c r="B21" s="66" t="s">
        <v>775</v>
      </c>
      <c r="C21" s="67"/>
      <c r="D21" s="68"/>
      <c r="E21" s="69"/>
      <c r="F21" s="70"/>
      <c r="G21" s="67"/>
      <c r="H21" s="71"/>
      <c r="I21" s="72"/>
      <c r="J21" s="72"/>
      <c r="K21" s="34"/>
      <c r="L21" s="79">
        <v>21</v>
      </c>
      <c r="M21" s="79"/>
      <c r="N21" s="74"/>
      <c r="O21" s="81" t="s">
        <v>819</v>
      </c>
      <c r="P21" s="83">
        <v>43661.77997685185</v>
      </c>
      <c r="Q21" s="81" t="s">
        <v>831</v>
      </c>
      <c r="R21" s="81"/>
      <c r="S21" s="81"/>
      <c r="T21" s="81" t="s">
        <v>1061</v>
      </c>
      <c r="U21" s="85" t="s">
        <v>1127</v>
      </c>
      <c r="V21" s="85" t="s">
        <v>1127</v>
      </c>
      <c r="W21" s="83">
        <v>43661.77997685185</v>
      </c>
      <c r="X21" s="88">
        <v>43661</v>
      </c>
      <c r="Y21" s="84" t="s">
        <v>1392</v>
      </c>
      <c r="Z21" s="85" t="s">
        <v>1825</v>
      </c>
      <c r="AA21" s="81"/>
      <c r="AB21" s="81"/>
      <c r="AC21" s="84" t="s">
        <v>2458</v>
      </c>
      <c r="AD21" s="81"/>
      <c r="AE21" s="81" t="b">
        <v>0</v>
      </c>
      <c r="AF21" s="81">
        <v>0</v>
      </c>
      <c r="AG21" s="84" t="s">
        <v>3083</v>
      </c>
      <c r="AH21" s="81" t="b">
        <v>0</v>
      </c>
      <c r="AI21" s="81" t="s">
        <v>3092</v>
      </c>
      <c r="AJ21" s="81"/>
      <c r="AK21" s="84" t="s">
        <v>3083</v>
      </c>
      <c r="AL21" s="81" t="b">
        <v>0</v>
      </c>
      <c r="AM21" s="81">
        <v>7453</v>
      </c>
      <c r="AN21" s="84" t="s">
        <v>3059</v>
      </c>
      <c r="AO21" s="81" t="s">
        <v>3108</v>
      </c>
      <c r="AP21" s="81" t="b">
        <v>0</v>
      </c>
      <c r="AQ21" s="84" t="s">
        <v>3059</v>
      </c>
      <c r="AR21" s="81" t="s">
        <v>178</v>
      </c>
      <c r="AS21" s="81">
        <v>0</v>
      </c>
      <c r="AT21" s="81">
        <v>0</v>
      </c>
      <c r="AU21" s="81"/>
      <c r="AV21" s="81"/>
      <c r="AW21" s="81"/>
      <c r="AX21" s="81"/>
      <c r="AY21" s="81"/>
      <c r="AZ21" s="81"/>
      <c r="BA21" s="81"/>
      <c r="BB21" s="81"/>
      <c r="BC21" s="80" t="str">
        <f>REPLACE(INDEX(GroupVertices[Group],MATCH(Edges[[#This Row],[Vertex 1]],GroupVertices[Vertex],0)),1,1,"")</f>
        <v>1</v>
      </c>
      <c r="BD21" s="80" t="str">
        <f>REPLACE(INDEX(GroupVertices[Group],MATCH(Edges[[#This Row],[Vertex 2]],GroupVertices[Vertex],0)),1,1,"")</f>
        <v>1</v>
      </c>
    </row>
    <row r="22" spans="1:56" ht="15">
      <c r="A22" s="66" t="s">
        <v>232</v>
      </c>
      <c r="B22" s="66" t="s">
        <v>775</v>
      </c>
      <c r="C22" s="67"/>
      <c r="D22" s="68"/>
      <c r="E22" s="69"/>
      <c r="F22" s="70"/>
      <c r="G22" s="67"/>
      <c r="H22" s="71"/>
      <c r="I22" s="72"/>
      <c r="J22" s="72"/>
      <c r="K22" s="34"/>
      <c r="L22" s="79">
        <v>22</v>
      </c>
      <c r="M22" s="79"/>
      <c r="N22" s="74"/>
      <c r="O22" s="81" t="s">
        <v>819</v>
      </c>
      <c r="P22" s="83">
        <v>43661.77997685185</v>
      </c>
      <c r="Q22" s="81" t="s">
        <v>831</v>
      </c>
      <c r="R22" s="81"/>
      <c r="S22" s="81"/>
      <c r="T22" s="81" t="s">
        <v>1061</v>
      </c>
      <c r="U22" s="85" t="s">
        <v>1127</v>
      </c>
      <c r="V22" s="85" t="s">
        <v>1127</v>
      </c>
      <c r="W22" s="83">
        <v>43661.77997685185</v>
      </c>
      <c r="X22" s="88">
        <v>43661</v>
      </c>
      <c r="Y22" s="84" t="s">
        <v>1392</v>
      </c>
      <c r="Z22" s="85" t="s">
        <v>1826</v>
      </c>
      <c r="AA22" s="81"/>
      <c r="AB22" s="81"/>
      <c r="AC22" s="84" t="s">
        <v>2459</v>
      </c>
      <c r="AD22" s="81"/>
      <c r="AE22" s="81" t="b">
        <v>0</v>
      </c>
      <c r="AF22" s="81">
        <v>0</v>
      </c>
      <c r="AG22" s="84" t="s">
        <v>3083</v>
      </c>
      <c r="AH22" s="81" t="b">
        <v>0</v>
      </c>
      <c r="AI22" s="81" t="s">
        <v>3092</v>
      </c>
      <c r="AJ22" s="81"/>
      <c r="AK22" s="84" t="s">
        <v>3083</v>
      </c>
      <c r="AL22" s="81" t="b">
        <v>0</v>
      </c>
      <c r="AM22" s="81">
        <v>7453</v>
      </c>
      <c r="AN22" s="84" t="s">
        <v>3059</v>
      </c>
      <c r="AO22" s="81" t="s">
        <v>3109</v>
      </c>
      <c r="AP22" s="81" t="b">
        <v>0</v>
      </c>
      <c r="AQ22" s="84" t="s">
        <v>3059</v>
      </c>
      <c r="AR22" s="81" t="s">
        <v>178</v>
      </c>
      <c r="AS22" s="81">
        <v>0</v>
      </c>
      <c r="AT22" s="81">
        <v>0</v>
      </c>
      <c r="AU22" s="81"/>
      <c r="AV22" s="81"/>
      <c r="AW22" s="81"/>
      <c r="AX22" s="81"/>
      <c r="AY22" s="81"/>
      <c r="AZ22" s="81"/>
      <c r="BA22" s="81"/>
      <c r="BB22" s="81"/>
      <c r="BC22" s="80" t="str">
        <f>REPLACE(INDEX(GroupVertices[Group],MATCH(Edges[[#This Row],[Vertex 1]],GroupVertices[Vertex],0)),1,1,"")</f>
        <v>1</v>
      </c>
      <c r="BD22" s="80" t="str">
        <f>REPLACE(INDEX(GroupVertices[Group],MATCH(Edges[[#This Row],[Vertex 2]],GroupVertices[Vertex],0)),1,1,"")</f>
        <v>1</v>
      </c>
    </row>
    <row r="23" spans="1:56" ht="15">
      <c r="A23" s="66" t="s">
        <v>233</v>
      </c>
      <c r="B23" s="66" t="s">
        <v>775</v>
      </c>
      <c r="C23" s="67"/>
      <c r="D23" s="68"/>
      <c r="E23" s="69"/>
      <c r="F23" s="70"/>
      <c r="G23" s="67"/>
      <c r="H23" s="71"/>
      <c r="I23" s="72"/>
      <c r="J23" s="72"/>
      <c r="K23" s="34"/>
      <c r="L23" s="79">
        <v>23</v>
      </c>
      <c r="M23" s="79"/>
      <c r="N23" s="74"/>
      <c r="O23" s="81" t="s">
        <v>819</v>
      </c>
      <c r="P23" s="83">
        <v>43661.780011574076</v>
      </c>
      <c r="Q23" s="81" t="s">
        <v>831</v>
      </c>
      <c r="R23" s="81"/>
      <c r="S23" s="81"/>
      <c r="T23" s="81" t="s">
        <v>1061</v>
      </c>
      <c r="U23" s="85" t="s">
        <v>1127</v>
      </c>
      <c r="V23" s="85" t="s">
        <v>1127</v>
      </c>
      <c r="W23" s="83">
        <v>43661.780011574076</v>
      </c>
      <c r="X23" s="88">
        <v>43661</v>
      </c>
      <c r="Y23" s="84" t="s">
        <v>1393</v>
      </c>
      <c r="Z23" s="85" t="s">
        <v>1827</v>
      </c>
      <c r="AA23" s="81"/>
      <c r="AB23" s="81"/>
      <c r="AC23" s="84" t="s">
        <v>2460</v>
      </c>
      <c r="AD23" s="81"/>
      <c r="AE23" s="81" t="b">
        <v>0</v>
      </c>
      <c r="AF23" s="81">
        <v>0</v>
      </c>
      <c r="AG23" s="84" t="s">
        <v>3083</v>
      </c>
      <c r="AH23" s="81" t="b">
        <v>0</v>
      </c>
      <c r="AI23" s="81" t="s">
        <v>3092</v>
      </c>
      <c r="AJ23" s="81"/>
      <c r="AK23" s="84" t="s">
        <v>3083</v>
      </c>
      <c r="AL23" s="81" t="b">
        <v>0</v>
      </c>
      <c r="AM23" s="81">
        <v>7453</v>
      </c>
      <c r="AN23" s="84" t="s">
        <v>3059</v>
      </c>
      <c r="AO23" s="81" t="s">
        <v>3108</v>
      </c>
      <c r="AP23" s="81" t="b">
        <v>0</v>
      </c>
      <c r="AQ23" s="84" t="s">
        <v>3059</v>
      </c>
      <c r="AR23" s="81" t="s">
        <v>178</v>
      </c>
      <c r="AS23" s="81">
        <v>0</v>
      </c>
      <c r="AT23" s="81">
        <v>0</v>
      </c>
      <c r="AU23" s="81"/>
      <c r="AV23" s="81"/>
      <c r="AW23" s="81"/>
      <c r="AX23" s="81"/>
      <c r="AY23" s="81"/>
      <c r="AZ23" s="81"/>
      <c r="BA23" s="81"/>
      <c r="BB23" s="81"/>
      <c r="BC23" s="80" t="str">
        <f>REPLACE(INDEX(GroupVertices[Group],MATCH(Edges[[#This Row],[Vertex 1]],GroupVertices[Vertex],0)),1,1,"")</f>
        <v>1</v>
      </c>
      <c r="BD23" s="80" t="str">
        <f>REPLACE(INDEX(GroupVertices[Group],MATCH(Edges[[#This Row],[Vertex 2]],GroupVertices[Vertex],0)),1,1,"")</f>
        <v>1</v>
      </c>
    </row>
    <row r="24" spans="1:56" ht="15">
      <c r="A24" s="66" t="s">
        <v>234</v>
      </c>
      <c r="B24" s="66" t="s">
        <v>775</v>
      </c>
      <c r="C24" s="67"/>
      <c r="D24" s="68"/>
      <c r="E24" s="69"/>
      <c r="F24" s="70"/>
      <c r="G24" s="67"/>
      <c r="H24" s="71"/>
      <c r="I24" s="72"/>
      <c r="J24" s="72"/>
      <c r="K24" s="34"/>
      <c r="L24" s="79">
        <v>24</v>
      </c>
      <c r="M24" s="79"/>
      <c r="N24" s="74"/>
      <c r="O24" s="81" t="s">
        <v>819</v>
      </c>
      <c r="P24" s="83">
        <v>43661.780011574076</v>
      </c>
      <c r="Q24" s="81" t="s">
        <v>831</v>
      </c>
      <c r="R24" s="81"/>
      <c r="S24" s="81"/>
      <c r="T24" s="81" t="s">
        <v>1061</v>
      </c>
      <c r="U24" s="85" t="s">
        <v>1127</v>
      </c>
      <c r="V24" s="85" t="s">
        <v>1127</v>
      </c>
      <c r="W24" s="83">
        <v>43661.780011574076</v>
      </c>
      <c r="X24" s="88">
        <v>43661</v>
      </c>
      <c r="Y24" s="84" t="s">
        <v>1393</v>
      </c>
      <c r="Z24" s="85" t="s">
        <v>1828</v>
      </c>
      <c r="AA24" s="81"/>
      <c r="AB24" s="81"/>
      <c r="AC24" s="84" t="s">
        <v>2461</v>
      </c>
      <c r="AD24" s="81"/>
      <c r="AE24" s="81" t="b">
        <v>0</v>
      </c>
      <c r="AF24" s="81">
        <v>0</v>
      </c>
      <c r="AG24" s="84" t="s">
        <v>3083</v>
      </c>
      <c r="AH24" s="81" t="b">
        <v>0</v>
      </c>
      <c r="AI24" s="81" t="s">
        <v>3092</v>
      </c>
      <c r="AJ24" s="81"/>
      <c r="AK24" s="84" t="s">
        <v>3083</v>
      </c>
      <c r="AL24" s="81" t="b">
        <v>0</v>
      </c>
      <c r="AM24" s="81">
        <v>7453</v>
      </c>
      <c r="AN24" s="84" t="s">
        <v>3059</v>
      </c>
      <c r="AO24" s="81" t="s">
        <v>3108</v>
      </c>
      <c r="AP24" s="81" t="b">
        <v>0</v>
      </c>
      <c r="AQ24" s="84" t="s">
        <v>3059</v>
      </c>
      <c r="AR24" s="81" t="s">
        <v>178</v>
      </c>
      <c r="AS24" s="81">
        <v>0</v>
      </c>
      <c r="AT24" s="81">
        <v>0</v>
      </c>
      <c r="AU24" s="81"/>
      <c r="AV24" s="81"/>
      <c r="AW24" s="81"/>
      <c r="AX24" s="81"/>
      <c r="AY24" s="81"/>
      <c r="AZ24" s="81"/>
      <c r="BA24" s="81"/>
      <c r="BB24" s="81"/>
      <c r="BC24" s="80" t="str">
        <f>REPLACE(INDEX(GroupVertices[Group],MATCH(Edges[[#This Row],[Vertex 1]],GroupVertices[Vertex],0)),1,1,"")</f>
        <v>1</v>
      </c>
      <c r="BD24" s="80" t="str">
        <f>REPLACE(INDEX(GroupVertices[Group],MATCH(Edges[[#This Row],[Vertex 2]],GroupVertices[Vertex],0)),1,1,"")</f>
        <v>1</v>
      </c>
    </row>
    <row r="25" spans="1:56" ht="15">
      <c r="A25" s="66" t="s">
        <v>235</v>
      </c>
      <c r="B25" s="66" t="s">
        <v>771</v>
      </c>
      <c r="C25" s="67"/>
      <c r="D25" s="68"/>
      <c r="E25" s="69"/>
      <c r="F25" s="70"/>
      <c r="G25" s="67"/>
      <c r="H25" s="71"/>
      <c r="I25" s="72"/>
      <c r="J25" s="72"/>
      <c r="K25" s="34"/>
      <c r="L25" s="79">
        <v>25</v>
      </c>
      <c r="M25" s="79"/>
      <c r="N25" s="74"/>
      <c r="O25" s="81" t="s">
        <v>819</v>
      </c>
      <c r="P25" s="83">
        <v>43661.780023148145</v>
      </c>
      <c r="Q25" s="81" t="s">
        <v>833</v>
      </c>
      <c r="R25" s="81"/>
      <c r="S25" s="81"/>
      <c r="T25" s="81" t="s">
        <v>1061</v>
      </c>
      <c r="U25" s="85" t="s">
        <v>1129</v>
      </c>
      <c r="V25" s="85" t="s">
        <v>1129</v>
      </c>
      <c r="W25" s="83">
        <v>43661.780023148145</v>
      </c>
      <c r="X25" s="88">
        <v>43661</v>
      </c>
      <c r="Y25" s="84" t="s">
        <v>1394</v>
      </c>
      <c r="Z25" s="85" t="s">
        <v>1829</v>
      </c>
      <c r="AA25" s="81"/>
      <c r="AB25" s="81"/>
      <c r="AC25" s="84" t="s">
        <v>2462</v>
      </c>
      <c r="AD25" s="81"/>
      <c r="AE25" s="81" t="b">
        <v>0</v>
      </c>
      <c r="AF25" s="81">
        <v>0</v>
      </c>
      <c r="AG25" s="84" t="s">
        <v>3083</v>
      </c>
      <c r="AH25" s="81" t="b">
        <v>0</v>
      </c>
      <c r="AI25" s="81" t="s">
        <v>3092</v>
      </c>
      <c r="AJ25" s="81"/>
      <c r="AK25" s="84" t="s">
        <v>3083</v>
      </c>
      <c r="AL25" s="81" t="b">
        <v>0</v>
      </c>
      <c r="AM25" s="81">
        <v>55580</v>
      </c>
      <c r="AN25" s="84" t="s">
        <v>3055</v>
      </c>
      <c r="AO25" s="81" t="s">
        <v>3108</v>
      </c>
      <c r="AP25" s="81" t="b">
        <v>0</v>
      </c>
      <c r="AQ25" s="84" t="s">
        <v>3055</v>
      </c>
      <c r="AR25" s="81" t="s">
        <v>178</v>
      </c>
      <c r="AS25" s="81">
        <v>0</v>
      </c>
      <c r="AT25" s="81">
        <v>0</v>
      </c>
      <c r="AU25" s="81"/>
      <c r="AV25" s="81"/>
      <c r="AW25" s="81"/>
      <c r="AX25" s="81"/>
      <c r="AY25" s="81"/>
      <c r="AZ25" s="81"/>
      <c r="BA25" s="81"/>
      <c r="BB25" s="81"/>
      <c r="BC25" s="80" t="str">
        <f>REPLACE(INDEX(GroupVertices[Group],MATCH(Edges[[#This Row],[Vertex 1]],GroupVertices[Vertex],0)),1,1,"")</f>
        <v>21</v>
      </c>
      <c r="BD25" s="80" t="str">
        <f>REPLACE(INDEX(GroupVertices[Group],MATCH(Edges[[#This Row],[Vertex 2]],GroupVertices[Vertex],0)),1,1,"")</f>
        <v>21</v>
      </c>
    </row>
    <row r="26" spans="1:56" ht="15">
      <c r="A26" s="66" t="s">
        <v>236</v>
      </c>
      <c r="B26" s="66" t="s">
        <v>236</v>
      </c>
      <c r="C26" s="67"/>
      <c r="D26" s="68"/>
      <c r="E26" s="69"/>
      <c r="F26" s="70"/>
      <c r="G26" s="67"/>
      <c r="H26" s="71"/>
      <c r="I26" s="72"/>
      <c r="J26" s="72"/>
      <c r="K26" s="34"/>
      <c r="L26" s="79">
        <v>26</v>
      </c>
      <c r="M26" s="79"/>
      <c r="N26" s="74"/>
      <c r="O26" s="81" t="s">
        <v>178</v>
      </c>
      <c r="P26" s="83">
        <v>43661.780023148145</v>
      </c>
      <c r="Q26" s="81" t="s">
        <v>834</v>
      </c>
      <c r="R26" s="81"/>
      <c r="S26" s="81"/>
      <c r="T26" s="81" t="s">
        <v>1061</v>
      </c>
      <c r="U26" s="81"/>
      <c r="V26" s="85" t="s">
        <v>1277</v>
      </c>
      <c r="W26" s="83">
        <v>43661.780023148145</v>
      </c>
      <c r="X26" s="88">
        <v>43661</v>
      </c>
      <c r="Y26" s="84" t="s">
        <v>1394</v>
      </c>
      <c r="Z26" s="85" t="s">
        <v>1830</v>
      </c>
      <c r="AA26" s="81"/>
      <c r="AB26" s="81"/>
      <c r="AC26" s="84" t="s">
        <v>2463</v>
      </c>
      <c r="AD26" s="81"/>
      <c r="AE26" s="81" t="b">
        <v>0</v>
      </c>
      <c r="AF26" s="81">
        <v>1</v>
      </c>
      <c r="AG26" s="84" t="s">
        <v>3083</v>
      </c>
      <c r="AH26" s="81" t="b">
        <v>0</v>
      </c>
      <c r="AI26" s="81" t="s">
        <v>3092</v>
      </c>
      <c r="AJ26" s="81"/>
      <c r="AK26" s="84" t="s">
        <v>3083</v>
      </c>
      <c r="AL26" s="81" t="b">
        <v>0</v>
      </c>
      <c r="AM26" s="81">
        <v>0</v>
      </c>
      <c r="AN26" s="84" t="s">
        <v>3083</v>
      </c>
      <c r="AO26" s="81" t="s">
        <v>3111</v>
      </c>
      <c r="AP26" s="81" t="b">
        <v>0</v>
      </c>
      <c r="AQ26" s="84" t="s">
        <v>2463</v>
      </c>
      <c r="AR26" s="81" t="s">
        <v>178</v>
      </c>
      <c r="AS26" s="81">
        <v>0</v>
      </c>
      <c r="AT26" s="81">
        <v>0</v>
      </c>
      <c r="AU26" s="81"/>
      <c r="AV26" s="81"/>
      <c r="AW26" s="81"/>
      <c r="AX26" s="81"/>
      <c r="AY26" s="81"/>
      <c r="AZ26" s="81"/>
      <c r="BA26" s="81"/>
      <c r="BB26" s="81"/>
      <c r="BC26" s="80" t="str">
        <f>REPLACE(INDEX(GroupVertices[Group],MATCH(Edges[[#This Row],[Vertex 1]],GroupVertices[Vertex],0)),1,1,"")</f>
        <v>3</v>
      </c>
      <c r="BD26" s="80" t="str">
        <f>REPLACE(INDEX(GroupVertices[Group],MATCH(Edges[[#This Row],[Vertex 2]],GroupVertices[Vertex],0)),1,1,"")</f>
        <v>3</v>
      </c>
    </row>
    <row r="27" spans="1:56" ht="15">
      <c r="A27" s="66" t="s">
        <v>237</v>
      </c>
      <c r="B27" s="66" t="s">
        <v>237</v>
      </c>
      <c r="C27" s="67"/>
      <c r="D27" s="68"/>
      <c r="E27" s="69"/>
      <c r="F27" s="70"/>
      <c r="G27" s="67"/>
      <c r="H27" s="71"/>
      <c r="I27" s="72"/>
      <c r="J27" s="72"/>
      <c r="K27" s="34"/>
      <c r="L27" s="79">
        <v>27</v>
      </c>
      <c r="M27" s="79"/>
      <c r="N27" s="74"/>
      <c r="O27" s="81" t="s">
        <v>178</v>
      </c>
      <c r="P27" s="83">
        <v>43661.6834375</v>
      </c>
      <c r="Q27" s="81" t="s">
        <v>835</v>
      </c>
      <c r="R27" s="81"/>
      <c r="S27" s="81"/>
      <c r="T27" s="81" t="s">
        <v>1061</v>
      </c>
      <c r="U27" s="85" t="s">
        <v>1130</v>
      </c>
      <c r="V27" s="85" t="s">
        <v>1130</v>
      </c>
      <c r="W27" s="83">
        <v>43661.6834375</v>
      </c>
      <c r="X27" s="88">
        <v>43661</v>
      </c>
      <c r="Y27" s="84" t="s">
        <v>1395</v>
      </c>
      <c r="Z27" s="85" t="s">
        <v>1831</v>
      </c>
      <c r="AA27" s="81"/>
      <c r="AB27" s="81"/>
      <c r="AC27" s="84" t="s">
        <v>2464</v>
      </c>
      <c r="AD27" s="81"/>
      <c r="AE27" s="81" t="b">
        <v>0</v>
      </c>
      <c r="AF27" s="81">
        <v>205</v>
      </c>
      <c r="AG27" s="84" t="s">
        <v>3083</v>
      </c>
      <c r="AH27" s="81" t="b">
        <v>0</v>
      </c>
      <c r="AI27" s="81" t="s">
        <v>3092</v>
      </c>
      <c r="AJ27" s="81"/>
      <c r="AK27" s="84" t="s">
        <v>3083</v>
      </c>
      <c r="AL27" s="81" t="b">
        <v>0</v>
      </c>
      <c r="AM27" s="81">
        <v>42</v>
      </c>
      <c r="AN27" s="84" t="s">
        <v>3083</v>
      </c>
      <c r="AO27" s="81" t="s">
        <v>3109</v>
      </c>
      <c r="AP27" s="81" t="b">
        <v>0</v>
      </c>
      <c r="AQ27" s="84" t="s">
        <v>2464</v>
      </c>
      <c r="AR27" s="81" t="s">
        <v>819</v>
      </c>
      <c r="AS27" s="81">
        <v>0</v>
      </c>
      <c r="AT27" s="81">
        <v>0</v>
      </c>
      <c r="AU27" s="81"/>
      <c r="AV27" s="81"/>
      <c r="AW27" s="81"/>
      <c r="AX27" s="81"/>
      <c r="AY27" s="81"/>
      <c r="AZ27" s="81"/>
      <c r="BA27" s="81"/>
      <c r="BB27" s="81"/>
      <c r="BC27" s="80" t="str">
        <f>REPLACE(INDEX(GroupVertices[Group],MATCH(Edges[[#This Row],[Vertex 1]],GroupVertices[Vertex],0)),1,1,"")</f>
        <v>2</v>
      </c>
      <c r="BD27" s="80" t="str">
        <f>REPLACE(INDEX(GroupVertices[Group],MATCH(Edges[[#This Row],[Vertex 2]],GroupVertices[Vertex],0)),1,1,"")</f>
        <v>2</v>
      </c>
    </row>
    <row r="28" spans="1:56" ht="15">
      <c r="A28" s="66" t="s">
        <v>238</v>
      </c>
      <c r="B28" s="66" t="s">
        <v>237</v>
      </c>
      <c r="C28" s="67"/>
      <c r="D28" s="68"/>
      <c r="E28" s="69"/>
      <c r="F28" s="70"/>
      <c r="G28" s="67"/>
      <c r="H28" s="71"/>
      <c r="I28" s="72"/>
      <c r="J28" s="72"/>
      <c r="K28" s="34"/>
      <c r="L28" s="79">
        <v>28</v>
      </c>
      <c r="M28" s="79"/>
      <c r="N28" s="74"/>
      <c r="O28" s="81" t="s">
        <v>819</v>
      </c>
      <c r="P28" s="83">
        <v>43661.7800462963</v>
      </c>
      <c r="Q28" s="81" t="s">
        <v>835</v>
      </c>
      <c r="R28" s="81"/>
      <c r="S28" s="81"/>
      <c r="T28" s="81" t="s">
        <v>1061</v>
      </c>
      <c r="U28" s="85" t="s">
        <v>1130</v>
      </c>
      <c r="V28" s="85" t="s">
        <v>1130</v>
      </c>
      <c r="W28" s="83">
        <v>43661.7800462963</v>
      </c>
      <c r="X28" s="88">
        <v>43661</v>
      </c>
      <c r="Y28" s="84" t="s">
        <v>1396</v>
      </c>
      <c r="Z28" s="85" t="s">
        <v>1832</v>
      </c>
      <c r="AA28" s="81"/>
      <c r="AB28" s="81"/>
      <c r="AC28" s="84" t="s">
        <v>2465</v>
      </c>
      <c r="AD28" s="81"/>
      <c r="AE28" s="81" t="b">
        <v>0</v>
      </c>
      <c r="AF28" s="81">
        <v>0</v>
      </c>
      <c r="AG28" s="84" t="s">
        <v>3083</v>
      </c>
      <c r="AH28" s="81" t="b">
        <v>0</v>
      </c>
      <c r="AI28" s="81" t="s">
        <v>3092</v>
      </c>
      <c r="AJ28" s="81"/>
      <c r="AK28" s="84" t="s">
        <v>3083</v>
      </c>
      <c r="AL28" s="81" t="b">
        <v>0</v>
      </c>
      <c r="AM28" s="81">
        <v>42</v>
      </c>
      <c r="AN28" s="84" t="s">
        <v>2464</v>
      </c>
      <c r="AO28" s="81" t="s">
        <v>3108</v>
      </c>
      <c r="AP28" s="81" t="b">
        <v>0</v>
      </c>
      <c r="AQ28" s="84" t="s">
        <v>2464</v>
      </c>
      <c r="AR28" s="81" t="s">
        <v>178</v>
      </c>
      <c r="AS28" s="81">
        <v>0</v>
      </c>
      <c r="AT28" s="81">
        <v>0</v>
      </c>
      <c r="AU28" s="81"/>
      <c r="AV28" s="81"/>
      <c r="AW28" s="81"/>
      <c r="AX28" s="81"/>
      <c r="AY28" s="81"/>
      <c r="AZ28" s="81"/>
      <c r="BA28" s="81"/>
      <c r="BB28" s="81"/>
      <c r="BC28" s="80" t="str">
        <f>REPLACE(INDEX(GroupVertices[Group],MATCH(Edges[[#This Row],[Vertex 1]],GroupVertices[Vertex],0)),1,1,"")</f>
        <v>2</v>
      </c>
      <c r="BD28" s="80" t="str">
        <f>REPLACE(INDEX(GroupVertices[Group],MATCH(Edges[[#This Row],[Vertex 2]],GroupVertices[Vertex],0)),1,1,"")</f>
        <v>2</v>
      </c>
    </row>
    <row r="29" spans="1:56" ht="15">
      <c r="A29" s="66" t="s">
        <v>238</v>
      </c>
      <c r="B29" s="66" t="s">
        <v>753</v>
      </c>
      <c r="C29" s="67"/>
      <c r="D29" s="68"/>
      <c r="E29" s="69"/>
      <c r="F29" s="70"/>
      <c r="G29" s="67"/>
      <c r="H29" s="71"/>
      <c r="I29" s="72"/>
      <c r="J29" s="72"/>
      <c r="K29" s="34"/>
      <c r="L29" s="79">
        <v>29</v>
      </c>
      <c r="M29" s="79"/>
      <c r="N29" s="74"/>
      <c r="O29" s="81" t="s">
        <v>819</v>
      </c>
      <c r="P29" s="83">
        <v>43661.77993055555</v>
      </c>
      <c r="Q29" s="81" t="s">
        <v>824</v>
      </c>
      <c r="R29" s="81"/>
      <c r="S29" s="81"/>
      <c r="T29" s="81" t="s">
        <v>1062</v>
      </c>
      <c r="U29" s="85" t="s">
        <v>1123</v>
      </c>
      <c r="V29" s="85" t="s">
        <v>1123</v>
      </c>
      <c r="W29" s="83">
        <v>43661.77993055555</v>
      </c>
      <c r="X29" s="88">
        <v>43661</v>
      </c>
      <c r="Y29" s="84" t="s">
        <v>1388</v>
      </c>
      <c r="Z29" s="85" t="s">
        <v>1833</v>
      </c>
      <c r="AA29" s="81"/>
      <c r="AB29" s="81"/>
      <c r="AC29" s="84" t="s">
        <v>2466</v>
      </c>
      <c r="AD29" s="81"/>
      <c r="AE29" s="81" t="b">
        <v>0</v>
      </c>
      <c r="AF29" s="81">
        <v>0</v>
      </c>
      <c r="AG29" s="84" t="s">
        <v>3083</v>
      </c>
      <c r="AH29" s="81" t="b">
        <v>0</v>
      </c>
      <c r="AI29" s="81" t="s">
        <v>3092</v>
      </c>
      <c r="AJ29" s="81"/>
      <c r="AK29" s="84" t="s">
        <v>3083</v>
      </c>
      <c r="AL29" s="81" t="b">
        <v>0</v>
      </c>
      <c r="AM29" s="81">
        <v>7129</v>
      </c>
      <c r="AN29" s="84" t="s">
        <v>3036</v>
      </c>
      <c r="AO29" s="81" t="s">
        <v>3108</v>
      </c>
      <c r="AP29" s="81" t="b">
        <v>0</v>
      </c>
      <c r="AQ29" s="84" t="s">
        <v>3036</v>
      </c>
      <c r="AR29" s="81" t="s">
        <v>178</v>
      </c>
      <c r="AS29" s="81">
        <v>0</v>
      </c>
      <c r="AT29" s="81">
        <v>0</v>
      </c>
      <c r="AU29" s="81"/>
      <c r="AV29" s="81"/>
      <c r="AW29" s="81"/>
      <c r="AX29" s="81"/>
      <c r="AY29" s="81"/>
      <c r="AZ29" s="81"/>
      <c r="BA29" s="81"/>
      <c r="BB29" s="81"/>
      <c r="BC29" s="80" t="str">
        <f>REPLACE(INDEX(GroupVertices[Group],MATCH(Edges[[#This Row],[Vertex 1]],GroupVertices[Vertex],0)),1,1,"")</f>
        <v>2</v>
      </c>
      <c r="BD29" s="80" t="str">
        <f>REPLACE(INDEX(GroupVertices[Group],MATCH(Edges[[#This Row],[Vertex 2]],GroupVertices[Vertex],0)),1,1,"")</f>
        <v>2</v>
      </c>
    </row>
    <row r="30" spans="1:56" ht="15">
      <c r="A30" s="66" t="s">
        <v>239</v>
      </c>
      <c r="B30" s="66" t="s">
        <v>239</v>
      </c>
      <c r="C30" s="67"/>
      <c r="D30" s="68"/>
      <c r="E30" s="69"/>
      <c r="F30" s="70"/>
      <c r="G30" s="67"/>
      <c r="H30" s="71"/>
      <c r="I30" s="72"/>
      <c r="J30" s="72"/>
      <c r="K30" s="34"/>
      <c r="L30" s="79">
        <v>30</v>
      </c>
      <c r="M30" s="79"/>
      <c r="N30" s="74"/>
      <c r="O30" s="81" t="s">
        <v>178</v>
      </c>
      <c r="P30" s="83">
        <v>43661.7800462963</v>
      </c>
      <c r="Q30" s="81" t="s">
        <v>836</v>
      </c>
      <c r="R30" s="81"/>
      <c r="S30" s="81"/>
      <c r="T30" s="81" t="s">
        <v>1061</v>
      </c>
      <c r="U30" s="81"/>
      <c r="V30" s="85" t="s">
        <v>1278</v>
      </c>
      <c r="W30" s="83">
        <v>43661.7800462963</v>
      </c>
      <c r="X30" s="88">
        <v>43661</v>
      </c>
      <c r="Y30" s="84" t="s">
        <v>1396</v>
      </c>
      <c r="Z30" s="85" t="s">
        <v>1834</v>
      </c>
      <c r="AA30" s="81"/>
      <c r="AB30" s="81"/>
      <c r="AC30" s="84" t="s">
        <v>2467</v>
      </c>
      <c r="AD30" s="81"/>
      <c r="AE30" s="81" t="b">
        <v>0</v>
      </c>
      <c r="AF30" s="81">
        <v>0</v>
      </c>
      <c r="AG30" s="84" t="s">
        <v>3083</v>
      </c>
      <c r="AH30" s="81" t="b">
        <v>0</v>
      </c>
      <c r="AI30" s="81" t="s">
        <v>3092</v>
      </c>
      <c r="AJ30" s="81"/>
      <c r="AK30" s="84" t="s">
        <v>3083</v>
      </c>
      <c r="AL30" s="81" t="b">
        <v>0</v>
      </c>
      <c r="AM30" s="81">
        <v>0</v>
      </c>
      <c r="AN30" s="84" t="s">
        <v>3083</v>
      </c>
      <c r="AO30" s="81" t="s">
        <v>3108</v>
      </c>
      <c r="AP30" s="81" t="b">
        <v>0</v>
      </c>
      <c r="AQ30" s="84" t="s">
        <v>2467</v>
      </c>
      <c r="AR30" s="81" t="s">
        <v>178</v>
      </c>
      <c r="AS30" s="81">
        <v>0</v>
      </c>
      <c r="AT30" s="81">
        <v>0</v>
      </c>
      <c r="AU30" s="81"/>
      <c r="AV30" s="81"/>
      <c r="AW30" s="81"/>
      <c r="AX30" s="81"/>
      <c r="AY30" s="81"/>
      <c r="AZ30" s="81"/>
      <c r="BA30" s="81"/>
      <c r="BB30" s="81"/>
      <c r="BC30" s="80" t="str">
        <f>REPLACE(INDEX(GroupVertices[Group],MATCH(Edges[[#This Row],[Vertex 1]],GroupVertices[Vertex],0)),1,1,"")</f>
        <v>3</v>
      </c>
      <c r="BD30" s="80" t="str">
        <f>REPLACE(INDEX(GroupVertices[Group],MATCH(Edges[[#This Row],[Vertex 2]],GroupVertices[Vertex],0)),1,1,"")</f>
        <v>3</v>
      </c>
    </row>
    <row r="31" spans="1:56" ht="15">
      <c r="A31" s="66" t="s">
        <v>240</v>
      </c>
      <c r="B31" s="66" t="s">
        <v>793</v>
      </c>
      <c r="C31" s="67"/>
      <c r="D31" s="68"/>
      <c r="E31" s="69"/>
      <c r="F31" s="70"/>
      <c r="G31" s="67"/>
      <c r="H31" s="71"/>
      <c r="I31" s="72"/>
      <c r="J31" s="72"/>
      <c r="K31" s="34"/>
      <c r="L31" s="79">
        <v>31</v>
      </c>
      <c r="M31" s="79"/>
      <c r="N31" s="74"/>
      <c r="O31" s="81" t="s">
        <v>820</v>
      </c>
      <c r="P31" s="83">
        <v>43661.77340277778</v>
      </c>
      <c r="Q31" s="81" t="s">
        <v>837</v>
      </c>
      <c r="R31" s="81"/>
      <c r="S31" s="81"/>
      <c r="T31" s="81" t="s">
        <v>1065</v>
      </c>
      <c r="U31" s="81"/>
      <c r="V31" s="85" t="s">
        <v>1279</v>
      </c>
      <c r="W31" s="83">
        <v>43661.77340277778</v>
      </c>
      <c r="X31" s="88">
        <v>43661</v>
      </c>
      <c r="Y31" s="84" t="s">
        <v>1397</v>
      </c>
      <c r="Z31" s="85" t="s">
        <v>1835</v>
      </c>
      <c r="AA31" s="81"/>
      <c r="AB31" s="81"/>
      <c r="AC31" s="84" t="s">
        <v>2468</v>
      </c>
      <c r="AD31" s="81"/>
      <c r="AE31" s="81" t="b">
        <v>0</v>
      </c>
      <c r="AF31" s="81">
        <v>2</v>
      </c>
      <c r="AG31" s="84" t="s">
        <v>3083</v>
      </c>
      <c r="AH31" s="81" t="b">
        <v>0</v>
      </c>
      <c r="AI31" s="81" t="s">
        <v>3092</v>
      </c>
      <c r="AJ31" s="81"/>
      <c r="AK31" s="84" t="s">
        <v>3083</v>
      </c>
      <c r="AL31" s="81" t="b">
        <v>0</v>
      </c>
      <c r="AM31" s="81">
        <v>1</v>
      </c>
      <c r="AN31" s="84" t="s">
        <v>3083</v>
      </c>
      <c r="AO31" s="81" t="s">
        <v>3111</v>
      </c>
      <c r="AP31" s="81" t="b">
        <v>0</v>
      </c>
      <c r="AQ31" s="84" t="s">
        <v>2468</v>
      </c>
      <c r="AR31" s="81" t="s">
        <v>819</v>
      </c>
      <c r="AS31" s="81">
        <v>0</v>
      </c>
      <c r="AT31" s="81">
        <v>0</v>
      </c>
      <c r="AU31" s="81"/>
      <c r="AV31" s="81"/>
      <c r="AW31" s="81"/>
      <c r="AX31" s="81"/>
      <c r="AY31" s="81"/>
      <c r="AZ31" s="81"/>
      <c r="BA31" s="81"/>
      <c r="BB31" s="81"/>
      <c r="BC31" s="80" t="str">
        <f>REPLACE(INDEX(GroupVertices[Group],MATCH(Edges[[#This Row],[Vertex 1]],GroupVertices[Vertex],0)),1,1,"")</f>
        <v>33</v>
      </c>
      <c r="BD31" s="80" t="str">
        <f>REPLACE(INDEX(GroupVertices[Group],MATCH(Edges[[#This Row],[Vertex 2]],GroupVertices[Vertex],0)),1,1,"")</f>
        <v>33</v>
      </c>
    </row>
    <row r="32" spans="1:56" ht="15">
      <c r="A32" s="66" t="s">
        <v>240</v>
      </c>
      <c r="B32" s="66" t="s">
        <v>794</v>
      </c>
      <c r="C32" s="67"/>
      <c r="D32" s="68"/>
      <c r="E32" s="69"/>
      <c r="F32" s="70"/>
      <c r="G32" s="67"/>
      <c r="H32" s="71"/>
      <c r="I32" s="72"/>
      <c r="J32" s="72"/>
      <c r="K32" s="34"/>
      <c r="L32" s="79">
        <v>32</v>
      </c>
      <c r="M32" s="79"/>
      <c r="N32" s="74"/>
      <c r="O32" s="81" t="s">
        <v>820</v>
      </c>
      <c r="P32" s="83">
        <v>43661.77340277778</v>
      </c>
      <c r="Q32" s="81" t="s">
        <v>837</v>
      </c>
      <c r="R32" s="81"/>
      <c r="S32" s="81"/>
      <c r="T32" s="81" t="s">
        <v>1065</v>
      </c>
      <c r="U32" s="81"/>
      <c r="V32" s="85" t="s">
        <v>1279</v>
      </c>
      <c r="W32" s="83">
        <v>43661.77340277778</v>
      </c>
      <c r="X32" s="88">
        <v>43661</v>
      </c>
      <c r="Y32" s="84" t="s">
        <v>1397</v>
      </c>
      <c r="Z32" s="85" t="s">
        <v>1835</v>
      </c>
      <c r="AA32" s="81"/>
      <c r="AB32" s="81"/>
      <c r="AC32" s="84" t="s">
        <v>2468</v>
      </c>
      <c r="AD32" s="81"/>
      <c r="AE32" s="81" t="b">
        <v>0</v>
      </c>
      <c r="AF32" s="81">
        <v>2</v>
      </c>
      <c r="AG32" s="84" t="s">
        <v>3083</v>
      </c>
      <c r="AH32" s="81" t="b">
        <v>0</v>
      </c>
      <c r="AI32" s="81" t="s">
        <v>3092</v>
      </c>
      <c r="AJ32" s="81"/>
      <c r="AK32" s="84" t="s">
        <v>3083</v>
      </c>
      <c r="AL32" s="81" t="b">
        <v>0</v>
      </c>
      <c r="AM32" s="81">
        <v>1</v>
      </c>
      <c r="AN32" s="84" t="s">
        <v>3083</v>
      </c>
      <c r="AO32" s="81" t="s">
        <v>3111</v>
      </c>
      <c r="AP32" s="81" t="b">
        <v>0</v>
      </c>
      <c r="AQ32" s="84" t="s">
        <v>2468</v>
      </c>
      <c r="AR32" s="81" t="s">
        <v>819</v>
      </c>
      <c r="AS32" s="81">
        <v>0</v>
      </c>
      <c r="AT32" s="81">
        <v>0</v>
      </c>
      <c r="AU32" s="81"/>
      <c r="AV32" s="81"/>
      <c r="AW32" s="81"/>
      <c r="AX32" s="81"/>
      <c r="AY32" s="81"/>
      <c r="AZ32" s="81"/>
      <c r="BA32" s="81"/>
      <c r="BB32" s="81"/>
      <c r="BC32" s="80" t="str">
        <f>REPLACE(INDEX(GroupVertices[Group],MATCH(Edges[[#This Row],[Vertex 1]],GroupVertices[Vertex],0)),1,1,"")</f>
        <v>33</v>
      </c>
      <c r="BD32" s="80" t="str">
        <f>REPLACE(INDEX(GroupVertices[Group],MATCH(Edges[[#This Row],[Vertex 2]],GroupVertices[Vertex],0)),1,1,"")</f>
        <v>33</v>
      </c>
    </row>
    <row r="33" spans="1:56" ht="15">
      <c r="A33" s="66" t="s">
        <v>241</v>
      </c>
      <c r="B33" s="66" t="s">
        <v>240</v>
      </c>
      <c r="C33" s="67"/>
      <c r="D33" s="68"/>
      <c r="E33" s="69"/>
      <c r="F33" s="70"/>
      <c r="G33" s="67"/>
      <c r="H33" s="71"/>
      <c r="I33" s="72"/>
      <c r="J33" s="72"/>
      <c r="K33" s="34"/>
      <c r="L33" s="79">
        <v>33</v>
      </c>
      <c r="M33" s="79"/>
      <c r="N33" s="74"/>
      <c r="O33" s="81" t="s">
        <v>819</v>
      </c>
      <c r="P33" s="83">
        <v>43661.78005787037</v>
      </c>
      <c r="Q33" s="81" t="s">
        <v>837</v>
      </c>
      <c r="R33" s="81"/>
      <c r="S33" s="81"/>
      <c r="T33" s="81" t="s">
        <v>1066</v>
      </c>
      <c r="U33" s="81"/>
      <c r="V33" s="85" t="s">
        <v>1280</v>
      </c>
      <c r="W33" s="83">
        <v>43661.78005787037</v>
      </c>
      <c r="X33" s="88">
        <v>43661</v>
      </c>
      <c r="Y33" s="84" t="s">
        <v>1398</v>
      </c>
      <c r="Z33" s="85" t="s">
        <v>1836</v>
      </c>
      <c r="AA33" s="81"/>
      <c r="AB33" s="81"/>
      <c r="AC33" s="84" t="s">
        <v>2469</v>
      </c>
      <c r="AD33" s="81"/>
      <c r="AE33" s="81" t="b">
        <v>0</v>
      </c>
      <c r="AF33" s="81">
        <v>0</v>
      </c>
      <c r="AG33" s="84" t="s">
        <v>3083</v>
      </c>
      <c r="AH33" s="81" t="b">
        <v>0</v>
      </c>
      <c r="AI33" s="81" t="s">
        <v>3092</v>
      </c>
      <c r="AJ33" s="81"/>
      <c r="AK33" s="84" t="s">
        <v>3083</v>
      </c>
      <c r="AL33" s="81" t="b">
        <v>0</v>
      </c>
      <c r="AM33" s="81">
        <v>1</v>
      </c>
      <c r="AN33" s="84" t="s">
        <v>2468</v>
      </c>
      <c r="AO33" s="81" t="s">
        <v>3109</v>
      </c>
      <c r="AP33" s="81" t="b">
        <v>0</v>
      </c>
      <c r="AQ33" s="84" t="s">
        <v>2468</v>
      </c>
      <c r="AR33" s="81" t="s">
        <v>178</v>
      </c>
      <c r="AS33" s="81">
        <v>0</v>
      </c>
      <c r="AT33" s="81">
        <v>0</v>
      </c>
      <c r="AU33" s="81"/>
      <c r="AV33" s="81"/>
      <c r="AW33" s="81"/>
      <c r="AX33" s="81"/>
      <c r="AY33" s="81"/>
      <c r="AZ33" s="81"/>
      <c r="BA33" s="81"/>
      <c r="BB33" s="81"/>
      <c r="BC33" s="80" t="str">
        <f>REPLACE(INDEX(GroupVertices[Group],MATCH(Edges[[#This Row],[Vertex 1]],GroupVertices[Vertex],0)),1,1,"")</f>
        <v>33</v>
      </c>
      <c r="BD33" s="80" t="str">
        <f>REPLACE(INDEX(GroupVertices[Group],MATCH(Edges[[#This Row],[Vertex 2]],GroupVertices[Vertex],0)),1,1,"")</f>
        <v>33</v>
      </c>
    </row>
    <row r="34" spans="1:56" ht="15">
      <c r="A34" s="66" t="s">
        <v>241</v>
      </c>
      <c r="B34" s="66" t="s">
        <v>793</v>
      </c>
      <c r="C34" s="67"/>
      <c r="D34" s="68"/>
      <c r="E34" s="69"/>
      <c r="F34" s="70"/>
      <c r="G34" s="67"/>
      <c r="H34" s="71"/>
      <c r="I34" s="72"/>
      <c r="J34" s="72"/>
      <c r="K34" s="34"/>
      <c r="L34" s="79">
        <v>34</v>
      </c>
      <c r="M34" s="79"/>
      <c r="N34" s="74"/>
      <c r="O34" s="81" t="s">
        <v>820</v>
      </c>
      <c r="P34" s="83">
        <v>43661.78005787037</v>
      </c>
      <c r="Q34" s="81" t="s">
        <v>837</v>
      </c>
      <c r="R34" s="81"/>
      <c r="S34" s="81"/>
      <c r="T34" s="81" t="s">
        <v>1066</v>
      </c>
      <c r="U34" s="81"/>
      <c r="V34" s="85" t="s">
        <v>1280</v>
      </c>
      <c r="W34" s="83">
        <v>43661.78005787037</v>
      </c>
      <c r="X34" s="88">
        <v>43661</v>
      </c>
      <c r="Y34" s="84" t="s">
        <v>1398</v>
      </c>
      <c r="Z34" s="85" t="s">
        <v>1836</v>
      </c>
      <c r="AA34" s="81"/>
      <c r="AB34" s="81"/>
      <c r="AC34" s="84" t="s">
        <v>2469</v>
      </c>
      <c r="AD34" s="81"/>
      <c r="AE34" s="81" t="b">
        <v>0</v>
      </c>
      <c r="AF34" s="81">
        <v>0</v>
      </c>
      <c r="AG34" s="84" t="s">
        <v>3083</v>
      </c>
      <c r="AH34" s="81" t="b">
        <v>0</v>
      </c>
      <c r="AI34" s="81" t="s">
        <v>3092</v>
      </c>
      <c r="AJ34" s="81"/>
      <c r="AK34" s="84" t="s">
        <v>3083</v>
      </c>
      <c r="AL34" s="81" t="b">
        <v>0</v>
      </c>
      <c r="AM34" s="81">
        <v>1</v>
      </c>
      <c r="AN34" s="84" t="s">
        <v>2468</v>
      </c>
      <c r="AO34" s="81" t="s">
        <v>3109</v>
      </c>
      <c r="AP34" s="81" t="b">
        <v>0</v>
      </c>
      <c r="AQ34" s="84" t="s">
        <v>2468</v>
      </c>
      <c r="AR34" s="81" t="s">
        <v>178</v>
      </c>
      <c r="AS34" s="81">
        <v>0</v>
      </c>
      <c r="AT34" s="81">
        <v>0</v>
      </c>
      <c r="AU34" s="81"/>
      <c r="AV34" s="81"/>
      <c r="AW34" s="81"/>
      <c r="AX34" s="81"/>
      <c r="AY34" s="81"/>
      <c r="AZ34" s="81"/>
      <c r="BA34" s="81"/>
      <c r="BB34" s="81"/>
      <c r="BC34" s="80" t="str">
        <f>REPLACE(INDEX(GroupVertices[Group],MATCH(Edges[[#This Row],[Vertex 1]],GroupVertices[Vertex],0)),1,1,"")</f>
        <v>33</v>
      </c>
      <c r="BD34" s="80" t="str">
        <f>REPLACE(INDEX(GroupVertices[Group],MATCH(Edges[[#This Row],[Vertex 2]],GroupVertices[Vertex],0)),1,1,"")</f>
        <v>33</v>
      </c>
    </row>
    <row r="35" spans="1:56" ht="15">
      <c r="A35" s="66" t="s">
        <v>241</v>
      </c>
      <c r="B35" s="66" t="s">
        <v>794</v>
      </c>
      <c r="C35" s="67"/>
      <c r="D35" s="68"/>
      <c r="E35" s="69"/>
      <c r="F35" s="70"/>
      <c r="G35" s="67"/>
      <c r="H35" s="71"/>
      <c r="I35" s="72"/>
      <c r="J35" s="72"/>
      <c r="K35" s="34"/>
      <c r="L35" s="79">
        <v>35</v>
      </c>
      <c r="M35" s="79"/>
      <c r="N35" s="74"/>
      <c r="O35" s="81" t="s">
        <v>820</v>
      </c>
      <c r="P35" s="83">
        <v>43661.78005787037</v>
      </c>
      <c r="Q35" s="81" t="s">
        <v>837</v>
      </c>
      <c r="R35" s="81"/>
      <c r="S35" s="81"/>
      <c r="T35" s="81" t="s">
        <v>1066</v>
      </c>
      <c r="U35" s="81"/>
      <c r="V35" s="85" t="s">
        <v>1280</v>
      </c>
      <c r="W35" s="83">
        <v>43661.78005787037</v>
      </c>
      <c r="X35" s="88">
        <v>43661</v>
      </c>
      <c r="Y35" s="84" t="s">
        <v>1398</v>
      </c>
      <c r="Z35" s="85" t="s">
        <v>1836</v>
      </c>
      <c r="AA35" s="81"/>
      <c r="AB35" s="81"/>
      <c r="AC35" s="84" t="s">
        <v>2469</v>
      </c>
      <c r="AD35" s="81"/>
      <c r="AE35" s="81" t="b">
        <v>0</v>
      </c>
      <c r="AF35" s="81">
        <v>0</v>
      </c>
      <c r="AG35" s="84" t="s">
        <v>3083</v>
      </c>
      <c r="AH35" s="81" t="b">
        <v>0</v>
      </c>
      <c r="AI35" s="81" t="s">
        <v>3092</v>
      </c>
      <c r="AJ35" s="81"/>
      <c r="AK35" s="84" t="s">
        <v>3083</v>
      </c>
      <c r="AL35" s="81" t="b">
        <v>0</v>
      </c>
      <c r="AM35" s="81">
        <v>1</v>
      </c>
      <c r="AN35" s="84" t="s">
        <v>2468</v>
      </c>
      <c r="AO35" s="81" t="s">
        <v>3109</v>
      </c>
      <c r="AP35" s="81" t="b">
        <v>0</v>
      </c>
      <c r="AQ35" s="84" t="s">
        <v>2468</v>
      </c>
      <c r="AR35" s="81" t="s">
        <v>178</v>
      </c>
      <c r="AS35" s="81">
        <v>0</v>
      </c>
      <c r="AT35" s="81">
        <v>0</v>
      </c>
      <c r="AU35" s="81"/>
      <c r="AV35" s="81"/>
      <c r="AW35" s="81"/>
      <c r="AX35" s="81"/>
      <c r="AY35" s="81"/>
      <c r="AZ35" s="81"/>
      <c r="BA35" s="81"/>
      <c r="BB35" s="81"/>
      <c r="BC35" s="80" t="str">
        <f>REPLACE(INDEX(GroupVertices[Group],MATCH(Edges[[#This Row],[Vertex 1]],GroupVertices[Vertex],0)),1,1,"")</f>
        <v>33</v>
      </c>
      <c r="BD35" s="80" t="str">
        <f>REPLACE(INDEX(GroupVertices[Group],MATCH(Edges[[#This Row],[Vertex 2]],GroupVertices[Vertex],0)),1,1,"")</f>
        <v>33</v>
      </c>
    </row>
    <row r="36" spans="1:56" ht="15">
      <c r="A36" s="66" t="s">
        <v>242</v>
      </c>
      <c r="B36" s="66" t="s">
        <v>717</v>
      </c>
      <c r="C36" s="67"/>
      <c r="D36" s="68"/>
      <c r="E36" s="69"/>
      <c r="F36" s="70"/>
      <c r="G36" s="67"/>
      <c r="H36" s="71"/>
      <c r="I36" s="72"/>
      <c r="J36" s="72"/>
      <c r="K36" s="34"/>
      <c r="L36" s="79">
        <v>36</v>
      </c>
      <c r="M36" s="79"/>
      <c r="N36" s="74"/>
      <c r="O36" s="81" t="s">
        <v>819</v>
      </c>
      <c r="P36" s="83">
        <v>43661.78005787037</v>
      </c>
      <c r="Q36" s="81" t="s">
        <v>838</v>
      </c>
      <c r="R36" s="81"/>
      <c r="S36" s="81"/>
      <c r="T36" s="81" t="s">
        <v>1061</v>
      </c>
      <c r="U36" s="81"/>
      <c r="V36" s="85" t="s">
        <v>1281</v>
      </c>
      <c r="W36" s="83">
        <v>43661.78005787037</v>
      </c>
      <c r="X36" s="88">
        <v>43661</v>
      </c>
      <c r="Y36" s="84" t="s">
        <v>1398</v>
      </c>
      <c r="Z36" s="85" t="s">
        <v>1837</v>
      </c>
      <c r="AA36" s="81"/>
      <c r="AB36" s="81"/>
      <c r="AC36" s="84" t="s">
        <v>2470</v>
      </c>
      <c r="AD36" s="81"/>
      <c r="AE36" s="81" t="b">
        <v>0</v>
      </c>
      <c r="AF36" s="81">
        <v>0</v>
      </c>
      <c r="AG36" s="84" t="s">
        <v>3083</v>
      </c>
      <c r="AH36" s="81" t="b">
        <v>0</v>
      </c>
      <c r="AI36" s="81" t="s">
        <v>3092</v>
      </c>
      <c r="AJ36" s="81"/>
      <c r="AK36" s="84" t="s">
        <v>3083</v>
      </c>
      <c r="AL36" s="81" t="b">
        <v>0</v>
      </c>
      <c r="AM36" s="81">
        <v>114</v>
      </c>
      <c r="AN36" s="84" t="s">
        <v>2982</v>
      </c>
      <c r="AO36" s="81" t="s">
        <v>3108</v>
      </c>
      <c r="AP36" s="81" t="b">
        <v>0</v>
      </c>
      <c r="AQ36" s="84" t="s">
        <v>2982</v>
      </c>
      <c r="AR36" s="81" t="s">
        <v>178</v>
      </c>
      <c r="AS36" s="81">
        <v>0</v>
      </c>
      <c r="AT36" s="81">
        <v>0</v>
      </c>
      <c r="AU36" s="81"/>
      <c r="AV36" s="81"/>
      <c r="AW36" s="81"/>
      <c r="AX36" s="81"/>
      <c r="AY36" s="81"/>
      <c r="AZ36" s="81"/>
      <c r="BA36" s="81"/>
      <c r="BB36" s="81"/>
      <c r="BC36" s="80" t="str">
        <f>REPLACE(INDEX(GroupVertices[Group],MATCH(Edges[[#This Row],[Vertex 1]],GroupVertices[Vertex],0)),1,1,"")</f>
        <v>6</v>
      </c>
      <c r="BD36" s="80" t="str">
        <f>REPLACE(INDEX(GroupVertices[Group],MATCH(Edges[[#This Row],[Vertex 2]],GroupVertices[Vertex],0)),1,1,"")</f>
        <v>6</v>
      </c>
    </row>
    <row r="37" spans="1:56" ht="15">
      <c r="A37" s="66" t="s">
        <v>243</v>
      </c>
      <c r="B37" s="66" t="s">
        <v>747</v>
      </c>
      <c r="C37" s="67"/>
      <c r="D37" s="68"/>
      <c r="E37" s="69"/>
      <c r="F37" s="70"/>
      <c r="G37" s="67"/>
      <c r="H37" s="71"/>
      <c r="I37" s="72"/>
      <c r="J37" s="72"/>
      <c r="K37" s="34"/>
      <c r="L37" s="79">
        <v>37</v>
      </c>
      <c r="M37" s="79"/>
      <c r="N37" s="74"/>
      <c r="O37" s="81" t="s">
        <v>819</v>
      </c>
      <c r="P37" s="83">
        <v>43661.78009259259</v>
      </c>
      <c r="Q37" s="81" t="s">
        <v>832</v>
      </c>
      <c r="R37" s="81"/>
      <c r="S37" s="81"/>
      <c r="T37" s="81" t="s">
        <v>1061</v>
      </c>
      <c r="U37" s="85" t="s">
        <v>1128</v>
      </c>
      <c r="V37" s="85" t="s">
        <v>1128</v>
      </c>
      <c r="W37" s="83">
        <v>43661.78009259259</v>
      </c>
      <c r="X37" s="88">
        <v>43661</v>
      </c>
      <c r="Y37" s="84" t="s">
        <v>1399</v>
      </c>
      <c r="Z37" s="85" t="s">
        <v>1838</v>
      </c>
      <c r="AA37" s="81"/>
      <c r="AB37" s="81"/>
      <c r="AC37" s="84" t="s">
        <v>2471</v>
      </c>
      <c r="AD37" s="81"/>
      <c r="AE37" s="81" t="b">
        <v>0</v>
      </c>
      <c r="AF37" s="81">
        <v>0</v>
      </c>
      <c r="AG37" s="84" t="s">
        <v>3083</v>
      </c>
      <c r="AH37" s="81" t="b">
        <v>0</v>
      </c>
      <c r="AI37" s="81" t="s">
        <v>3092</v>
      </c>
      <c r="AJ37" s="81"/>
      <c r="AK37" s="84" t="s">
        <v>3083</v>
      </c>
      <c r="AL37" s="81" t="b">
        <v>0</v>
      </c>
      <c r="AM37" s="81">
        <v>14954</v>
      </c>
      <c r="AN37" s="84" t="s">
        <v>3026</v>
      </c>
      <c r="AO37" s="81" t="s">
        <v>3108</v>
      </c>
      <c r="AP37" s="81" t="b">
        <v>0</v>
      </c>
      <c r="AQ37" s="84" t="s">
        <v>3026</v>
      </c>
      <c r="AR37" s="81" t="s">
        <v>178</v>
      </c>
      <c r="AS37" s="81">
        <v>0</v>
      </c>
      <c r="AT37" s="81">
        <v>0</v>
      </c>
      <c r="AU37" s="81"/>
      <c r="AV37" s="81"/>
      <c r="AW37" s="81"/>
      <c r="AX37" s="81"/>
      <c r="AY37" s="81"/>
      <c r="AZ37" s="81"/>
      <c r="BA37" s="81"/>
      <c r="BB37" s="81"/>
      <c r="BC37" s="80" t="str">
        <f>REPLACE(INDEX(GroupVertices[Group],MATCH(Edges[[#This Row],[Vertex 1]],GroupVertices[Vertex],0)),1,1,"")</f>
        <v>5</v>
      </c>
      <c r="BD37" s="80" t="str">
        <f>REPLACE(INDEX(GroupVertices[Group],MATCH(Edges[[#This Row],[Vertex 2]],GroupVertices[Vertex],0)),1,1,"")</f>
        <v>5</v>
      </c>
    </row>
    <row r="38" spans="1:56" ht="15">
      <c r="A38" s="66" t="s">
        <v>244</v>
      </c>
      <c r="B38" s="66" t="s">
        <v>680</v>
      </c>
      <c r="C38" s="67"/>
      <c r="D38" s="68"/>
      <c r="E38" s="69"/>
      <c r="F38" s="70"/>
      <c r="G38" s="67"/>
      <c r="H38" s="71"/>
      <c r="I38" s="72"/>
      <c r="J38" s="72"/>
      <c r="K38" s="34"/>
      <c r="L38" s="79">
        <v>38</v>
      </c>
      <c r="M38" s="79"/>
      <c r="N38" s="74"/>
      <c r="O38" s="81" t="s">
        <v>819</v>
      </c>
      <c r="P38" s="83">
        <v>43661.78009259259</v>
      </c>
      <c r="Q38" s="81" t="s">
        <v>839</v>
      </c>
      <c r="R38" s="81"/>
      <c r="S38" s="81"/>
      <c r="T38" s="81" t="s">
        <v>1061</v>
      </c>
      <c r="U38" s="85" t="s">
        <v>1131</v>
      </c>
      <c r="V38" s="85" t="s">
        <v>1131</v>
      </c>
      <c r="W38" s="83">
        <v>43661.78009259259</v>
      </c>
      <c r="X38" s="88">
        <v>43661</v>
      </c>
      <c r="Y38" s="84" t="s">
        <v>1399</v>
      </c>
      <c r="Z38" s="85" t="s">
        <v>1839</v>
      </c>
      <c r="AA38" s="81"/>
      <c r="AB38" s="81"/>
      <c r="AC38" s="84" t="s">
        <v>2472</v>
      </c>
      <c r="AD38" s="81"/>
      <c r="AE38" s="81" t="b">
        <v>0</v>
      </c>
      <c r="AF38" s="81">
        <v>0</v>
      </c>
      <c r="AG38" s="84" t="s">
        <v>3083</v>
      </c>
      <c r="AH38" s="81" t="b">
        <v>0</v>
      </c>
      <c r="AI38" s="81" t="s">
        <v>3094</v>
      </c>
      <c r="AJ38" s="81"/>
      <c r="AK38" s="84" t="s">
        <v>3083</v>
      </c>
      <c r="AL38" s="81" t="b">
        <v>0</v>
      </c>
      <c r="AM38" s="81">
        <v>118</v>
      </c>
      <c r="AN38" s="84" t="s">
        <v>2943</v>
      </c>
      <c r="AO38" s="81" t="s">
        <v>3108</v>
      </c>
      <c r="AP38" s="81" t="b">
        <v>0</v>
      </c>
      <c r="AQ38" s="84" t="s">
        <v>2943</v>
      </c>
      <c r="AR38" s="81" t="s">
        <v>178</v>
      </c>
      <c r="AS38" s="81">
        <v>0</v>
      </c>
      <c r="AT38" s="81">
        <v>0</v>
      </c>
      <c r="AU38" s="81"/>
      <c r="AV38" s="81"/>
      <c r="AW38" s="81"/>
      <c r="AX38" s="81"/>
      <c r="AY38" s="81"/>
      <c r="AZ38" s="81"/>
      <c r="BA38" s="81"/>
      <c r="BB38" s="81"/>
      <c r="BC38" s="80" t="str">
        <f>REPLACE(INDEX(GroupVertices[Group],MATCH(Edges[[#This Row],[Vertex 1]],GroupVertices[Vertex],0)),1,1,"")</f>
        <v>9</v>
      </c>
      <c r="BD38" s="80" t="str">
        <f>REPLACE(INDEX(GroupVertices[Group],MATCH(Edges[[#This Row],[Vertex 2]],GroupVertices[Vertex],0)),1,1,"")</f>
        <v>9</v>
      </c>
    </row>
    <row r="39" spans="1:56" ht="15">
      <c r="A39" s="66" t="s">
        <v>245</v>
      </c>
      <c r="B39" s="66" t="s">
        <v>295</v>
      </c>
      <c r="C39" s="67"/>
      <c r="D39" s="68"/>
      <c r="E39" s="69"/>
      <c r="F39" s="70"/>
      <c r="G39" s="67"/>
      <c r="H39" s="71"/>
      <c r="I39" s="72"/>
      <c r="J39" s="72"/>
      <c r="K39" s="34"/>
      <c r="L39" s="79">
        <v>39</v>
      </c>
      <c r="M39" s="79"/>
      <c r="N39" s="74"/>
      <c r="O39" s="81" t="s">
        <v>819</v>
      </c>
      <c r="P39" s="83">
        <v>43661.78009259259</v>
      </c>
      <c r="Q39" s="81" t="s">
        <v>840</v>
      </c>
      <c r="R39" s="81"/>
      <c r="S39" s="81"/>
      <c r="T39" s="81" t="s">
        <v>1061</v>
      </c>
      <c r="U39" s="85" t="s">
        <v>1132</v>
      </c>
      <c r="V39" s="85" t="s">
        <v>1132</v>
      </c>
      <c r="W39" s="83">
        <v>43661.78009259259</v>
      </c>
      <c r="X39" s="88">
        <v>43661</v>
      </c>
      <c r="Y39" s="84" t="s">
        <v>1399</v>
      </c>
      <c r="Z39" s="85" t="s">
        <v>1840</v>
      </c>
      <c r="AA39" s="81"/>
      <c r="AB39" s="81"/>
      <c r="AC39" s="84" t="s">
        <v>2473</v>
      </c>
      <c r="AD39" s="81"/>
      <c r="AE39" s="81" t="b">
        <v>0</v>
      </c>
      <c r="AF39" s="81">
        <v>0</v>
      </c>
      <c r="AG39" s="84" t="s">
        <v>3083</v>
      </c>
      <c r="AH39" s="81" t="b">
        <v>0</v>
      </c>
      <c r="AI39" s="81" t="s">
        <v>3095</v>
      </c>
      <c r="AJ39" s="81"/>
      <c r="AK39" s="84" t="s">
        <v>3083</v>
      </c>
      <c r="AL39" s="81" t="b">
        <v>0</v>
      </c>
      <c r="AM39" s="81">
        <v>110</v>
      </c>
      <c r="AN39" s="84" t="s">
        <v>2526</v>
      </c>
      <c r="AO39" s="81" t="s">
        <v>3108</v>
      </c>
      <c r="AP39" s="81" t="b">
        <v>0</v>
      </c>
      <c r="AQ39" s="84" t="s">
        <v>2526</v>
      </c>
      <c r="AR39" s="81" t="s">
        <v>178</v>
      </c>
      <c r="AS39" s="81">
        <v>0</v>
      </c>
      <c r="AT39" s="81">
        <v>0</v>
      </c>
      <c r="AU39" s="81"/>
      <c r="AV39" s="81"/>
      <c r="AW39" s="81"/>
      <c r="AX39" s="81"/>
      <c r="AY39" s="81"/>
      <c r="AZ39" s="81"/>
      <c r="BA39" s="81"/>
      <c r="BB39" s="81"/>
      <c r="BC39" s="80" t="str">
        <f>REPLACE(INDEX(GroupVertices[Group],MATCH(Edges[[#This Row],[Vertex 1]],GroupVertices[Vertex],0)),1,1,"")</f>
        <v>46</v>
      </c>
      <c r="BD39" s="80" t="str">
        <f>REPLACE(INDEX(GroupVertices[Group],MATCH(Edges[[#This Row],[Vertex 2]],GroupVertices[Vertex],0)),1,1,"")</f>
        <v>46</v>
      </c>
    </row>
    <row r="40" spans="1:56" ht="15">
      <c r="A40" s="66" t="s">
        <v>246</v>
      </c>
      <c r="B40" s="66" t="s">
        <v>783</v>
      </c>
      <c r="C40" s="67"/>
      <c r="D40" s="68"/>
      <c r="E40" s="69"/>
      <c r="F40" s="70"/>
      <c r="G40" s="67"/>
      <c r="H40" s="71"/>
      <c r="I40" s="72"/>
      <c r="J40" s="72"/>
      <c r="K40" s="34"/>
      <c r="L40" s="79">
        <v>40</v>
      </c>
      <c r="M40" s="79"/>
      <c r="N40" s="74"/>
      <c r="O40" s="81" t="s">
        <v>819</v>
      </c>
      <c r="P40" s="83">
        <v>43661.780127314814</v>
      </c>
      <c r="Q40" s="81" t="s">
        <v>841</v>
      </c>
      <c r="R40" s="81"/>
      <c r="S40" s="81"/>
      <c r="T40" s="81" t="s">
        <v>1061</v>
      </c>
      <c r="U40" s="81"/>
      <c r="V40" s="85" t="s">
        <v>1282</v>
      </c>
      <c r="W40" s="83">
        <v>43661.780127314814</v>
      </c>
      <c r="X40" s="88">
        <v>43661</v>
      </c>
      <c r="Y40" s="84" t="s">
        <v>1400</v>
      </c>
      <c r="Z40" s="85" t="s">
        <v>1841</v>
      </c>
      <c r="AA40" s="81"/>
      <c r="AB40" s="81"/>
      <c r="AC40" s="84" t="s">
        <v>2474</v>
      </c>
      <c r="AD40" s="81"/>
      <c r="AE40" s="81" t="b">
        <v>0</v>
      </c>
      <c r="AF40" s="81">
        <v>0</v>
      </c>
      <c r="AG40" s="84" t="s">
        <v>3083</v>
      </c>
      <c r="AH40" s="81" t="b">
        <v>0</v>
      </c>
      <c r="AI40" s="81" t="s">
        <v>3094</v>
      </c>
      <c r="AJ40" s="81"/>
      <c r="AK40" s="84" t="s">
        <v>3083</v>
      </c>
      <c r="AL40" s="81" t="b">
        <v>0</v>
      </c>
      <c r="AM40" s="81">
        <v>2750</v>
      </c>
      <c r="AN40" s="84" t="s">
        <v>3068</v>
      </c>
      <c r="AO40" s="81" t="s">
        <v>3111</v>
      </c>
      <c r="AP40" s="81" t="b">
        <v>0</v>
      </c>
      <c r="AQ40" s="84" t="s">
        <v>3068</v>
      </c>
      <c r="AR40" s="81" t="s">
        <v>178</v>
      </c>
      <c r="AS40" s="81">
        <v>0</v>
      </c>
      <c r="AT40" s="81">
        <v>0</v>
      </c>
      <c r="AU40" s="81"/>
      <c r="AV40" s="81"/>
      <c r="AW40" s="81"/>
      <c r="AX40" s="81"/>
      <c r="AY40" s="81"/>
      <c r="AZ40" s="81"/>
      <c r="BA40" s="81"/>
      <c r="BB40" s="81"/>
      <c r="BC40" s="80" t="str">
        <f>REPLACE(INDEX(GroupVertices[Group],MATCH(Edges[[#This Row],[Vertex 1]],GroupVertices[Vertex],0)),1,1,"")</f>
        <v>10</v>
      </c>
      <c r="BD40" s="80" t="str">
        <f>REPLACE(INDEX(GroupVertices[Group],MATCH(Edges[[#This Row],[Vertex 2]],GroupVertices[Vertex],0)),1,1,"")</f>
        <v>10</v>
      </c>
    </row>
    <row r="41" spans="1:56" ht="15">
      <c r="A41" s="66" t="s">
        <v>247</v>
      </c>
      <c r="B41" s="66" t="s">
        <v>247</v>
      </c>
      <c r="C41" s="67"/>
      <c r="D41" s="68"/>
      <c r="E41" s="69"/>
      <c r="F41" s="70"/>
      <c r="G41" s="67"/>
      <c r="H41" s="71"/>
      <c r="I41" s="72"/>
      <c r="J41" s="72"/>
      <c r="K41" s="34"/>
      <c r="L41" s="79">
        <v>41</v>
      </c>
      <c r="M41" s="79"/>
      <c r="N41" s="74"/>
      <c r="O41" s="81" t="s">
        <v>178</v>
      </c>
      <c r="P41" s="83">
        <v>43661.49523148148</v>
      </c>
      <c r="Q41" s="81" t="s">
        <v>842</v>
      </c>
      <c r="R41" s="81"/>
      <c r="S41" s="81"/>
      <c r="T41" s="81" t="s">
        <v>1067</v>
      </c>
      <c r="U41" s="85" t="s">
        <v>1133</v>
      </c>
      <c r="V41" s="85" t="s">
        <v>1133</v>
      </c>
      <c r="W41" s="83">
        <v>43661.49523148148</v>
      </c>
      <c r="X41" s="88">
        <v>43661</v>
      </c>
      <c r="Y41" s="84" t="s">
        <v>1401</v>
      </c>
      <c r="Z41" s="85" t="s">
        <v>1842</v>
      </c>
      <c r="AA41" s="81"/>
      <c r="AB41" s="81"/>
      <c r="AC41" s="84" t="s">
        <v>2475</v>
      </c>
      <c r="AD41" s="81"/>
      <c r="AE41" s="81" t="b">
        <v>0</v>
      </c>
      <c r="AF41" s="81">
        <v>1675</v>
      </c>
      <c r="AG41" s="84" t="s">
        <v>3083</v>
      </c>
      <c r="AH41" s="81" t="b">
        <v>0</v>
      </c>
      <c r="AI41" s="81" t="s">
        <v>3096</v>
      </c>
      <c r="AJ41" s="81"/>
      <c r="AK41" s="84" t="s">
        <v>3083</v>
      </c>
      <c r="AL41" s="81" t="b">
        <v>0</v>
      </c>
      <c r="AM41" s="81">
        <v>387</v>
      </c>
      <c r="AN41" s="84" t="s">
        <v>3083</v>
      </c>
      <c r="AO41" s="81" t="s">
        <v>3112</v>
      </c>
      <c r="AP41" s="81" t="b">
        <v>0</v>
      </c>
      <c r="AQ41" s="84" t="s">
        <v>2475</v>
      </c>
      <c r="AR41" s="81" t="s">
        <v>819</v>
      </c>
      <c r="AS41" s="81">
        <v>0</v>
      </c>
      <c r="AT41" s="81">
        <v>0</v>
      </c>
      <c r="AU41" s="81"/>
      <c r="AV41" s="81"/>
      <c r="AW41" s="81"/>
      <c r="AX41" s="81"/>
      <c r="AY41" s="81"/>
      <c r="AZ41" s="81"/>
      <c r="BA41" s="81"/>
      <c r="BB41" s="81"/>
      <c r="BC41" s="80" t="str">
        <f>REPLACE(INDEX(GroupVertices[Group],MATCH(Edges[[#This Row],[Vertex 1]],GroupVertices[Vertex],0)),1,1,"")</f>
        <v>105</v>
      </c>
      <c r="BD41" s="80" t="str">
        <f>REPLACE(INDEX(GroupVertices[Group],MATCH(Edges[[#This Row],[Vertex 2]],GroupVertices[Vertex],0)),1,1,"")</f>
        <v>105</v>
      </c>
    </row>
    <row r="42" spans="1:56" ht="15">
      <c r="A42" s="66" t="s">
        <v>248</v>
      </c>
      <c r="B42" s="66" t="s">
        <v>247</v>
      </c>
      <c r="C42" s="67"/>
      <c r="D42" s="68"/>
      <c r="E42" s="69"/>
      <c r="F42" s="70"/>
      <c r="G42" s="67"/>
      <c r="H42" s="71"/>
      <c r="I42" s="72"/>
      <c r="J42" s="72"/>
      <c r="K42" s="34"/>
      <c r="L42" s="79">
        <v>42</v>
      </c>
      <c r="M42" s="79"/>
      <c r="N42" s="74"/>
      <c r="O42" s="81" t="s">
        <v>819</v>
      </c>
      <c r="P42" s="83">
        <v>43661.78015046296</v>
      </c>
      <c r="Q42" s="81" t="s">
        <v>842</v>
      </c>
      <c r="R42" s="81"/>
      <c r="S42" s="81"/>
      <c r="T42" s="81" t="s">
        <v>1067</v>
      </c>
      <c r="U42" s="85" t="s">
        <v>1133</v>
      </c>
      <c r="V42" s="85" t="s">
        <v>1133</v>
      </c>
      <c r="W42" s="83">
        <v>43661.78015046296</v>
      </c>
      <c r="X42" s="88">
        <v>43661</v>
      </c>
      <c r="Y42" s="84" t="s">
        <v>1402</v>
      </c>
      <c r="Z42" s="85" t="s">
        <v>1843</v>
      </c>
      <c r="AA42" s="81"/>
      <c r="AB42" s="81"/>
      <c r="AC42" s="84" t="s">
        <v>2476</v>
      </c>
      <c r="AD42" s="81"/>
      <c r="AE42" s="81" t="b">
        <v>0</v>
      </c>
      <c r="AF42" s="81">
        <v>0</v>
      </c>
      <c r="AG42" s="84" t="s">
        <v>3083</v>
      </c>
      <c r="AH42" s="81" t="b">
        <v>0</v>
      </c>
      <c r="AI42" s="81" t="s">
        <v>3096</v>
      </c>
      <c r="AJ42" s="81"/>
      <c r="AK42" s="84" t="s">
        <v>3083</v>
      </c>
      <c r="AL42" s="81" t="b">
        <v>0</v>
      </c>
      <c r="AM42" s="81">
        <v>387</v>
      </c>
      <c r="AN42" s="84" t="s">
        <v>2475</v>
      </c>
      <c r="AO42" s="81" t="s">
        <v>3108</v>
      </c>
      <c r="AP42" s="81" t="b">
        <v>0</v>
      </c>
      <c r="AQ42" s="84" t="s">
        <v>2475</v>
      </c>
      <c r="AR42" s="81" t="s">
        <v>178</v>
      </c>
      <c r="AS42" s="81">
        <v>0</v>
      </c>
      <c r="AT42" s="81">
        <v>0</v>
      </c>
      <c r="AU42" s="81"/>
      <c r="AV42" s="81"/>
      <c r="AW42" s="81"/>
      <c r="AX42" s="81"/>
      <c r="AY42" s="81"/>
      <c r="AZ42" s="81"/>
      <c r="BA42" s="81"/>
      <c r="BB42" s="81"/>
      <c r="BC42" s="80" t="str">
        <f>REPLACE(INDEX(GroupVertices[Group],MATCH(Edges[[#This Row],[Vertex 1]],GroupVertices[Vertex],0)),1,1,"")</f>
        <v>105</v>
      </c>
      <c r="BD42" s="80" t="str">
        <f>REPLACE(INDEX(GroupVertices[Group],MATCH(Edges[[#This Row],[Vertex 2]],GroupVertices[Vertex],0)),1,1,"")</f>
        <v>105</v>
      </c>
    </row>
    <row r="43" spans="1:56" ht="15">
      <c r="A43" s="66" t="s">
        <v>249</v>
      </c>
      <c r="B43" s="66" t="s">
        <v>760</v>
      </c>
      <c r="C43" s="67"/>
      <c r="D43" s="68"/>
      <c r="E43" s="69"/>
      <c r="F43" s="70"/>
      <c r="G43" s="67"/>
      <c r="H43" s="71"/>
      <c r="I43" s="72"/>
      <c r="J43" s="72"/>
      <c r="K43" s="34"/>
      <c r="L43" s="79">
        <v>43</v>
      </c>
      <c r="M43" s="79"/>
      <c r="N43" s="74"/>
      <c r="O43" s="81" t="s">
        <v>819</v>
      </c>
      <c r="P43" s="83">
        <v>43661.780173611114</v>
      </c>
      <c r="Q43" s="81" t="s">
        <v>827</v>
      </c>
      <c r="R43" s="81"/>
      <c r="S43" s="81"/>
      <c r="T43" s="81" t="s">
        <v>1061</v>
      </c>
      <c r="U43" s="85" t="s">
        <v>1125</v>
      </c>
      <c r="V43" s="85" t="s">
        <v>1125</v>
      </c>
      <c r="W43" s="83">
        <v>43661.780173611114</v>
      </c>
      <c r="X43" s="88">
        <v>43661</v>
      </c>
      <c r="Y43" s="84" t="s">
        <v>1403</v>
      </c>
      <c r="Z43" s="85" t="s">
        <v>1844</v>
      </c>
      <c r="AA43" s="81"/>
      <c r="AB43" s="81"/>
      <c r="AC43" s="84" t="s">
        <v>2477</v>
      </c>
      <c r="AD43" s="81"/>
      <c r="AE43" s="81" t="b">
        <v>0</v>
      </c>
      <c r="AF43" s="81">
        <v>0</v>
      </c>
      <c r="AG43" s="84" t="s">
        <v>3083</v>
      </c>
      <c r="AH43" s="81" t="b">
        <v>0</v>
      </c>
      <c r="AI43" s="81" t="s">
        <v>3094</v>
      </c>
      <c r="AJ43" s="81"/>
      <c r="AK43" s="84" t="s">
        <v>3083</v>
      </c>
      <c r="AL43" s="81" t="b">
        <v>0</v>
      </c>
      <c r="AM43" s="81">
        <v>142</v>
      </c>
      <c r="AN43" s="84" t="s">
        <v>3043</v>
      </c>
      <c r="AO43" s="81" t="s">
        <v>3109</v>
      </c>
      <c r="AP43" s="81" t="b">
        <v>0</v>
      </c>
      <c r="AQ43" s="84" t="s">
        <v>3043</v>
      </c>
      <c r="AR43" s="81" t="s">
        <v>178</v>
      </c>
      <c r="AS43" s="81">
        <v>0</v>
      </c>
      <c r="AT43" s="81">
        <v>0</v>
      </c>
      <c r="AU43" s="81"/>
      <c r="AV43" s="81"/>
      <c r="AW43" s="81"/>
      <c r="AX43" s="81"/>
      <c r="AY43" s="81"/>
      <c r="AZ43" s="81"/>
      <c r="BA43" s="81"/>
      <c r="BB43" s="81"/>
      <c r="BC43" s="80" t="str">
        <f>REPLACE(INDEX(GroupVertices[Group],MATCH(Edges[[#This Row],[Vertex 1]],GroupVertices[Vertex],0)),1,1,"")</f>
        <v>7</v>
      </c>
      <c r="BD43" s="80" t="str">
        <f>REPLACE(INDEX(GroupVertices[Group],MATCH(Edges[[#This Row],[Vertex 2]],GroupVertices[Vertex],0)),1,1,"")</f>
        <v>7</v>
      </c>
    </row>
    <row r="44" spans="1:56" ht="15">
      <c r="A44" s="66" t="s">
        <v>250</v>
      </c>
      <c r="B44" s="66" t="s">
        <v>698</v>
      </c>
      <c r="C44" s="67"/>
      <c r="D44" s="68"/>
      <c r="E44" s="69"/>
      <c r="F44" s="70"/>
      <c r="G44" s="67"/>
      <c r="H44" s="71"/>
      <c r="I44" s="72"/>
      <c r="J44" s="72"/>
      <c r="K44" s="34"/>
      <c r="L44" s="79">
        <v>44</v>
      </c>
      <c r="M44" s="79"/>
      <c r="N44" s="74"/>
      <c r="O44" s="81" t="s">
        <v>819</v>
      </c>
      <c r="P44" s="83">
        <v>43661.78019675926</v>
      </c>
      <c r="Q44" s="81" t="s">
        <v>843</v>
      </c>
      <c r="R44" s="85" t="s">
        <v>1025</v>
      </c>
      <c r="S44" s="81" t="s">
        <v>1047</v>
      </c>
      <c r="T44" s="81" t="s">
        <v>1061</v>
      </c>
      <c r="U44" s="81"/>
      <c r="V44" s="85" t="s">
        <v>1283</v>
      </c>
      <c r="W44" s="83">
        <v>43661.78019675926</v>
      </c>
      <c r="X44" s="88">
        <v>43661</v>
      </c>
      <c r="Y44" s="84" t="s">
        <v>1404</v>
      </c>
      <c r="Z44" s="85" t="s">
        <v>1845</v>
      </c>
      <c r="AA44" s="81"/>
      <c r="AB44" s="81"/>
      <c r="AC44" s="84" t="s">
        <v>2478</v>
      </c>
      <c r="AD44" s="81"/>
      <c r="AE44" s="81" t="b">
        <v>0</v>
      </c>
      <c r="AF44" s="81">
        <v>0</v>
      </c>
      <c r="AG44" s="84" t="s">
        <v>3083</v>
      </c>
      <c r="AH44" s="81" t="b">
        <v>1</v>
      </c>
      <c r="AI44" s="81" t="s">
        <v>3092</v>
      </c>
      <c r="AJ44" s="81"/>
      <c r="AK44" s="84" t="s">
        <v>3101</v>
      </c>
      <c r="AL44" s="81" t="b">
        <v>0</v>
      </c>
      <c r="AM44" s="81">
        <v>103</v>
      </c>
      <c r="AN44" s="84" t="s">
        <v>2963</v>
      </c>
      <c r="AO44" s="81" t="s">
        <v>3108</v>
      </c>
      <c r="AP44" s="81" t="b">
        <v>0</v>
      </c>
      <c r="AQ44" s="84" t="s">
        <v>2963</v>
      </c>
      <c r="AR44" s="81" t="s">
        <v>178</v>
      </c>
      <c r="AS44" s="81">
        <v>0</v>
      </c>
      <c r="AT44" s="81">
        <v>0</v>
      </c>
      <c r="AU44" s="81"/>
      <c r="AV44" s="81"/>
      <c r="AW44" s="81"/>
      <c r="AX44" s="81"/>
      <c r="AY44" s="81"/>
      <c r="AZ44" s="81"/>
      <c r="BA44" s="81"/>
      <c r="BB44" s="81"/>
      <c r="BC44" s="80" t="str">
        <f>REPLACE(INDEX(GroupVertices[Group],MATCH(Edges[[#This Row],[Vertex 1]],GroupVertices[Vertex],0)),1,1,"")</f>
        <v>27</v>
      </c>
      <c r="BD44" s="80" t="str">
        <f>REPLACE(INDEX(GroupVertices[Group],MATCH(Edges[[#This Row],[Vertex 2]],GroupVertices[Vertex],0)),1,1,"")</f>
        <v>27</v>
      </c>
    </row>
    <row r="45" spans="1:56" ht="15">
      <c r="A45" s="66" t="s">
        <v>251</v>
      </c>
      <c r="B45" s="66" t="s">
        <v>760</v>
      </c>
      <c r="C45" s="67"/>
      <c r="D45" s="68"/>
      <c r="E45" s="69"/>
      <c r="F45" s="70"/>
      <c r="G45" s="67"/>
      <c r="H45" s="71"/>
      <c r="I45" s="72"/>
      <c r="J45" s="72"/>
      <c r="K45" s="34"/>
      <c r="L45" s="79">
        <v>45</v>
      </c>
      <c r="M45" s="79"/>
      <c r="N45" s="74"/>
      <c r="O45" s="81" t="s">
        <v>819</v>
      </c>
      <c r="P45" s="83">
        <v>43661.78020833333</v>
      </c>
      <c r="Q45" s="81" t="s">
        <v>827</v>
      </c>
      <c r="R45" s="81"/>
      <c r="S45" s="81"/>
      <c r="T45" s="81" t="s">
        <v>1061</v>
      </c>
      <c r="U45" s="85" t="s">
        <v>1125</v>
      </c>
      <c r="V45" s="85" t="s">
        <v>1125</v>
      </c>
      <c r="W45" s="83">
        <v>43661.78020833333</v>
      </c>
      <c r="X45" s="88">
        <v>43661</v>
      </c>
      <c r="Y45" s="84" t="s">
        <v>1405</v>
      </c>
      <c r="Z45" s="85" t="s">
        <v>1846</v>
      </c>
      <c r="AA45" s="81"/>
      <c r="AB45" s="81"/>
      <c r="AC45" s="84" t="s">
        <v>2479</v>
      </c>
      <c r="AD45" s="81"/>
      <c r="AE45" s="81" t="b">
        <v>0</v>
      </c>
      <c r="AF45" s="81">
        <v>0</v>
      </c>
      <c r="AG45" s="84" t="s">
        <v>3083</v>
      </c>
      <c r="AH45" s="81" t="b">
        <v>0</v>
      </c>
      <c r="AI45" s="81" t="s">
        <v>3094</v>
      </c>
      <c r="AJ45" s="81"/>
      <c r="AK45" s="84" t="s">
        <v>3083</v>
      </c>
      <c r="AL45" s="81" t="b">
        <v>0</v>
      </c>
      <c r="AM45" s="81">
        <v>142</v>
      </c>
      <c r="AN45" s="84" t="s">
        <v>3043</v>
      </c>
      <c r="AO45" s="81" t="s">
        <v>3109</v>
      </c>
      <c r="AP45" s="81" t="b">
        <v>0</v>
      </c>
      <c r="AQ45" s="84" t="s">
        <v>3043</v>
      </c>
      <c r="AR45" s="81" t="s">
        <v>178</v>
      </c>
      <c r="AS45" s="81">
        <v>0</v>
      </c>
      <c r="AT45" s="81">
        <v>0</v>
      </c>
      <c r="AU45" s="81"/>
      <c r="AV45" s="81"/>
      <c r="AW45" s="81"/>
      <c r="AX45" s="81"/>
      <c r="AY45" s="81"/>
      <c r="AZ45" s="81"/>
      <c r="BA45" s="81"/>
      <c r="BB45" s="81"/>
      <c r="BC45" s="80" t="str">
        <f>REPLACE(INDEX(GroupVertices[Group],MATCH(Edges[[#This Row],[Vertex 1]],GroupVertices[Vertex],0)),1,1,"")</f>
        <v>7</v>
      </c>
      <c r="BD45" s="80" t="str">
        <f>REPLACE(INDEX(GroupVertices[Group],MATCH(Edges[[#This Row],[Vertex 2]],GroupVertices[Vertex],0)),1,1,"")</f>
        <v>7</v>
      </c>
    </row>
    <row r="46" spans="1:56" ht="15">
      <c r="A46" s="66" t="s">
        <v>252</v>
      </c>
      <c r="B46" s="66" t="s">
        <v>252</v>
      </c>
      <c r="C46" s="67"/>
      <c r="D46" s="68"/>
      <c r="E46" s="69"/>
      <c r="F46" s="70"/>
      <c r="G46" s="67"/>
      <c r="H46" s="71"/>
      <c r="I46" s="72"/>
      <c r="J46" s="72"/>
      <c r="K46" s="34"/>
      <c r="L46" s="79">
        <v>46</v>
      </c>
      <c r="M46" s="79"/>
      <c r="N46" s="74"/>
      <c r="O46" s="81" t="s">
        <v>178</v>
      </c>
      <c r="P46" s="83">
        <v>43659.181284722225</v>
      </c>
      <c r="Q46" s="81" t="s">
        <v>844</v>
      </c>
      <c r="R46" s="81"/>
      <c r="S46" s="81"/>
      <c r="T46" s="81" t="s">
        <v>1061</v>
      </c>
      <c r="U46" s="85" t="s">
        <v>1134</v>
      </c>
      <c r="V46" s="85" t="s">
        <v>1134</v>
      </c>
      <c r="W46" s="83">
        <v>43659.181284722225</v>
      </c>
      <c r="X46" s="88">
        <v>43659</v>
      </c>
      <c r="Y46" s="84" t="s">
        <v>1406</v>
      </c>
      <c r="Z46" s="85" t="s">
        <v>1847</v>
      </c>
      <c r="AA46" s="81"/>
      <c r="AB46" s="81"/>
      <c r="AC46" s="84" t="s">
        <v>2480</v>
      </c>
      <c r="AD46" s="81"/>
      <c r="AE46" s="81" t="b">
        <v>0</v>
      </c>
      <c r="AF46" s="81">
        <v>5522</v>
      </c>
      <c r="AG46" s="84" t="s">
        <v>3083</v>
      </c>
      <c r="AH46" s="81" t="b">
        <v>0</v>
      </c>
      <c r="AI46" s="81" t="s">
        <v>3092</v>
      </c>
      <c r="AJ46" s="81"/>
      <c r="AK46" s="84" t="s">
        <v>3083</v>
      </c>
      <c r="AL46" s="81" t="b">
        <v>0</v>
      </c>
      <c r="AM46" s="81">
        <v>1814</v>
      </c>
      <c r="AN46" s="84" t="s">
        <v>3083</v>
      </c>
      <c r="AO46" s="81" t="s">
        <v>3109</v>
      </c>
      <c r="AP46" s="81" t="b">
        <v>0</v>
      </c>
      <c r="AQ46" s="84" t="s">
        <v>2480</v>
      </c>
      <c r="AR46" s="81" t="s">
        <v>819</v>
      </c>
      <c r="AS46" s="81">
        <v>0</v>
      </c>
      <c r="AT46" s="81">
        <v>0</v>
      </c>
      <c r="AU46" s="81"/>
      <c r="AV46" s="81"/>
      <c r="AW46" s="81"/>
      <c r="AX46" s="81"/>
      <c r="AY46" s="81"/>
      <c r="AZ46" s="81"/>
      <c r="BA46" s="81"/>
      <c r="BB46" s="81"/>
      <c r="BC46" s="80" t="str">
        <f>REPLACE(INDEX(GroupVertices[Group],MATCH(Edges[[#This Row],[Vertex 1]],GroupVertices[Vertex],0)),1,1,"")</f>
        <v>104</v>
      </c>
      <c r="BD46" s="80" t="str">
        <f>REPLACE(INDEX(GroupVertices[Group],MATCH(Edges[[#This Row],[Vertex 2]],GroupVertices[Vertex],0)),1,1,"")</f>
        <v>104</v>
      </c>
    </row>
    <row r="47" spans="1:56" ht="15">
      <c r="A47" s="66" t="s">
        <v>253</v>
      </c>
      <c r="B47" s="66" t="s">
        <v>252</v>
      </c>
      <c r="C47" s="67"/>
      <c r="D47" s="68"/>
      <c r="E47" s="69"/>
      <c r="F47" s="70"/>
      <c r="G47" s="67"/>
      <c r="H47" s="71"/>
      <c r="I47" s="72"/>
      <c r="J47" s="72"/>
      <c r="K47" s="34"/>
      <c r="L47" s="79">
        <v>47</v>
      </c>
      <c r="M47" s="79"/>
      <c r="N47" s="74"/>
      <c r="O47" s="81" t="s">
        <v>819</v>
      </c>
      <c r="P47" s="83">
        <v>43661.78020833333</v>
      </c>
      <c r="Q47" s="81" t="s">
        <v>844</v>
      </c>
      <c r="R47" s="81"/>
      <c r="S47" s="81"/>
      <c r="T47" s="81" t="s">
        <v>1061</v>
      </c>
      <c r="U47" s="85" t="s">
        <v>1134</v>
      </c>
      <c r="V47" s="85" t="s">
        <v>1134</v>
      </c>
      <c r="W47" s="83">
        <v>43661.78020833333</v>
      </c>
      <c r="X47" s="88">
        <v>43661</v>
      </c>
      <c r="Y47" s="84" t="s">
        <v>1405</v>
      </c>
      <c r="Z47" s="85" t="s">
        <v>1848</v>
      </c>
      <c r="AA47" s="81"/>
      <c r="AB47" s="81"/>
      <c r="AC47" s="84" t="s">
        <v>2481</v>
      </c>
      <c r="AD47" s="81"/>
      <c r="AE47" s="81" t="b">
        <v>0</v>
      </c>
      <c r="AF47" s="81">
        <v>0</v>
      </c>
      <c r="AG47" s="84" t="s">
        <v>3083</v>
      </c>
      <c r="AH47" s="81" t="b">
        <v>0</v>
      </c>
      <c r="AI47" s="81" t="s">
        <v>3092</v>
      </c>
      <c r="AJ47" s="81"/>
      <c r="AK47" s="84" t="s">
        <v>3083</v>
      </c>
      <c r="AL47" s="81" t="b">
        <v>0</v>
      </c>
      <c r="AM47" s="81">
        <v>1814</v>
      </c>
      <c r="AN47" s="84" t="s">
        <v>2480</v>
      </c>
      <c r="AO47" s="81" t="s">
        <v>3108</v>
      </c>
      <c r="AP47" s="81" t="b">
        <v>0</v>
      </c>
      <c r="AQ47" s="84" t="s">
        <v>2480</v>
      </c>
      <c r="AR47" s="81" t="s">
        <v>178</v>
      </c>
      <c r="AS47" s="81">
        <v>0</v>
      </c>
      <c r="AT47" s="81">
        <v>0</v>
      </c>
      <c r="AU47" s="81"/>
      <c r="AV47" s="81"/>
      <c r="AW47" s="81"/>
      <c r="AX47" s="81"/>
      <c r="AY47" s="81"/>
      <c r="AZ47" s="81"/>
      <c r="BA47" s="81"/>
      <c r="BB47" s="81"/>
      <c r="BC47" s="80" t="str">
        <f>REPLACE(INDEX(GroupVertices[Group],MATCH(Edges[[#This Row],[Vertex 1]],GroupVertices[Vertex],0)),1,1,"")</f>
        <v>104</v>
      </c>
      <c r="BD47" s="80" t="str">
        <f>REPLACE(INDEX(GroupVertices[Group],MATCH(Edges[[#This Row],[Vertex 2]],GroupVertices[Vertex],0)),1,1,"")</f>
        <v>104</v>
      </c>
    </row>
    <row r="48" spans="1:56" ht="15">
      <c r="A48" s="66" t="s">
        <v>254</v>
      </c>
      <c r="B48" s="66" t="s">
        <v>254</v>
      </c>
      <c r="C48" s="67"/>
      <c r="D48" s="68"/>
      <c r="E48" s="69"/>
      <c r="F48" s="70"/>
      <c r="G48" s="67"/>
      <c r="H48" s="71"/>
      <c r="I48" s="72"/>
      <c r="J48" s="72"/>
      <c r="K48" s="34"/>
      <c r="L48" s="79">
        <v>48</v>
      </c>
      <c r="M48" s="79"/>
      <c r="N48" s="74"/>
      <c r="O48" s="81" t="s">
        <v>178</v>
      </c>
      <c r="P48" s="83">
        <v>43661.61581018518</v>
      </c>
      <c r="Q48" s="81" t="s">
        <v>845</v>
      </c>
      <c r="R48" s="81"/>
      <c r="S48" s="81"/>
      <c r="T48" s="81" t="s">
        <v>1061</v>
      </c>
      <c r="U48" s="81"/>
      <c r="V48" s="85" t="s">
        <v>1284</v>
      </c>
      <c r="W48" s="83">
        <v>43661.61581018518</v>
      </c>
      <c r="X48" s="88">
        <v>43661</v>
      </c>
      <c r="Y48" s="84" t="s">
        <v>1407</v>
      </c>
      <c r="Z48" s="85" t="s">
        <v>1849</v>
      </c>
      <c r="AA48" s="81"/>
      <c r="AB48" s="81"/>
      <c r="AC48" s="84" t="s">
        <v>2482</v>
      </c>
      <c r="AD48" s="81"/>
      <c r="AE48" s="81" t="b">
        <v>0</v>
      </c>
      <c r="AF48" s="81">
        <v>14</v>
      </c>
      <c r="AG48" s="84" t="s">
        <v>3083</v>
      </c>
      <c r="AH48" s="81" t="b">
        <v>0</v>
      </c>
      <c r="AI48" s="81" t="s">
        <v>3092</v>
      </c>
      <c r="AJ48" s="81"/>
      <c r="AK48" s="84" t="s">
        <v>3083</v>
      </c>
      <c r="AL48" s="81" t="b">
        <v>0</v>
      </c>
      <c r="AM48" s="81">
        <v>3</v>
      </c>
      <c r="AN48" s="84" t="s">
        <v>3083</v>
      </c>
      <c r="AO48" s="81" t="s">
        <v>3108</v>
      </c>
      <c r="AP48" s="81" t="b">
        <v>0</v>
      </c>
      <c r="AQ48" s="84" t="s">
        <v>2482</v>
      </c>
      <c r="AR48" s="81" t="s">
        <v>819</v>
      </c>
      <c r="AS48" s="81">
        <v>0</v>
      </c>
      <c r="AT48" s="81">
        <v>0</v>
      </c>
      <c r="AU48" s="81"/>
      <c r="AV48" s="81"/>
      <c r="AW48" s="81"/>
      <c r="AX48" s="81"/>
      <c r="AY48" s="81"/>
      <c r="AZ48" s="81"/>
      <c r="BA48" s="81"/>
      <c r="BB48" s="81"/>
      <c r="BC48" s="80" t="str">
        <f>REPLACE(INDEX(GroupVertices[Group],MATCH(Edges[[#This Row],[Vertex 1]],GroupVertices[Vertex],0)),1,1,"")</f>
        <v>103</v>
      </c>
      <c r="BD48" s="80" t="str">
        <f>REPLACE(INDEX(GroupVertices[Group],MATCH(Edges[[#This Row],[Vertex 2]],GroupVertices[Vertex],0)),1,1,"")</f>
        <v>103</v>
      </c>
    </row>
    <row r="49" spans="1:56" ht="15">
      <c r="A49" s="66" t="s">
        <v>255</v>
      </c>
      <c r="B49" s="66" t="s">
        <v>254</v>
      </c>
      <c r="C49" s="67"/>
      <c r="D49" s="68"/>
      <c r="E49" s="69"/>
      <c r="F49" s="70"/>
      <c r="G49" s="67"/>
      <c r="H49" s="71"/>
      <c r="I49" s="72"/>
      <c r="J49" s="72"/>
      <c r="K49" s="34"/>
      <c r="L49" s="79">
        <v>49</v>
      </c>
      <c r="M49" s="79"/>
      <c r="N49" s="74"/>
      <c r="O49" s="81" t="s">
        <v>819</v>
      </c>
      <c r="P49" s="83">
        <v>43661.78021990741</v>
      </c>
      <c r="Q49" s="81" t="s">
        <v>845</v>
      </c>
      <c r="R49" s="81"/>
      <c r="S49" s="81"/>
      <c r="T49" s="81" t="s">
        <v>1061</v>
      </c>
      <c r="U49" s="81"/>
      <c r="V49" s="85" t="s">
        <v>1285</v>
      </c>
      <c r="W49" s="83">
        <v>43661.78021990741</v>
      </c>
      <c r="X49" s="88">
        <v>43661</v>
      </c>
      <c r="Y49" s="84" t="s">
        <v>1408</v>
      </c>
      <c r="Z49" s="85" t="s">
        <v>1850</v>
      </c>
      <c r="AA49" s="81"/>
      <c r="AB49" s="81"/>
      <c r="AC49" s="84" t="s">
        <v>2483</v>
      </c>
      <c r="AD49" s="81"/>
      <c r="AE49" s="81" t="b">
        <v>0</v>
      </c>
      <c r="AF49" s="81">
        <v>0</v>
      </c>
      <c r="AG49" s="84" t="s">
        <v>3083</v>
      </c>
      <c r="AH49" s="81" t="b">
        <v>0</v>
      </c>
      <c r="AI49" s="81" t="s">
        <v>3092</v>
      </c>
      <c r="AJ49" s="81"/>
      <c r="AK49" s="84" t="s">
        <v>3083</v>
      </c>
      <c r="AL49" s="81" t="b">
        <v>0</v>
      </c>
      <c r="AM49" s="81">
        <v>3</v>
      </c>
      <c r="AN49" s="84" t="s">
        <v>2482</v>
      </c>
      <c r="AO49" s="81" t="s">
        <v>3108</v>
      </c>
      <c r="AP49" s="81" t="b">
        <v>0</v>
      </c>
      <c r="AQ49" s="84" t="s">
        <v>2482</v>
      </c>
      <c r="AR49" s="81" t="s">
        <v>178</v>
      </c>
      <c r="AS49" s="81">
        <v>0</v>
      </c>
      <c r="AT49" s="81">
        <v>0</v>
      </c>
      <c r="AU49" s="81"/>
      <c r="AV49" s="81"/>
      <c r="AW49" s="81"/>
      <c r="AX49" s="81"/>
      <c r="AY49" s="81"/>
      <c r="AZ49" s="81"/>
      <c r="BA49" s="81"/>
      <c r="BB49" s="81"/>
      <c r="BC49" s="80" t="str">
        <f>REPLACE(INDEX(GroupVertices[Group],MATCH(Edges[[#This Row],[Vertex 1]],GroupVertices[Vertex],0)),1,1,"")</f>
        <v>103</v>
      </c>
      <c r="BD49" s="80" t="str">
        <f>REPLACE(INDEX(GroupVertices[Group],MATCH(Edges[[#This Row],[Vertex 2]],GroupVertices[Vertex],0)),1,1,"")</f>
        <v>103</v>
      </c>
    </row>
    <row r="50" spans="1:56" ht="15">
      <c r="A50" s="66" t="s">
        <v>256</v>
      </c>
      <c r="B50" s="66" t="s">
        <v>775</v>
      </c>
      <c r="C50" s="67"/>
      <c r="D50" s="68"/>
      <c r="E50" s="69"/>
      <c r="F50" s="70"/>
      <c r="G50" s="67"/>
      <c r="H50" s="71"/>
      <c r="I50" s="72"/>
      <c r="J50" s="72"/>
      <c r="K50" s="34"/>
      <c r="L50" s="79">
        <v>50</v>
      </c>
      <c r="M50" s="79"/>
      <c r="N50" s="74"/>
      <c r="O50" s="81" t="s">
        <v>819</v>
      </c>
      <c r="P50" s="83">
        <v>43661.78023148148</v>
      </c>
      <c r="Q50" s="81" t="s">
        <v>831</v>
      </c>
      <c r="R50" s="81"/>
      <c r="S50" s="81"/>
      <c r="T50" s="81" t="s">
        <v>1061</v>
      </c>
      <c r="U50" s="85" t="s">
        <v>1127</v>
      </c>
      <c r="V50" s="85" t="s">
        <v>1127</v>
      </c>
      <c r="W50" s="83">
        <v>43661.78023148148</v>
      </c>
      <c r="X50" s="88">
        <v>43661</v>
      </c>
      <c r="Y50" s="84" t="s">
        <v>1409</v>
      </c>
      <c r="Z50" s="85" t="s">
        <v>1851</v>
      </c>
      <c r="AA50" s="81"/>
      <c r="AB50" s="81"/>
      <c r="AC50" s="84" t="s">
        <v>2484</v>
      </c>
      <c r="AD50" s="81"/>
      <c r="AE50" s="81" t="b">
        <v>0</v>
      </c>
      <c r="AF50" s="81">
        <v>0</v>
      </c>
      <c r="AG50" s="84" t="s">
        <v>3083</v>
      </c>
      <c r="AH50" s="81" t="b">
        <v>0</v>
      </c>
      <c r="AI50" s="81" t="s">
        <v>3092</v>
      </c>
      <c r="AJ50" s="81"/>
      <c r="AK50" s="84" t="s">
        <v>3083</v>
      </c>
      <c r="AL50" s="81" t="b">
        <v>0</v>
      </c>
      <c r="AM50" s="81">
        <v>7453</v>
      </c>
      <c r="AN50" s="84" t="s">
        <v>3059</v>
      </c>
      <c r="AO50" s="81" t="s">
        <v>3108</v>
      </c>
      <c r="AP50" s="81" t="b">
        <v>0</v>
      </c>
      <c r="AQ50" s="84" t="s">
        <v>3059</v>
      </c>
      <c r="AR50" s="81" t="s">
        <v>178</v>
      </c>
      <c r="AS50" s="81">
        <v>0</v>
      </c>
      <c r="AT50" s="81">
        <v>0</v>
      </c>
      <c r="AU50" s="81"/>
      <c r="AV50" s="81"/>
      <c r="AW50" s="81"/>
      <c r="AX50" s="81"/>
      <c r="AY50" s="81"/>
      <c r="AZ50" s="81"/>
      <c r="BA50" s="81"/>
      <c r="BB50" s="81"/>
      <c r="BC50" s="80" t="str">
        <f>REPLACE(INDEX(GroupVertices[Group],MATCH(Edges[[#This Row],[Vertex 1]],GroupVertices[Vertex],0)),1,1,"")</f>
        <v>1</v>
      </c>
      <c r="BD50" s="80" t="str">
        <f>REPLACE(INDEX(GroupVertices[Group],MATCH(Edges[[#This Row],[Vertex 2]],GroupVertices[Vertex],0)),1,1,"")</f>
        <v>1</v>
      </c>
    </row>
    <row r="51" spans="1:56" ht="15">
      <c r="A51" s="66" t="s">
        <v>257</v>
      </c>
      <c r="B51" s="66" t="s">
        <v>762</v>
      </c>
      <c r="C51" s="67"/>
      <c r="D51" s="68"/>
      <c r="E51" s="69"/>
      <c r="F51" s="70"/>
      <c r="G51" s="67"/>
      <c r="H51" s="71"/>
      <c r="I51" s="72"/>
      <c r="J51" s="72"/>
      <c r="K51" s="34"/>
      <c r="L51" s="79">
        <v>51</v>
      </c>
      <c r="M51" s="79"/>
      <c r="N51" s="74"/>
      <c r="O51" s="81" t="s">
        <v>819</v>
      </c>
      <c r="P51" s="83">
        <v>43661.78023148148</v>
      </c>
      <c r="Q51" s="81" t="s">
        <v>846</v>
      </c>
      <c r="R51" s="81"/>
      <c r="S51" s="81"/>
      <c r="T51" s="81" t="s">
        <v>1061</v>
      </c>
      <c r="U51" s="85" t="s">
        <v>1135</v>
      </c>
      <c r="V51" s="85" t="s">
        <v>1135</v>
      </c>
      <c r="W51" s="83">
        <v>43661.78023148148</v>
      </c>
      <c r="X51" s="88">
        <v>43661</v>
      </c>
      <c r="Y51" s="84" t="s">
        <v>1409</v>
      </c>
      <c r="Z51" s="85" t="s">
        <v>1852</v>
      </c>
      <c r="AA51" s="81"/>
      <c r="AB51" s="81"/>
      <c r="AC51" s="84" t="s">
        <v>2485</v>
      </c>
      <c r="AD51" s="81"/>
      <c r="AE51" s="81" t="b">
        <v>0</v>
      </c>
      <c r="AF51" s="81">
        <v>0</v>
      </c>
      <c r="AG51" s="84" t="s">
        <v>3083</v>
      </c>
      <c r="AH51" s="81" t="b">
        <v>0</v>
      </c>
      <c r="AI51" s="81" t="s">
        <v>3092</v>
      </c>
      <c r="AJ51" s="81"/>
      <c r="AK51" s="84" t="s">
        <v>3083</v>
      </c>
      <c r="AL51" s="81" t="b">
        <v>0</v>
      </c>
      <c r="AM51" s="81">
        <v>2667</v>
      </c>
      <c r="AN51" s="84" t="s">
        <v>3045</v>
      </c>
      <c r="AO51" s="81" t="s">
        <v>3108</v>
      </c>
      <c r="AP51" s="81" t="b">
        <v>0</v>
      </c>
      <c r="AQ51" s="84" t="s">
        <v>3045</v>
      </c>
      <c r="AR51" s="81" t="s">
        <v>178</v>
      </c>
      <c r="AS51" s="81">
        <v>0</v>
      </c>
      <c r="AT51" s="81">
        <v>0</v>
      </c>
      <c r="AU51" s="81"/>
      <c r="AV51" s="81"/>
      <c r="AW51" s="81"/>
      <c r="AX51" s="81"/>
      <c r="AY51" s="81"/>
      <c r="AZ51" s="81"/>
      <c r="BA51" s="81"/>
      <c r="BB51" s="81"/>
      <c r="BC51" s="80" t="str">
        <f>REPLACE(INDEX(GroupVertices[Group],MATCH(Edges[[#This Row],[Vertex 1]],GroupVertices[Vertex],0)),1,1,"")</f>
        <v>22</v>
      </c>
      <c r="BD51" s="80" t="str">
        <f>REPLACE(INDEX(GroupVertices[Group],MATCH(Edges[[#This Row],[Vertex 2]],GroupVertices[Vertex],0)),1,1,"")</f>
        <v>22</v>
      </c>
    </row>
    <row r="52" spans="1:56" ht="15">
      <c r="A52" s="66" t="s">
        <v>258</v>
      </c>
      <c r="B52" s="66" t="s">
        <v>258</v>
      </c>
      <c r="C52" s="67"/>
      <c r="D52" s="68"/>
      <c r="E52" s="69"/>
      <c r="F52" s="70"/>
      <c r="G52" s="67"/>
      <c r="H52" s="71"/>
      <c r="I52" s="72"/>
      <c r="J52" s="72"/>
      <c r="K52" s="34"/>
      <c r="L52" s="79">
        <v>52</v>
      </c>
      <c r="M52" s="79"/>
      <c r="N52" s="74"/>
      <c r="O52" s="81" t="s">
        <v>178</v>
      </c>
      <c r="P52" s="83">
        <v>43660.48552083333</v>
      </c>
      <c r="Q52" s="81" t="s">
        <v>847</v>
      </c>
      <c r="R52" s="81"/>
      <c r="S52" s="81"/>
      <c r="T52" s="81" t="s">
        <v>1060</v>
      </c>
      <c r="U52" s="85" t="s">
        <v>1136</v>
      </c>
      <c r="V52" s="85" t="s">
        <v>1136</v>
      </c>
      <c r="W52" s="83">
        <v>43660.48552083333</v>
      </c>
      <c r="X52" s="88">
        <v>43660</v>
      </c>
      <c r="Y52" s="84" t="s">
        <v>1410</v>
      </c>
      <c r="Z52" s="85" t="s">
        <v>1853</v>
      </c>
      <c r="AA52" s="81"/>
      <c r="AB52" s="81"/>
      <c r="AC52" s="84" t="s">
        <v>2486</v>
      </c>
      <c r="AD52" s="81"/>
      <c r="AE52" s="81" t="b">
        <v>0</v>
      </c>
      <c r="AF52" s="81">
        <v>2475</v>
      </c>
      <c r="AG52" s="84" t="s">
        <v>3083</v>
      </c>
      <c r="AH52" s="81" t="b">
        <v>0</v>
      </c>
      <c r="AI52" s="81" t="s">
        <v>3092</v>
      </c>
      <c r="AJ52" s="81"/>
      <c r="AK52" s="84" t="s">
        <v>3083</v>
      </c>
      <c r="AL52" s="81" t="b">
        <v>0</v>
      </c>
      <c r="AM52" s="81">
        <v>659</v>
      </c>
      <c r="AN52" s="84" t="s">
        <v>3083</v>
      </c>
      <c r="AO52" s="81" t="s">
        <v>3109</v>
      </c>
      <c r="AP52" s="81" t="b">
        <v>0</v>
      </c>
      <c r="AQ52" s="84" t="s">
        <v>2486</v>
      </c>
      <c r="AR52" s="81" t="s">
        <v>819</v>
      </c>
      <c r="AS52" s="81">
        <v>0</v>
      </c>
      <c r="AT52" s="81">
        <v>0</v>
      </c>
      <c r="AU52" s="81"/>
      <c r="AV52" s="81"/>
      <c r="AW52" s="81"/>
      <c r="AX52" s="81"/>
      <c r="AY52" s="81"/>
      <c r="AZ52" s="81"/>
      <c r="BA52" s="81"/>
      <c r="BB52" s="81"/>
      <c r="BC52" s="80" t="str">
        <f>REPLACE(INDEX(GroupVertices[Group],MATCH(Edges[[#This Row],[Vertex 1]],GroupVertices[Vertex],0)),1,1,"")</f>
        <v>102</v>
      </c>
      <c r="BD52" s="80" t="str">
        <f>REPLACE(INDEX(GroupVertices[Group],MATCH(Edges[[#This Row],[Vertex 2]],GroupVertices[Vertex],0)),1,1,"")</f>
        <v>102</v>
      </c>
    </row>
    <row r="53" spans="1:56" ht="15">
      <c r="A53" s="66" t="s">
        <v>259</v>
      </c>
      <c r="B53" s="66" t="s">
        <v>258</v>
      </c>
      <c r="C53" s="67"/>
      <c r="D53" s="68"/>
      <c r="E53" s="69"/>
      <c r="F53" s="70"/>
      <c r="G53" s="67"/>
      <c r="H53" s="71"/>
      <c r="I53" s="72"/>
      <c r="J53" s="72"/>
      <c r="K53" s="34"/>
      <c r="L53" s="79">
        <v>53</v>
      </c>
      <c r="M53" s="79"/>
      <c r="N53" s="74"/>
      <c r="O53" s="81" t="s">
        <v>819</v>
      </c>
      <c r="P53" s="83">
        <v>43661.78024305555</v>
      </c>
      <c r="Q53" s="81" t="s">
        <v>847</v>
      </c>
      <c r="R53" s="81"/>
      <c r="S53" s="81"/>
      <c r="T53" s="81" t="s">
        <v>1060</v>
      </c>
      <c r="U53" s="85" t="s">
        <v>1136</v>
      </c>
      <c r="V53" s="85" t="s">
        <v>1136</v>
      </c>
      <c r="W53" s="83">
        <v>43661.78024305555</v>
      </c>
      <c r="X53" s="88">
        <v>43661</v>
      </c>
      <c r="Y53" s="84" t="s">
        <v>1411</v>
      </c>
      <c r="Z53" s="85" t="s">
        <v>1854</v>
      </c>
      <c r="AA53" s="81"/>
      <c r="AB53" s="81"/>
      <c r="AC53" s="84" t="s">
        <v>2487</v>
      </c>
      <c r="AD53" s="81"/>
      <c r="AE53" s="81" t="b">
        <v>0</v>
      </c>
      <c r="AF53" s="81">
        <v>0</v>
      </c>
      <c r="AG53" s="84" t="s">
        <v>3083</v>
      </c>
      <c r="AH53" s="81" t="b">
        <v>0</v>
      </c>
      <c r="AI53" s="81" t="s">
        <v>3092</v>
      </c>
      <c r="AJ53" s="81"/>
      <c r="AK53" s="84" t="s">
        <v>3083</v>
      </c>
      <c r="AL53" s="81" t="b">
        <v>0</v>
      </c>
      <c r="AM53" s="81">
        <v>659</v>
      </c>
      <c r="AN53" s="84" t="s">
        <v>2486</v>
      </c>
      <c r="AO53" s="81" t="s">
        <v>3108</v>
      </c>
      <c r="AP53" s="81" t="b">
        <v>0</v>
      </c>
      <c r="AQ53" s="84" t="s">
        <v>2486</v>
      </c>
      <c r="AR53" s="81" t="s">
        <v>178</v>
      </c>
      <c r="AS53" s="81">
        <v>0</v>
      </c>
      <c r="AT53" s="81">
        <v>0</v>
      </c>
      <c r="AU53" s="81"/>
      <c r="AV53" s="81"/>
      <c r="AW53" s="81"/>
      <c r="AX53" s="81"/>
      <c r="AY53" s="81"/>
      <c r="AZ53" s="81"/>
      <c r="BA53" s="81"/>
      <c r="BB53" s="81"/>
      <c r="BC53" s="80" t="str">
        <f>REPLACE(INDEX(GroupVertices[Group],MATCH(Edges[[#This Row],[Vertex 1]],GroupVertices[Vertex],0)),1,1,"")</f>
        <v>102</v>
      </c>
      <c r="BD53" s="80" t="str">
        <f>REPLACE(INDEX(GroupVertices[Group],MATCH(Edges[[#This Row],[Vertex 2]],GroupVertices[Vertex],0)),1,1,"")</f>
        <v>102</v>
      </c>
    </row>
    <row r="54" spans="1:56" ht="15">
      <c r="A54" s="66" t="s">
        <v>260</v>
      </c>
      <c r="B54" s="66" t="s">
        <v>755</v>
      </c>
      <c r="C54" s="67"/>
      <c r="D54" s="68"/>
      <c r="E54" s="69"/>
      <c r="F54" s="70"/>
      <c r="G54" s="67"/>
      <c r="H54" s="71"/>
      <c r="I54" s="72"/>
      <c r="J54" s="72"/>
      <c r="K54" s="34"/>
      <c r="L54" s="79">
        <v>54</v>
      </c>
      <c r="M54" s="79"/>
      <c r="N54" s="74"/>
      <c r="O54" s="81" t="s">
        <v>819</v>
      </c>
      <c r="P54" s="83">
        <v>43661.78026620371</v>
      </c>
      <c r="Q54" s="81" t="s">
        <v>848</v>
      </c>
      <c r="R54" s="81"/>
      <c r="S54" s="81"/>
      <c r="T54" s="81" t="s">
        <v>1061</v>
      </c>
      <c r="U54" s="85" t="s">
        <v>1137</v>
      </c>
      <c r="V54" s="85" t="s">
        <v>1137</v>
      </c>
      <c r="W54" s="83">
        <v>43661.78026620371</v>
      </c>
      <c r="X54" s="88">
        <v>43661</v>
      </c>
      <c r="Y54" s="84" t="s">
        <v>1412</v>
      </c>
      <c r="Z54" s="85" t="s">
        <v>1855</v>
      </c>
      <c r="AA54" s="81"/>
      <c r="AB54" s="81"/>
      <c r="AC54" s="84" t="s">
        <v>2488</v>
      </c>
      <c r="AD54" s="81"/>
      <c r="AE54" s="81" t="b">
        <v>0</v>
      </c>
      <c r="AF54" s="81">
        <v>0</v>
      </c>
      <c r="AG54" s="84" t="s">
        <v>3083</v>
      </c>
      <c r="AH54" s="81" t="b">
        <v>0</v>
      </c>
      <c r="AI54" s="81" t="s">
        <v>3092</v>
      </c>
      <c r="AJ54" s="81"/>
      <c r="AK54" s="84" t="s">
        <v>3083</v>
      </c>
      <c r="AL54" s="81" t="b">
        <v>0</v>
      </c>
      <c r="AM54" s="81">
        <v>634</v>
      </c>
      <c r="AN54" s="84" t="s">
        <v>3038</v>
      </c>
      <c r="AO54" s="81" t="s">
        <v>3109</v>
      </c>
      <c r="AP54" s="81" t="b">
        <v>0</v>
      </c>
      <c r="AQ54" s="84" t="s">
        <v>3038</v>
      </c>
      <c r="AR54" s="81" t="s">
        <v>178</v>
      </c>
      <c r="AS54" s="81">
        <v>0</v>
      </c>
      <c r="AT54" s="81">
        <v>0</v>
      </c>
      <c r="AU54" s="81"/>
      <c r="AV54" s="81"/>
      <c r="AW54" s="81"/>
      <c r="AX54" s="81"/>
      <c r="AY54" s="81"/>
      <c r="AZ54" s="81"/>
      <c r="BA54" s="81"/>
      <c r="BB54" s="81"/>
      <c r="BC54" s="80" t="str">
        <f>REPLACE(INDEX(GroupVertices[Group],MATCH(Edges[[#This Row],[Vertex 1]],GroupVertices[Vertex],0)),1,1,"")</f>
        <v>23</v>
      </c>
      <c r="BD54" s="80" t="str">
        <f>REPLACE(INDEX(GroupVertices[Group],MATCH(Edges[[#This Row],[Vertex 2]],GroupVertices[Vertex],0)),1,1,"")</f>
        <v>23</v>
      </c>
    </row>
    <row r="55" spans="1:56" ht="15">
      <c r="A55" s="66" t="s">
        <v>261</v>
      </c>
      <c r="B55" s="66" t="s">
        <v>775</v>
      </c>
      <c r="C55" s="67"/>
      <c r="D55" s="68"/>
      <c r="E55" s="69"/>
      <c r="F55" s="70"/>
      <c r="G55" s="67"/>
      <c r="H55" s="71"/>
      <c r="I55" s="72"/>
      <c r="J55" s="72"/>
      <c r="K55" s="34"/>
      <c r="L55" s="79">
        <v>55</v>
      </c>
      <c r="M55" s="79"/>
      <c r="N55" s="74"/>
      <c r="O55" s="81" t="s">
        <v>819</v>
      </c>
      <c r="P55" s="83">
        <v>43661.78028935185</v>
      </c>
      <c r="Q55" s="81" t="s">
        <v>831</v>
      </c>
      <c r="R55" s="81"/>
      <c r="S55" s="81"/>
      <c r="T55" s="81" t="s">
        <v>1061</v>
      </c>
      <c r="U55" s="85" t="s">
        <v>1127</v>
      </c>
      <c r="V55" s="85" t="s">
        <v>1127</v>
      </c>
      <c r="W55" s="83">
        <v>43661.78028935185</v>
      </c>
      <c r="X55" s="88">
        <v>43661</v>
      </c>
      <c r="Y55" s="84" t="s">
        <v>1413</v>
      </c>
      <c r="Z55" s="85" t="s">
        <v>1856</v>
      </c>
      <c r="AA55" s="81"/>
      <c r="AB55" s="81"/>
      <c r="AC55" s="84" t="s">
        <v>2489</v>
      </c>
      <c r="AD55" s="81"/>
      <c r="AE55" s="81" t="b">
        <v>0</v>
      </c>
      <c r="AF55" s="81">
        <v>0</v>
      </c>
      <c r="AG55" s="84" t="s">
        <v>3083</v>
      </c>
      <c r="AH55" s="81" t="b">
        <v>0</v>
      </c>
      <c r="AI55" s="81" t="s">
        <v>3092</v>
      </c>
      <c r="AJ55" s="81"/>
      <c r="AK55" s="84" t="s">
        <v>3083</v>
      </c>
      <c r="AL55" s="81" t="b">
        <v>0</v>
      </c>
      <c r="AM55" s="81">
        <v>7453</v>
      </c>
      <c r="AN55" s="84" t="s">
        <v>3059</v>
      </c>
      <c r="AO55" s="81" t="s">
        <v>3108</v>
      </c>
      <c r="AP55" s="81" t="b">
        <v>0</v>
      </c>
      <c r="AQ55" s="84" t="s">
        <v>3059</v>
      </c>
      <c r="AR55" s="81" t="s">
        <v>178</v>
      </c>
      <c r="AS55" s="81">
        <v>0</v>
      </c>
      <c r="AT55" s="81">
        <v>0</v>
      </c>
      <c r="AU55" s="81"/>
      <c r="AV55" s="81"/>
      <c r="AW55" s="81"/>
      <c r="AX55" s="81"/>
      <c r="AY55" s="81"/>
      <c r="AZ55" s="81"/>
      <c r="BA55" s="81"/>
      <c r="BB55" s="81"/>
      <c r="BC55" s="80" t="str">
        <f>REPLACE(INDEX(GroupVertices[Group],MATCH(Edges[[#This Row],[Vertex 1]],GroupVertices[Vertex],0)),1,1,"")</f>
        <v>1</v>
      </c>
      <c r="BD55" s="80" t="str">
        <f>REPLACE(INDEX(GroupVertices[Group],MATCH(Edges[[#This Row],[Vertex 2]],GroupVertices[Vertex],0)),1,1,"")</f>
        <v>1</v>
      </c>
    </row>
    <row r="56" spans="1:56" ht="15">
      <c r="A56" s="66" t="s">
        <v>262</v>
      </c>
      <c r="B56" s="66" t="s">
        <v>760</v>
      </c>
      <c r="C56" s="67"/>
      <c r="D56" s="68"/>
      <c r="E56" s="69"/>
      <c r="F56" s="70"/>
      <c r="G56" s="67"/>
      <c r="H56" s="71"/>
      <c r="I56" s="72"/>
      <c r="J56" s="72"/>
      <c r="K56" s="34"/>
      <c r="L56" s="79">
        <v>56</v>
      </c>
      <c r="M56" s="79"/>
      <c r="N56" s="74"/>
      <c r="O56" s="81" t="s">
        <v>819</v>
      </c>
      <c r="P56" s="83">
        <v>43661.78028935185</v>
      </c>
      <c r="Q56" s="81" t="s">
        <v>827</v>
      </c>
      <c r="R56" s="81"/>
      <c r="S56" s="81"/>
      <c r="T56" s="81" t="s">
        <v>1061</v>
      </c>
      <c r="U56" s="85" t="s">
        <v>1125</v>
      </c>
      <c r="V56" s="85" t="s">
        <v>1125</v>
      </c>
      <c r="W56" s="83">
        <v>43661.78028935185</v>
      </c>
      <c r="X56" s="88">
        <v>43661</v>
      </c>
      <c r="Y56" s="84" t="s">
        <v>1413</v>
      </c>
      <c r="Z56" s="85" t="s">
        <v>1857</v>
      </c>
      <c r="AA56" s="81"/>
      <c r="AB56" s="81"/>
      <c r="AC56" s="84" t="s">
        <v>2490</v>
      </c>
      <c r="AD56" s="81"/>
      <c r="AE56" s="81" t="b">
        <v>0</v>
      </c>
      <c r="AF56" s="81">
        <v>0</v>
      </c>
      <c r="AG56" s="84" t="s">
        <v>3083</v>
      </c>
      <c r="AH56" s="81" t="b">
        <v>0</v>
      </c>
      <c r="AI56" s="81" t="s">
        <v>3094</v>
      </c>
      <c r="AJ56" s="81"/>
      <c r="AK56" s="84" t="s">
        <v>3083</v>
      </c>
      <c r="AL56" s="81" t="b">
        <v>0</v>
      </c>
      <c r="AM56" s="81">
        <v>142</v>
      </c>
      <c r="AN56" s="84" t="s">
        <v>3043</v>
      </c>
      <c r="AO56" s="81" t="s">
        <v>3111</v>
      </c>
      <c r="AP56" s="81" t="b">
        <v>0</v>
      </c>
      <c r="AQ56" s="84" t="s">
        <v>3043</v>
      </c>
      <c r="AR56" s="81" t="s">
        <v>178</v>
      </c>
      <c r="AS56" s="81">
        <v>0</v>
      </c>
      <c r="AT56" s="81">
        <v>0</v>
      </c>
      <c r="AU56" s="81"/>
      <c r="AV56" s="81"/>
      <c r="AW56" s="81"/>
      <c r="AX56" s="81"/>
      <c r="AY56" s="81"/>
      <c r="AZ56" s="81"/>
      <c r="BA56" s="81"/>
      <c r="BB56" s="81"/>
      <c r="BC56" s="80" t="str">
        <f>REPLACE(INDEX(GroupVertices[Group],MATCH(Edges[[#This Row],[Vertex 1]],GroupVertices[Vertex],0)),1,1,"")</f>
        <v>7</v>
      </c>
      <c r="BD56" s="80" t="str">
        <f>REPLACE(INDEX(GroupVertices[Group],MATCH(Edges[[#This Row],[Vertex 2]],GroupVertices[Vertex],0)),1,1,"")</f>
        <v>7</v>
      </c>
    </row>
    <row r="57" spans="1:56" ht="15">
      <c r="A57" s="66" t="s">
        <v>263</v>
      </c>
      <c r="B57" s="66" t="s">
        <v>795</v>
      </c>
      <c r="C57" s="67"/>
      <c r="D57" s="68"/>
      <c r="E57" s="69"/>
      <c r="F57" s="70"/>
      <c r="G57" s="67"/>
      <c r="H57" s="71"/>
      <c r="I57" s="72"/>
      <c r="J57" s="72"/>
      <c r="K57" s="34"/>
      <c r="L57" s="79">
        <v>57</v>
      </c>
      <c r="M57" s="79"/>
      <c r="N57" s="74"/>
      <c r="O57" s="81" t="s">
        <v>820</v>
      </c>
      <c r="P57" s="83">
        <v>43661.780324074076</v>
      </c>
      <c r="Q57" s="81" t="s">
        <v>849</v>
      </c>
      <c r="R57" s="85" t="s">
        <v>1026</v>
      </c>
      <c r="S57" s="81" t="s">
        <v>1048</v>
      </c>
      <c r="T57" s="81" t="s">
        <v>1068</v>
      </c>
      <c r="U57" s="81"/>
      <c r="V57" s="85" t="s">
        <v>1286</v>
      </c>
      <c r="W57" s="83">
        <v>43661.780324074076</v>
      </c>
      <c r="X57" s="88">
        <v>43661</v>
      </c>
      <c r="Y57" s="84" t="s">
        <v>1414</v>
      </c>
      <c r="Z57" s="85" t="s">
        <v>1858</v>
      </c>
      <c r="AA57" s="81"/>
      <c r="AB57" s="81"/>
      <c r="AC57" s="84" t="s">
        <v>2491</v>
      </c>
      <c r="AD57" s="81"/>
      <c r="AE57" s="81" t="b">
        <v>0</v>
      </c>
      <c r="AF57" s="81">
        <v>0</v>
      </c>
      <c r="AG57" s="84" t="s">
        <v>3083</v>
      </c>
      <c r="AH57" s="81" t="b">
        <v>0</v>
      </c>
      <c r="AI57" s="81" t="s">
        <v>3092</v>
      </c>
      <c r="AJ57" s="81"/>
      <c r="AK57" s="84" t="s">
        <v>3083</v>
      </c>
      <c r="AL57" s="81" t="b">
        <v>0</v>
      </c>
      <c r="AM57" s="81">
        <v>0</v>
      </c>
      <c r="AN57" s="84" t="s">
        <v>3083</v>
      </c>
      <c r="AO57" s="81" t="s">
        <v>3111</v>
      </c>
      <c r="AP57" s="81" t="b">
        <v>0</v>
      </c>
      <c r="AQ57" s="84" t="s">
        <v>2491</v>
      </c>
      <c r="AR57" s="81" t="s">
        <v>178</v>
      </c>
      <c r="AS57" s="81">
        <v>0</v>
      </c>
      <c r="AT57" s="81">
        <v>0</v>
      </c>
      <c r="AU57" s="81"/>
      <c r="AV57" s="81"/>
      <c r="AW57" s="81"/>
      <c r="AX57" s="81"/>
      <c r="AY57" s="81"/>
      <c r="AZ57" s="81"/>
      <c r="BA57" s="81"/>
      <c r="BB57" s="81"/>
      <c r="BC57" s="80" t="str">
        <f>REPLACE(INDEX(GroupVertices[Group],MATCH(Edges[[#This Row],[Vertex 1]],GroupVertices[Vertex],0)),1,1,"")</f>
        <v>101</v>
      </c>
      <c r="BD57" s="80" t="str">
        <f>REPLACE(INDEX(GroupVertices[Group],MATCH(Edges[[#This Row],[Vertex 2]],GroupVertices[Vertex],0)),1,1,"")</f>
        <v>101</v>
      </c>
    </row>
    <row r="58" spans="1:56" ht="15">
      <c r="A58" s="66" t="s">
        <v>264</v>
      </c>
      <c r="B58" s="66" t="s">
        <v>753</v>
      </c>
      <c r="C58" s="67"/>
      <c r="D58" s="68"/>
      <c r="E58" s="69"/>
      <c r="F58" s="70"/>
      <c r="G58" s="67"/>
      <c r="H58" s="71"/>
      <c r="I58" s="72"/>
      <c r="J58" s="72"/>
      <c r="K58" s="34"/>
      <c r="L58" s="79">
        <v>58</v>
      </c>
      <c r="M58" s="79"/>
      <c r="N58" s="74"/>
      <c r="O58" s="81" t="s">
        <v>819</v>
      </c>
      <c r="P58" s="83">
        <v>43661.780335648145</v>
      </c>
      <c r="Q58" s="81" t="s">
        <v>824</v>
      </c>
      <c r="R58" s="81"/>
      <c r="S58" s="81"/>
      <c r="T58" s="81" t="s">
        <v>1062</v>
      </c>
      <c r="U58" s="85" t="s">
        <v>1123</v>
      </c>
      <c r="V58" s="85" t="s">
        <v>1123</v>
      </c>
      <c r="W58" s="83">
        <v>43661.780335648145</v>
      </c>
      <c r="X58" s="88">
        <v>43661</v>
      </c>
      <c r="Y58" s="84" t="s">
        <v>1415</v>
      </c>
      <c r="Z58" s="85" t="s">
        <v>1859</v>
      </c>
      <c r="AA58" s="81"/>
      <c r="AB58" s="81"/>
      <c r="AC58" s="84" t="s">
        <v>2492</v>
      </c>
      <c r="AD58" s="81"/>
      <c r="AE58" s="81" t="b">
        <v>0</v>
      </c>
      <c r="AF58" s="81">
        <v>0</v>
      </c>
      <c r="AG58" s="84" t="s">
        <v>3083</v>
      </c>
      <c r="AH58" s="81" t="b">
        <v>0</v>
      </c>
      <c r="AI58" s="81" t="s">
        <v>3092</v>
      </c>
      <c r="AJ58" s="81"/>
      <c r="AK58" s="84" t="s">
        <v>3083</v>
      </c>
      <c r="AL58" s="81" t="b">
        <v>0</v>
      </c>
      <c r="AM58" s="81">
        <v>7129</v>
      </c>
      <c r="AN58" s="84" t="s">
        <v>3036</v>
      </c>
      <c r="AO58" s="81" t="s">
        <v>3109</v>
      </c>
      <c r="AP58" s="81" t="b">
        <v>0</v>
      </c>
      <c r="AQ58" s="84" t="s">
        <v>3036</v>
      </c>
      <c r="AR58" s="81" t="s">
        <v>178</v>
      </c>
      <c r="AS58" s="81">
        <v>0</v>
      </c>
      <c r="AT58" s="81">
        <v>0</v>
      </c>
      <c r="AU58" s="81"/>
      <c r="AV58" s="81"/>
      <c r="AW58" s="81"/>
      <c r="AX58" s="81"/>
      <c r="AY58" s="81"/>
      <c r="AZ58" s="81"/>
      <c r="BA58" s="81"/>
      <c r="BB58" s="81"/>
      <c r="BC58" s="80" t="str">
        <f>REPLACE(INDEX(GroupVertices[Group],MATCH(Edges[[#This Row],[Vertex 1]],GroupVertices[Vertex],0)),1,1,"")</f>
        <v>2</v>
      </c>
      <c r="BD58" s="80" t="str">
        <f>REPLACE(INDEX(GroupVertices[Group],MATCH(Edges[[#This Row],[Vertex 2]],GroupVertices[Vertex],0)),1,1,"")</f>
        <v>2</v>
      </c>
    </row>
    <row r="59" spans="1:56" ht="15">
      <c r="A59" s="66" t="s">
        <v>265</v>
      </c>
      <c r="B59" s="66" t="s">
        <v>265</v>
      </c>
      <c r="C59" s="67"/>
      <c r="D59" s="68"/>
      <c r="E59" s="69"/>
      <c r="F59" s="70"/>
      <c r="G59" s="67"/>
      <c r="H59" s="71"/>
      <c r="I59" s="72"/>
      <c r="J59" s="72"/>
      <c r="K59" s="34"/>
      <c r="L59" s="79">
        <v>59</v>
      </c>
      <c r="M59" s="79"/>
      <c r="N59" s="74"/>
      <c r="O59" s="81" t="s">
        <v>178</v>
      </c>
      <c r="P59" s="83">
        <v>43661.780335648145</v>
      </c>
      <c r="Q59" s="81" t="s">
        <v>850</v>
      </c>
      <c r="R59" s="81"/>
      <c r="S59" s="81"/>
      <c r="T59" s="81" t="s">
        <v>1069</v>
      </c>
      <c r="U59" s="85" t="s">
        <v>1138</v>
      </c>
      <c r="V59" s="85" t="s">
        <v>1138</v>
      </c>
      <c r="W59" s="83">
        <v>43661.780335648145</v>
      </c>
      <c r="X59" s="88">
        <v>43661</v>
      </c>
      <c r="Y59" s="84" t="s">
        <v>1415</v>
      </c>
      <c r="Z59" s="85" t="s">
        <v>1860</v>
      </c>
      <c r="AA59" s="81"/>
      <c r="AB59" s="81"/>
      <c r="AC59" s="84" t="s">
        <v>2493</v>
      </c>
      <c r="AD59" s="81"/>
      <c r="AE59" s="81" t="b">
        <v>0</v>
      </c>
      <c r="AF59" s="81">
        <v>1</v>
      </c>
      <c r="AG59" s="84" t="s">
        <v>3083</v>
      </c>
      <c r="AH59" s="81" t="b">
        <v>0</v>
      </c>
      <c r="AI59" s="81" t="s">
        <v>3092</v>
      </c>
      <c r="AJ59" s="81"/>
      <c r="AK59" s="84" t="s">
        <v>3083</v>
      </c>
      <c r="AL59" s="81" t="b">
        <v>0</v>
      </c>
      <c r="AM59" s="81">
        <v>0</v>
      </c>
      <c r="AN59" s="84" t="s">
        <v>3083</v>
      </c>
      <c r="AO59" s="81" t="s">
        <v>3108</v>
      </c>
      <c r="AP59" s="81" t="b">
        <v>0</v>
      </c>
      <c r="AQ59" s="84" t="s">
        <v>2493</v>
      </c>
      <c r="AR59" s="81" t="s">
        <v>178</v>
      </c>
      <c r="AS59" s="81">
        <v>0</v>
      </c>
      <c r="AT59" s="81">
        <v>0</v>
      </c>
      <c r="AU59" s="81"/>
      <c r="AV59" s="81"/>
      <c r="AW59" s="81"/>
      <c r="AX59" s="81"/>
      <c r="AY59" s="81"/>
      <c r="AZ59" s="81"/>
      <c r="BA59" s="81"/>
      <c r="BB59" s="81"/>
      <c r="BC59" s="80" t="str">
        <f>REPLACE(INDEX(GroupVertices[Group],MATCH(Edges[[#This Row],[Vertex 1]],GroupVertices[Vertex],0)),1,1,"")</f>
        <v>3</v>
      </c>
      <c r="BD59" s="80" t="str">
        <f>REPLACE(INDEX(GroupVertices[Group],MATCH(Edges[[#This Row],[Vertex 2]],GroupVertices[Vertex],0)),1,1,"")</f>
        <v>3</v>
      </c>
    </row>
    <row r="60" spans="1:56" ht="15">
      <c r="A60" s="66" t="s">
        <v>266</v>
      </c>
      <c r="B60" s="66" t="s">
        <v>753</v>
      </c>
      <c r="C60" s="67"/>
      <c r="D60" s="68"/>
      <c r="E60" s="69"/>
      <c r="F60" s="70"/>
      <c r="G60" s="67"/>
      <c r="H60" s="71"/>
      <c r="I60" s="72"/>
      <c r="J60" s="72"/>
      <c r="K60" s="34"/>
      <c r="L60" s="79">
        <v>60</v>
      </c>
      <c r="M60" s="79"/>
      <c r="N60" s="74"/>
      <c r="O60" s="81" t="s">
        <v>819</v>
      </c>
      <c r="P60" s="83">
        <v>43661.78034722222</v>
      </c>
      <c r="Q60" s="81" t="s">
        <v>824</v>
      </c>
      <c r="R60" s="81"/>
      <c r="S60" s="81"/>
      <c r="T60" s="81" t="s">
        <v>1062</v>
      </c>
      <c r="U60" s="85" t="s">
        <v>1123</v>
      </c>
      <c r="V60" s="85" t="s">
        <v>1123</v>
      </c>
      <c r="W60" s="83">
        <v>43661.78034722222</v>
      </c>
      <c r="X60" s="88">
        <v>43661</v>
      </c>
      <c r="Y60" s="84" t="s">
        <v>1416</v>
      </c>
      <c r="Z60" s="85" t="s">
        <v>1861</v>
      </c>
      <c r="AA60" s="81"/>
      <c r="AB60" s="81"/>
      <c r="AC60" s="84" t="s">
        <v>2494</v>
      </c>
      <c r="AD60" s="81"/>
      <c r="AE60" s="81" t="b">
        <v>0</v>
      </c>
      <c r="AF60" s="81">
        <v>0</v>
      </c>
      <c r="AG60" s="84" t="s">
        <v>3083</v>
      </c>
      <c r="AH60" s="81" t="b">
        <v>0</v>
      </c>
      <c r="AI60" s="81" t="s">
        <v>3092</v>
      </c>
      <c r="AJ60" s="81"/>
      <c r="AK60" s="84" t="s">
        <v>3083</v>
      </c>
      <c r="AL60" s="81" t="b">
        <v>0</v>
      </c>
      <c r="AM60" s="81">
        <v>7129</v>
      </c>
      <c r="AN60" s="84" t="s">
        <v>3036</v>
      </c>
      <c r="AO60" s="81" t="s">
        <v>3109</v>
      </c>
      <c r="AP60" s="81" t="b">
        <v>0</v>
      </c>
      <c r="AQ60" s="84" t="s">
        <v>3036</v>
      </c>
      <c r="AR60" s="81" t="s">
        <v>178</v>
      </c>
      <c r="AS60" s="81">
        <v>0</v>
      </c>
      <c r="AT60" s="81">
        <v>0</v>
      </c>
      <c r="AU60" s="81"/>
      <c r="AV60" s="81"/>
      <c r="AW60" s="81"/>
      <c r="AX60" s="81"/>
      <c r="AY60" s="81"/>
      <c r="AZ60" s="81"/>
      <c r="BA60" s="81"/>
      <c r="BB60" s="81"/>
      <c r="BC60" s="80" t="str">
        <f>REPLACE(INDEX(GroupVertices[Group],MATCH(Edges[[#This Row],[Vertex 1]],GroupVertices[Vertex],0)),1,1,"")</f>
        <v>2</v>
      </c>
      <c r="BD60" s="80" t="str">
        <f>REPLACE(INDEX(GroupVertices[Group],MATCH(Edges[[#This Row],[Vertex 2]],GroupVertices[Vertex],0)),1,1,"")</f>
        <v>2</v>
      </c>
    </row>
    <row r="61" spans="1:56" ht="15">
      <c r="A61" s="66" t="s">
        <v>267</v>
      </c>
      <c r="B61" s="66" t="s">
        <v>267</v>
      </c>
      <c r="C61" s="67"/>
      <c r="D61" s="68"/>
      <c r="E61" s="69"/>
      <c r="F61" s="70"/>
      <c r="G61" s="67"/>
      <c r="H61" s="71"/>
      <c r="I61" s="72"/>
      <c r="J61" s="72"/>
      <c r="K61" s="34"/>
      <c r="L61" s="79">
        <v>61</v>
      </c>
      <c r="M61" s="79"/>
      <c r="N61" s="74"/>
      <c r="O61" s="81" t="s">
        <v>178</v>
      </c>
      <c r="P61" s="83">
        <v>43660.48710648148</v>
      </c>
      <c r="Q61" s="81" t="s">
        <v>851</v>
      </c>
      <c r="R61" s="81"/>
      <c r="S61" s="81"/>
      <c r="T61" s="81" t="s">
        <v>1061</v>
      </c>
      <c r="U61" s="85" t="s">
        <v>1139</v>
      </c>
      <c r="V61" s="85" t="s">
        <v>1139</v>
      </c>
      <c r="W61" s="83">
        <v>43660.48710648148</v>
      </c>
      <c r="X61" s="88">
        <v>43660</v>
      </c>
      <c r="Y61" s="84" t="s">
        <v>1417</v>
      </c>
      <c r="Z61" s="85" t="s">
        <v>1862</v>
      </c>
      <c r="AA61" s="81"/>
      <c r="AB61" s="81"/>
      <c r="AC61" s="84" t="s">
        <v>2495</v>
      </c>
      <c r="AD61" s="81"/>
      <c r="AE61" s="81" t="b">
        <v>0</v>
      </c>
      <c r="AF61" s="81">
        <v>665</v>
      </c>
      <c r="AG61" s="84" t="s">
        <v>3083</v>
      </c>
      <c r="AH61" s="81" t="b">
        <v>0</v>
      </c>
      <c r="AI61" s="81" t="s">
        <v>3092</v>
      </c>
      <c r="AJ61" s="81"/>
      <c r="AK61" s="84" t="s">
        <v>3083</v>
      </c>
      <c r="AL61" s="81" t="b">
        <v>0</v>
      </c>
      <c r="AM61" s="81">
        <v>92</v>
      </c>
      <c r="AN61" s="84" t="s">
        <v>3083</v>
      </c>
      <c r="AO61" s="81" t="s">
        <v>3111</v>
      </c>
      <c r="AP61" s="81" t="b">
        <v>0</v>
      </c>
      <c r="AQ61" s="84" t="s">
        <v>2495</v>
      </c>
      <c r="AR61" s="81" t="s">
        <v>819</v>
      </c>
      <c r="AS61" s="81">
        <v>0</v>
      </c>
      <c r="AT61" s="81">
        <v>0</v>
      </c>
      <c r="AU61" s="81"/>
      <c r="AV61" s="81"/>
      <c r="AW61" s="81"/>
      <c r="AX61" s="81"/>
      <c r="AY61" s="81"/>
      <c r="AZ61" s="81"/>
      <c r="BA61" s="81"/>
      <c r="BB61" s="81"/>
      <c r="BC61" s="80" t="str">
        <f>REPLACE(INDEX(GroupVertices[Group],MATCH(Edges[[#This Row],[Vertex 1]],GroupVertices[Vertex],0)),1,1,"")</f>
        <v>100</v>
      </c>
      <c r="BD61" s="80" t="str">
        <f>REPLACE(INDEX(GroupVertices[Group],MATCH(Edges[[#This Row],[Vertex 2]],GroupVertices[Vertex],0)),1,1,"")</f>
        <v>100</v>
      </c>
    </row>
    <row r="62" spans="1:56" ht="15">
      <c r="A62" s="66" t="s">
        <v>268</v>
      </c>
      <c r="B62" s="66" t="s">
        <v>267</v>
      </c>
      <c r="C62" s="67"/>
      <c r="D62" s="68"/>
      <c r="E62" s="69"/>
      <c r="F62" s="70"/>
      <c r="G62" s="67"/>
      <c r="H62" s="71"/>
      <c r="I62" s="72"/>
      <c r="J62" s="72"/>
      <c r="K62" s="34"/>
      <c r="L62" s="79">
        <v>62</v>
      </c>
      <c r="M62" s="79"/>
      <c r="N62" s="74"/>
      <c r="O62" s="81" t="s">
        <v>819</v>
      </c>
      <c r="P62" s="83">
        <v>43661.78034722222</v>
      </c>
      <c r="Q62" s="81" t="s">
        <v>851</v>
      </c>
      <c r="R62" s="81"/>
      <c r="S62" s="81"/>
      <c r="T62" s="81" t="s">
        <v>1061</v>
      </c>
      <c r="U62" s="85" t="s">
        <v>1139</v>
      </c>
      <c r="V62" s="85" t="s">
        <v>1139</v>
      </c>
      <c r="W62" s="83">
        <v>43661.78034722222</v>
      </c>
      <c r="X62" s="88">
        <v>43661</v>
      </c>
      <c r="Y62" s="84" t="s">
        <v>1416</v>
      </c>
      <c r="Z62" s="85" t="s">
        <v>1863</v>
      </c>
      <c r="AA62" s="81"/>
      <c r="AB62" s="81"/>
      <c r="AC62" s="84" t="s">
        <v>2496</v>
      </c>
      <c r="AD62" s="81"/>
      <c r="AE62" s="81" t="b">
        <v>0</v>
      </c>
      <c r="AF62" s="81">
        <v>0</v>
      </c>
      <c r="AG62" s="84" t="s">
        <v>3083</v>
      </c>
      <c r="AH62" s="81" t="b">
        <v>0</v>
      </c>
      <c r="AI62" s="81" t="s">
        <v>3092</v>
      </c>
      <c r="AJ62" s="81"/>
      <c r="AK62" s="84" t="s">
        <v>3083</v>
      </c>
      <c r="AL62" s="81" t="b">
        <v>0</v>
      </c>
      <c r="AM62" s="81">
        <v>92</v>
      </c>
      <c r="AN62" s="84" t="s">
        <v>2495</v>
      </c>
      <c r="AO62" s="81" t="s">
        <v>3108</v>
      </c>
      <c r="AP62" s="81" t="b">
        <v>0</v>
      </c>
      <c r="AQ62" s="84" t="s">
        <v>2495</v>
      </c>
      <c r="AR62" s="81" t="s">
        <v>178</v>
      </c>
      <c r="AS62" s="81">
        <v>0</v>
      </c>
      <c r="AT62" s="81">
        <v>0</v>
      </c>
      <c r="AU62" s="81"/>
      <c r="AV62" s="81"/>
      <c r="AW62" s="81"/>
      <c r="AX62" s="81"/>
      <c r="AY62" s="81"/>
      <c r="AZ62" s="81"/>
      <c r="BA62" s="81"/>
      <c r="BB62" s="81"/>
      <c r="BC62" s="80" t="str">
        <f>REPLACE(INDEX(GroupVertices[Group],MATCH(Edges[[#This Row],[Vertex 1]],GroupVertices[Vertex],0)),1,1,"")</f>
        <v>100</v>
      </c>
      <c r="BD62" s="80" t="str">
        <f>REPLACE(INDEX(GroupVertices[Group],MATCH(Edges[[#This Row],[Vertex 2]],GroupVertices[Vertex],0)),1,1,"")</f>
        <v>100</v>
      </c>
    </row>
    <row r="63" spans="1:56" ht="15">
      <c r="A63" s="66" t="s">
        <v>269</v>
      </c>
      <c r="B63" s="66" t="s">
        <v>269</v>
      </c>
      <c r="C63" s="67"/>
      <c r="D63" s="68"/>
      <c r="E63" s="69"/>
      <c r="F63" s="70"/>
      <c r="G63" s="67"/>
      <c r="H63" s="71"/>
      <c r="I63" s="72"/>
      <c r="J63" s="72"/>
      <c r="K63" s="34"/>
      <c r="L63" s="79">
        <v>63</v>
      </c>
      <c r="M63" s="79"/>
      <c r="N63" s="74"/>
      <c r="O63" s="81" t="s">
        <v>178</v>
      </c>
      <c r="P63" s="83">
        <v>43659.04349537037</v>
      </c>
      <c r="Q63" s="81" t="s">
        <v>852</v>
      </c>
      <c r="R63" s="81"/>
      <c r="S63" s="81"/>
      <c r="T63" s="81" t="s">
        <v>1061</v>
      </c>
      <c r="U63" s="85" t="s">
        <v>1140</v>
      </c>
      <c r="V63" s="85" t="s">
        <v>1140</v>
      </c>
      <c r="W63" s="83">
        <v>43659.04349537037</v>
      </c>
      <c r="X63" s="88">
        <v>43659</v>
      </c>
      <c r="Y63" s="84" t="s">
        <v>1418</v>
      </c>
      <c r="Z63" s="85" t="s">
        <v>1864</v>
      </c>
      <c r="AA63" s="81"/>
      <c r="AB63" s="81"/>
      <c r="AC63" s="84" t="s">
        <v>2497</v>
      </c>
      <c r="AD63" s="81"/>
      <c r="AE63" s="81" t="b">
        <v>0</v>
      </c>
      <c r="AF63" s="81">
        <v>14501</v>
      </c>
      <c r="AG63" s="84" t="s">
        <v>3083</v>
      </c>
      <c r="AH63" s="81" t="b">
        <v>0</v>
      </c>
      <c r="AI63" s="81" t="s">
        <v>3097</v>
      </c>
      <c r="AJ63" s="81"/>
      <c r="AK63" s="84" t="s">
        <v>3083</v>
      </c>
      <c r="AL63" s="81" t="b">
        <v>0</v>
      </c>
      <c r="AM63" s="81">
        <v>8591</v>
      </c>
      <c r="AN63" s="84" t="s">
        <v>3083</v>
      </c>
      <c r="AO63" s="81" t="s">
        <v>3109</v>
      </c>
      <c r="AP63" s="81" t="b">
        <v>0</v>
      </c>
      <c r="AQ63" s="84" t="s">
        <v>2497</v>
      </c>
      <c r="AR63" s="81" t="s">
        <v>819</v>
      </c>
      <c r="AS63" s="81">
        <v>0</v>
      </c>
      <c r="AT63" s="81">
        <v>0</v>
      </c>
      <c r="AU63" s="81"/>
      <c r="AV63" s="81"/>
      <c r="AW63" s="81"/>
      <c r="AX63" s="81"/>
      <c r="AY63" s="81"/>
      <c r="AZ63" s="81"/>
      <c r="BA63" s="81"/>
      <c r="BB63" s="81"/>
      <c r="BC63" s="80" t="str">
        <f>REPLACE(INDEX(GroupVertices[Group],MATCH(Edges[[#This Row],[Vertex 1]],GroupVertices[Vertex],0)),1,1,"")</f>
        <v>47</v>
      </c>
      <c r="BD63" s="80" t="str">
        <f>REPLACE(INDEX(GroupVertices[Group],MATCH(Edges[[#This Row],[Vertex 2]],GroupVertices[Vertex],0)),1,1,"")</f>
        <v>47</v>
      </c>
    </row>
    <row r="64" spans="1:56" ht="15">
      <c r="A64" s="66" t="s">
        <v>270</v>
      </c>
      <c r="B64" s="66" t="s">
        <v>269</v>
      </c>
      <c r="C64" s="67"/>
      <c r="D64" s="68"/>
      <c r="E64" s="69"/>
      <c r="F64" s="70"/>
      <c r="G64" s="67"/>
      <c r="H64" s="71"/>
      <c r="I64" s="72"/>
      <c r="J64" s="72"/>
      <c r="K64" s="34"/>
      <c r="L64" s="79">
        <v>64</v>
      </c>
      <c r="M64" s="79"/>
      <c r="N64" s="74"/>
      <c r="O64" s="81" t="s">
        <v>819</v>
      </c>
      <c r="P64" s="83">
        <v>43661.78019675926</v>
      </c>
      <c r="Q64" s="81" t="s">
        <v>852</v>
      </c>
      <c r="R64" s="81"/>
      <c r="S64" s="81"/>
      <c r="T64" s="81" t="s">
        <v>1061</v>
      </c>
      <c r="U64" s="85" t="s">
        <v>1140</v>
      </c>
      <c r="V64" s="85" t="s">
        <v>1140</v>
      </c>
      <c r="W64" s="83">
        <v>43661.78019675926</v>
      </c>
      <c r="X64" s="88">
        <v>43661</v>
      </c>
      <c r="Y64" s="84" t="s">
        <v>1404</v>
      </c>
      <c r="Z64" s="85" t="s">
        <v>1865</v>
      </c>
      <c r="AA64" s="81"/>
      <c r="AB64" s="81"/>
      <c r="AC64" s="84" t="s">
        <v>2498</v>
      </c>
      <c r="AD64" s="81"/>
      <c r="AE64" s="81" t="b">
        <v>0</v>
      </c>
      <c r="AF64" s="81">
        <v>0</v>
      </c>
      <c r="AG64" s="84" t="s">
        <v>3083</v>
      </c>
      <c r="AH64" s="81" t="b">
        <v>0</v>
      </c>
      <c r="AI64" s="81" t="s">
        <v>3097</v>
      </c>
      <c r="AJ64" s="81"/>
      <c r="AK64" s="84" t="s">
        <v>3083</v>
      </c>
      <c r="AL64" s="81" t="b">
        <v>0</v>
      </c>
      <c r="AM64" s="81">
        <v>8591</v>
      </c>
      <c r="AN64" s="84" t="s">
        <v>2497</v>
      </c>
      <c r="AO64" s="81" t="s">
        <v>3109</v>
      </c>
      <c r="AP64" s="81" t="b">
        <v>0</v>
      </c>
      <c r="AQ64" s="84" t="s">
        <v>2497</v>
      </c>
      <c r="AR64" s="81" t="s">
        <v>178</v>
      </c>
      <c r="AS64" s="81">
        <v>0</v>
      </c>
      <c r="AT64" s="81">
        <v>0</v>
      </c>
      <c r="AU64" s="81"/>
      <c r="AV64" s="81"/>
      <c r="AW64" s="81"/>
      <c r="AX64" s="81"/>
      <c r="AY64" s="81"/>
      <c r="AZ64" s="81"/>
      <c r="BA64" s="81"/>
      <c r="BB64" s="81"/>
      <c r="BC64" s="80" t="str">
        <f>REPLACE(INDEX(GroupVertices[Group],MATCH(Edges[[#This Row],[Vertex 1]],GroupVertices[Vertex],0)),1,1,"")</f>
        <v>47</v>
      </c>
      <c r="BD64" s="80" t="str">
        <f>REPLACE(INDEX(GroupVertices[Group],MATCH(Edges[[#This Row],[Vertex 2]],GroupVertices[Vertex],0)),1,1,"")</f>
        <v>47</v>
      </c>
    </row>
    <row r="65" spans="1:56" ht="15">
      <c r="A65" s="66" t="s">
        <v>271</v>
      </c>
      <c r="B65" s="66" t="s">
        <v>271</v>
      </c>
      <c r="C65" s="67"/>
      <c r="D65" s="68"/>
      <c r="E65" s="69"/>
      <c r="F65" s="70"/>
      <c r="G65" s="67"/>
      <c r="H65" s="71"/>
      <c r="I65" s="72"/>
      <c r="J65" s="72"/>
      <c r="K65" s="34"/>
      <c r="L65" s="79">
        <v>65</v>
      </c>
      <c r="M65" s="79"/>
      <c r="N65" s="74"/>
      <c r="O65" s="81" t="s">
        <v>178</v>
      </c>
      <c r="P65" s="83">
        <v>43659.05351851852</v>
      </c>
      <c r="Q65" s="81" t="s">
        <v>853</v>
      </c>
      <c r="R65" s="81"/>
      <c r="S65" s="81"/>
      <c r="T65" s="81" t="s">
        <v>1070</v>
      </c>
      <c r="U65" s="85" t="s">
        <v>1141</v>
      </c>
      <c r="V65" s="85" t="s">
        <v>1141</v>
      </c>
      <c r="W65" s="83">
        <v>43659.05351851852</v>
      </c>
      <c r="X65" s="88">
        <v>43659</v>
      </c>
      <c r="Y65" s="84" t="s">
        <v>1419</v>
      </c>
      <c r="Z65" s="85" t="s">
        <v>1866</v>
      </c>
      <c r="AA65" s="81"/>
      <c r="AB65" s="81"/>
      <c r="AC65" s="84" t="s">
        <v>2499</v>
      </c>
      <c r="AD65" s="81"/>
      <c r="AE65" s="81" t="b">
        <v>0</v>
      </c>
      <c r="AF65" s="81">
        <v>2287</v>
      </c>
      <c r="AG65" s="84" t="s">
        <v>3083</v>
      </c>
      <c r="AH65" s="81" t="b">
        <v>0</v>
      </c>
      <c r="AI65" s="81" t="s">
        <v>3097</v>
      </c>
      <c r="AJ65" s="81"/>
      <c r="AK65" s="84" t="s">
        <v>3083</v>
      </c>
      <c r="AL65" s="81" t="b">
        <v>0</v>
      </c>
      <c r="AM65" s="81">
        <v>1021</v>
      </c>
      <c r="AN65" s="84" t="s">
        <v>3083</v>
      </c>
      <c r="AO65" s="81" t="s">
        <v>3109</v>
      </c>
      <c r="AP65" s="81" t="b">
        <v>0</v>
      </c>
      <c r="AQ65" s="84" t="s">
        <v>2499</v>
      </c>
      <c r="AR65" s="81" t="s">
        <v>819</v>
      </c>
      <c r="AS65" s="81">
        <v>0</v>
      </c>
      <c r="AT65" s="81">
        <v>0</v>
      </c>
      <c r="AU65" s="81"/>
      <c r="AV65" s="81"/>
      <c r="AW65" s="81"/>
      <c r="AX65" s="81"/>
      <c r="AY65" s="81"/>
      <c r="AZ65" s="81"/>
      <c r="BA65" s="81"/>
      <c r="BB65" s="81"/>
      <c r="BC65" s="80" t="str">
        <f>REPLACE(INDEX(GroupVertices[Group],MATCH(Edges[[#This Row],[Vertex 1]],GroupVertices[Vertex],0)),1,1,"")</f>
        <v>47</v>
      </c>
      <c r="BD65" s="80" t="str">
        <f>REPLACE(INDEX(GroupVertices[Group],MATCH(Edges[[#This Row],[Vertex 2]],GroupVertices[Vertex],0)),1,1,"")</f>
        <v>47</v>
      </c>
    </row>
    <row r="66" spans="1:56" ht="15">
      <c r="A66" s="66" t="s">
        <v>270</v>
      </c>
      <c r="B66" s="66" t="s">
        <v>271</v>
      </c>
      <c r="C66" s="67"/>
      <c r="D66" s="68"/>
      <c r="E66" s="69"/>
      <c r="F66" s="70"/>
      <c r="G66" s="67"/>
      <c r="H66" s="71"/>
      <c r="I66" s="72"/>
      <c r="J66" s="72"/>
      <c r="K66" s="34"/>
      <c r="L66" s="79">
        <v>66</v>
      </c>
      <c r="M66" s="79"/>
      <c r="N66" s="74"/>
      <c r="O66" s="81" t="s">
        <v>819</v>
      </c>
      <c r="P66" s="83">
        <v>43661.7803587963</v>
      </c>
      <c r="Q66" s="81" t="s">
        <v>853</v>
      </c>
      <c r="R66" s="81"/>
      <c r="S66" s="81"/>
      <c r="T66" s="81" t="s">
        <v>1070</v>
      </c>
      <c r="U66" s="81"/>
      <c r="V66" s="85" t="s">
        <v>1287</v>
      </c>
      <c r="W66" s="83">
        <v>43661.7803587963</v>
      </c>
      <c r="X66" s="88">
        <v>43661</v>
      </c>
      <c r="Y66" s="84" t="s">
        <v>1420</v>
      </c>
      <c r="Z66" s="85" t="s">
        <v>1867</v>
      </c>
      <c r="AA66" s="81"/>
      <c r="AB66" s="81"/>
      <c r="AC66" s="84" t="s">
        <v>2500</v>
      </c>
      <c r="AD66" s="81"/>
      <c r="AE66" s="81" t="b">
        <v>0</v>
      </c>
      <c r="AF66" s="81">
        <v>0</v>
      </c>
      <c r="AG66" s="84" t="s">
        <v>3083</v>
      </c>
      <c r="AH66" s="81" t="b">
        <v>0</v>
      </c>
      <c r="AI66" s="81" t="s">
        <v>3097</v>
      </c>
      <c r="AJ66" s="81"/>
      <c r="AK66" s="84" t="s">
        <v>3083</v>
      </c>
      <c r="AL66" s="81" t="b">
        <v>0</v>
      </c>
      <c r="AM66" s="81">
        <v>1021</v>
      </c>
      <c r="AN66" s="84" t="s">
        <v>2499</v>
      </c>
      <c r="AO66" s="81" t="s">
        <v>3109</v>
      </c>
      <c r="AP66" s="81" t="b">
        <v>0</v>
      </c>
      <c r="AQ66" s="84" t="s">
        <v>2499</v>
      </c>
      <c r="AR66" s="81" t="s">
        <v>178</v>
      </c>
      <c r="AS66" s="81">
        <v>0</v>
      </c>
      <c r="AT66" s="81">
        <v>0</v>
      </c>
      <c r="AU66" s="81"/>
      <c r="AV66" s="81"/>
      <c r="AW66" s="81"/>
      <c r="AX66" s="81"/>
      <c r="AY66" s="81"/>
      <c r="AZ66" s="81"/>
      <c r="BA66" s="81"/>
      <c r="BB66" s="81"/>
      <c r="BC66" s="80" t="str">
        <f>REPLACE(INDEX(GroupVertices[Group],MATCH(Edges[[#This Row],[Vertex 1]],GroupVertices[Vertex],0)),1,1,"")</f>
        <v>47</v>
      </c>
      <c r="BD66" s="80" t="str">
        <f>REPLACE(INDEX(GroupVertices[Group],MATCH(Edges[[#This Row],[Vertex 2]],GroupVertices[Vertex],0)),1,1,"")</f>
        <v>47</v>
      </c>
    </row>
    <row r="67" spans="1:56" ht="15">
      <c r="A67" s="66" t="s">
        <v>272</v>
      </c>
      <c r="B67" s="66" t="s">
        <v>272</v>
      </c>
      <c r="C67" s="67"/>
      <c r="D67" s="68"/>
      <c r="E67" s="69"/>
      <c r="F67" s="70"/>
      <c r="G67" s="67"/>
      <c r="H67" s="71"/>
      <c r="I67" s="72"/>
      <c r="J67" s="72"/>
      <c r="K67" s="34"/>
      <c r="L67" s="79">
        <v>67</v>
      </c>
      <c r="M67" s="79"/>
      <c r="N67" s="74"/>
      <c r="O67" s="81" t="s">
        <v>178</v>
      </c>
      <c r="P67" s="83">
        <v>43661.78037037037</v>
      </c>
      <c r="Q67" s="81" t="s">
        <v>854</v>
      </c>
      <c r="R67" s="81"/>
      <c r="S67" s="81"/>
      <c r="T67" s="81" t="s">
        <v>1071</v>
      </c>
      <c r="U67" s="85" t="s">
        <v>1142</v>
      </c>
      <c r="V67" s="85" t="s">
        <v>1142</v>
      </c>
      <c r="W67" s="83">
        <v>43661.78037037037</v>
      </c>
      <c r="X67" s="88">
        <v>43661</v>
      </c>
      <c r="Y67" s="84" t="s">
        <v>1421</v>
      </c>
      <c r="Z67" s="85" t="s">
        <v>1868</v>
      </c>
      <c r="AA67" s="81"/>
      <c r="AB67" s="81"/>
      <c r="AC67" s="84" t="s">
        <v>2501</v>
      </c>
      <c r="AD67" s="81"/>
      <c r="AE67" s="81" t="b">
        <v>0</v>
      </c>
      <c r="AF67" s="81">
        <v>0</v>
      </c>
      <c r="AG67" s="84" t="s">
        <v>3083</v>
      </c>
      <c r="AH67" s="81" t="b">
        <v>0</v>
      </c>
      <c r="AI67" s="81" t="s">
        <v>3094</v>
      </c>
      <c r="AJ67" s="81"/>
      <c r="AK67" s="84" t="s">
        <v>3083</v>
      </c>
      <c r="AL67" s="81" t="b">
        <v>0</v>
      </c>
      <c r="AM67" s="81">
        <v>0</v>
      </c>
      <c r="AN67" s="84" t="s">
        <v>3083</v>
      </c>
      <c r="AO67" s="81" t="s">
        <v>3109</v>
      </c>
      <c r="AP67" s="81" t="b">
        <v>0</v>
      </c>
      <c r="AQ67" s="84" t="s">
        <v>2501</v>
      </c>
      <c r="AR67" s="81" t="s">
        <v>178</v>
      </c>
      <c r="AS67" s="81">
        <v>0</v>
      </c>
      <c r="AT67" s="81">
        <v>0</v>
      </c>
      <c r="AU67" s="81"/>
      <c r="AV67" s="81"/>
      <c r="AW67" s="81"/>
      <c r="AX67" s="81"/>
      <c r="AY67" s="81"/>
      <c r="AZ67" s="81"/>
      <c r="BA67" s="81"/>
      <c r="BB67" s="81"/>
      <c r="BC67" s="80" t="str">
        <f>REPLACE(INDEX(GroupVertices[Group],MATCH(Edges[[#This Row],[Vertex 1]],GroupVertices[Vertex],0)),1,1,"")</f>
        <v>3</v>
      </c>
      <c r="BD67" s="80" t="str">
        <f>REPLACE(INDEX(GroupVertices[Group],MATCH(Edges[[#This Row],[Vertex 2]],GroupVertices[Vertex],0)),1,1,"")</f>
        <v>3</v>
      </c>
    </row>
    <row r="68" spans="1:56" ht="15">
      <c r="A68" s="66" t="s">
        <v>273</v>
      </c>
      <c r="B68" s="66" t="s">
        <v>775</v>
      </c>
      <c r="C68" s="67"/>
      <c r="D68" s="68"/>
      <c r="E68" s="69"/>
      <c r="F68" s="70"/>
      <c r="G68" s="67"/>
      <c r="H68" s="71"/>
      <c r="I68" s="72"/>
      <c r="J68" s="72"/>
      <c r="K68" s="34"/>
      <c r="L68" s="79">
        <v>68</v>
      </c>
      <c r="M68" s="79"/>
      <c r="N68" s="74"/>
      <c r="O68" s="81" t="s">
        <v>819</v>
      </c>
      <c r="P68" s="83">
        <v>43661.78037037037</v>
      </c>
      <c r="Q68" s="81" t="s">
        <v>831</v>
      </c>
      <c r="R68" s="81"/>
      <c r="S68" s="81"/>
      <c r="T68" s="81" t="s">
        <v>1061</v>
      </c>
      <c r="U68" s="85" t="s">
        <v>1127</v>
      </c>
      <c r="V68" s="85" t="s">
        <v>1127</v>
      </c>
      <c r="W68" s="83">
        <v>43661.78037037037</v>
      </c>
      <c r="X68" s="88">
        <v>43661</v>
      </c>
      <c r="Y68" s="84" t="s">
        <v>1421</v>
      </c>
      <c r="Z68" s="85" t="s">
        <v>1869</v>
      </c>
      <c r="AA68" s="81"/>
      <c r="AB68" s="81"/>
      <c r="AC68" s="84" t="s">
        <v>2502</v>
      </c>
      <c r="AD68" s="81"/>
      <c r="AE68" s="81" t="b">
        <v>0</v>
      </c>
      <c r="AF68" s="81">
        <v>0</v>
      </c>
      <c r="AG68" s="84" t="s">
        <v>3083</v>
      </c>
      <c r="AH68" s="81" t="b">
        <v>0</v>
      </c>
      <c r="AI68" s="81" t="s">
        <v>3092</v>
      </c>
      <c r="AJ68" s="81"/>
      <c r="AK68" s="84" t="s">
        <v>3083</v>
      </c>
      <c r="AL68" s="81" t="b">
        <v>0</v>
      </c>
      <c r="AM68" s="81">
        <v>7453</v>
      </c>
      <c r="AN68" s="84" t="s">
        <v>3059</v>
      </c>
      <c r="AO68" s="81" t="s">
        <v>3109</v>
      </c>
      <c r="AP68" s="81" t="b">
        <v>0</v>
      </c>
      <c r="AQ68" s="84" t="s">
        <v>3059</v>
      </c>
      <c r="AR68" s="81" t="s">
        <v>178</v>
      </c>
      <c r="AS68" s="81">
        <v>0</v>
      </c>
      <c r="AT68" s="81">
        <v>0</v>
      </c>
      <c r="AU68" s="81"/>
      <c r="AV68" s="81"/>
      <c r="AW68" s="81"/>
      <c r="AX68" s="81"/>
      <c r="AY68" s="81"/>
      <c r="AZ68" s="81"/>
      <c r="BA68" s="81"/>
      <c r="BB68" s="81"/>
      <c r="BC68" s="80" t="str">
        <f>REPLACE(INDEX(GroupVertices[Group],MATCH(Edges[[#This Row],[Vertex 1]],GroupVertices[Vertex],0)),1,1,"")</f>
        <v>1</v>
      </c>
      <c r="BD68" s="80" t="str">
        <f>REPLACE(INDEX(GroupVertices[Group],MATCH(Edges[[#This Row],[Vertex 2]],GroupVertices[Vertex],0)),1,1,"")</f>
        <v>1</v>
      </c>
    </row>
    <row r="69" spans="1:56" ht="15">
      <c r="A69" s="66" t="s">
        <v>274</v>
      </c>
      <c r="B69" s="66" t="s">
        <v>274</v>
      </c>
      <c r="C69" s="67"/>
      <c r="D69" s="68"/>
      <c r="E69" s="69"/>
      <c r="F69" s="70"/>
      <c r="G69" s="67"/>
      <c r="H69" s="71"/>
      <c r="I69" s="72"/>
      <c r="J69" s="72"/>
      <c r="K69" s="34"/>
      <c r="L69" s="79">
        <v>69</v>
      </c>
      <c r="M69" s="79"/>
      <c r="N69" s="74"/>
      <c r="O69" s="81" t="s">
        <v>178</v>
      </c>
      <c r="P69" s="83">
        <v>43661.54133101852</v>
      </c>
      <c r="Q69" s="81" t="s">
        <v>855</v>
      </c>
      <c r="R69" s="81"/>
      <c r="S69" s="81"/>
      <c r="T69" s="81" t="s">
        <v>1072</v>
      </c>
      <c r="U69" s="85" t="s">
        <v>1143</v>
      </c>
      <c r="V69" s="85" t="s">
        <v>1143</v>
      </c>
      <c r="W69" s="83">
        <v>43661.54133101852</v>
      </c>
      <c r="X69" s="88">
        <v>43661</v>
      </c>
      <c r="Y69" s="84" t="s">
        <v>1422</v>
      </c>
      <c r="Z69" s="85" t="s">
        <v>1870</v>
      </c>
      <c r="AA69" s="81"/>
      <c r="AB69" s="81"/>
      <c r="AC69" s="84" t="s">
        <v>2503</v>
      </c>
      <c r="AD69" s="81"/>
      <c r="AE69" s="81" t="b">
        <v>0</v>
      </c>
      <c r="AF69" s="81">
        <v>5</v>
      </c>
      <c r="AG69" s="84" t="s">
        <v>3083</v>
      </c>
      <c r="AH69" s="81" t="b">
        <v>0</v>
      </c>
      <c r="AI69" s="81" t="s">
        <v>3092</v>
      </c>
      <c r="AJ69" s="81"/>
      <c r="AK69" s="84" t="s">
        <v>3083</v>
      </c>
      <c r="AL69" s="81" t="b">
        <v>0</v>
      </c>
      <c r="AM69" s="81">
        <v>3</v>
      </c>
      <c r="AN69" s="84" t="s">
        <v>3083</v>
      </c>
      <c r="AO69" s="81" t="s">
        <v>3108</v>
      </c>
      <c r="AP69" s="81" t="b">
        <v>0</v>
      </c>
      <c r="AQ69" s="84" t="s">
        <v>2503</v>
      </c>
      <c r="AR69" s="81" t="s">
        <v>819</v>
      </c>
      <c r="AS69" s="81">
        <v>0</v>
      </c>
      <c r="AT69" s="81">
        <v>0</v>
      </c>
      <c r="AU69" s="81"/>
      <c r="AV69" s="81"/>
      <c r="AW69" s="81"/>
      <c r="AX69" s="81"/>
      <c r="AY69" s="81"/>
      <c r="AZ69" s="81"/>
      <c r="BA69" s="81"/>
      <c r="BB69" s="81"/>
      <c r="BC69" s="80" t="str">
        <f>REPLACE(INDEX(GroupVertices[Group],MATCH(Edges[[#This Row],[Vertex 1]],GroupVertices[Vertex],0)),1,1,"")</f>
        <v>99</v>
      </c>
      <c r="BD69" s="80" t="str">
        <f>REPLACE(INDEX(GroupVertices[Group],MATCH(Edges[[#This Row],[Vertex 2]],GroupVertices[Vertex],0)),1,1,"")</f>
        <v>99</v>
      </c>
    </row>
    <row r="70" spans="1:56" ht="15">
      <c r="A70" s="66" t="s">
        <v>275</v>
      </c>
      <c r="B70" s="66" t="s">
        <v>274</v>
      </c>
      <c r="C70" s="67"/>
      <c r="D70" s="68"/>
      <c r="E70" s="69"/>
      <c r="F70" s="70"/>
      <c r="G70" s="67"/>
      <c r="H70" s="71"/>
      <c r="I70" s="72"/>
      <c r="J70" s="72"/>
      <c r="K70" s="34"/>
      <c r="L70" s="79">
        <v>70</v>
      </c>
      <c r="M70" s="79"/>
      <c r="N70" s="74"/>
      <c r="O70" s="81" t="s">
        <v>819</v>
      </c>
      <c r="P70" s="83">
        <v>43661.78039351852</v>
      </c>
      <c r="Q70" s="81" t="s">
        <v>855</v>
      </c>
      <c r="R70" s="81"/>
      <c r="S70" s="81"/>
      <c r="T70" s="81" t="s">
        <v>1072</v>
      </c>
      <c r="U70" s="85" t="s">
        <v>1143</v>
      </c>
      <c r="V70" s="85" t="s">
        <v>1143</v>
      </c>
      <c r="W70" s="83">
        <v>43661.78039351852</v>
      </c>
      <c r="X70" s="88">
        <v>43661</v>
      </c>
      <c r="Y70" s="84" t="s">
        <v>1423</v>
      </c>
      <c r="Z70" s="85" t="s">
        <v>1871</v>
      </c>
      <c r="AA70" s="81"/>
      <c r="AB70" s="81"/>
      <c r="AC70" s="84" t="s">
        <v>2504</v>
      </c>
      <c r="AD70" s="81"/>
      <c r="AE70" s="81" t="b">
        <v>0</v>
      </c>
      <c r="AF70" s="81">
        <v>0</v>
      </c>
      <c r="AG70" s="84" t="s">
        <v>3083</v>
      </c>
      <c r="AH70" s="81" t="b">
        <v>0</v>
      </c>
      <c r="AI70" s="81" t="s">
        <v>3092</v>
      </c>
      <c r="AJ70" s="81"/>
      <c r="AK70" s="84" t="s">
        <v>3083</v>
      </c>
      <c r="AL70" s="81" t="b">
        <v>0</v>
      </c>
      <c r="AM70" s="81">
        <v>3</v>
      </c>
      <c r="AN70" s="84" t="s">
        <v>2503</v>
      </c>
      <c r="AO70" s="81" t="s">
        <v>3108</v>
      </c>
      <c r="AP70" s="81" t="b">
        <v>0</v>
      </c>
      <c r="AQ70" s="84" t="s">
        <v>2503</v>
      </c>
      <c r="AR70" s="81" t="s">
        <v>178</v>
      </c>
      <c r="AS70" s="81">
        <v>0</v>
      </c>
      <c r="AT70" s="81">
        <v>0</v>
      </c>
      <c r="AU70" s="81"/>
      <c r="AV70" s="81"/>
      <c r="AW70" s="81"/>
      <c r="AX70" s="81"/>
      <c r="AY70" s="81"/>
      <c r="AZ70" s="81"/>
      <c r="BA70" s="81"/>
      <c r="BB70" s="81"/>
      <c r="BC70" s="80" t="str">
        <f>REPLACE(INDEX(GroupVertices[Group],MATCH(Edges[[#This Row],[Vertex 1]],GroupVertices[Vertex],0)),1,1,"")</f>
        <v>99</v>
      </c>
      <c r="BD70" s="80" t="str">
        <f>REPLACE(INDEX(GroupVertices[Group],MATCH(Edges[[#This Row],[Vertex 2]],GroupVertices[Vertex],0)),1,1,"")</f>
        <v>99</v>
      </c>
    </row>
    <row r="71" spans="1:56" ht="15">
      <c r="A71" s="66" t="s">
        <v>276</v>
      </c>
      <c r="B71" s="66" t="s">
        <v>702</v>
      </c>
      <c r="C71" s="67"/>
      <c r="D71" s="68"/>
      <c r="E71" s="69"/>
      <c r="F71" s="70"/>
      <c r="G71" s="67"/>
      <c r="H71" s="71"/>
      <c r="I71" s="72"/>
      <c r="J71" s="72"/>
      <c r="K71" s="34"/>
      <c r="L71" s="79">
        <v>71</v>
      </c>
      <c r="M71" s="79"/>
      <c r="N71" s="74"/>
      <c r="O71" s="81" t="s">
        <v>819</v>
      </c>
      <c r="P71" s="83">
        <v>43661.78041666667</v>
      </c>
      <c r="Q71" s="81" t="s">
        <v>856</v>
      </c>
      <c r="R71" s="81"/>
      <c r="S71" s="81"/>
      <c r="T71" s="81" t="s">
        <v>1073</v>
      </c>
      <c r="U71" s="85" t="s">
        <v>1144</v>
      </c>
      <c r="V71" s="85" t="s">
        <v>1144</v>
      </c>
      <c r="W71" s="83">
        <v>43661.78041666667</v>
      </c>
      <c r="X71" s="88">
        <v>43661</v>
      </c>
      <c r="Y71" s="84" t="s">
        <v>1424</v>
      </c>
      <c r="Z71" s="85" t="s">
        <v>1872</v>
      </c>
      <c r="AA71" s="81"/>
      <c r="AB71" s="81"/>
      <c r="AC71" s="84" t="s">
        <v>2505</v>
      </c>
      <c r="AD71" s="81"/>
      <c r="AE71" s="81" t="b">
        <v>0</v>
      </c>
      <c r="AF71" s="81">
        <v>0</v>
      </c>
      <c r="AG71" s="84" t="s">
        <v>3083</v>
      </c>
      <c r="AH71" s="81" t="b">
        <v>0</v>
      </c>
      <c r="AI71" s="81" t="s">
        <v>3097</v>
      </c>
      <c r="AJ71" s="81"/>
      <c r="AK71" s="84" t="s">
        <v>3083</v>
      </c>
      <c r="AL71" s="81" t="b">
        <v>0</v>
      </c>
      <c r="AM71" s="81">
        <v>269</v>
      </c>
      <c r="AN71" s="84" t="s">
        <v>2967</v>
      </c>
      <c r="AO71" s="81" t="s">
        <v>3108</v>
      </c>
      <c r="AP71" s="81" t="b">
        <v>0</v>
      </c>
      <c r="AQ71" s="84" t="s">
        <v>2967</v>
      </c>
      <c r="AR71" s="81" t="s">
        <v>178</v>
      </c>
      <c r="AS71" s="81">
        <v>0</v>
      </c>
      <c r="AT71" s="81">
        <v>0</v>
      </c>
      <c r="AU71" s="81"/>
      <c r="AV71" s="81"/>
      <c r="AW71" s="81"/>
      <c r="AX71" s="81"/>
      <c r="AY71" s="81"/>
      <c r="AZ71" s="81"/>
      <c r="BA71" s="81"/>
      <c r="BB71" s="81"/>
      <c r="BC71" s="80" t="str">
        <f>REPLACE(INDEX(GroupVertices[Group],MATCH(Edges[[#This Row],[Vertex 1]],GroupVertices[Vertex],0)),1,1,"")</f>
        <v>37</v>
      </c>
      <c r="BD71" s="80" t="str">
        <f>REPLACE(INDEX(GroupVertices[Group],MATCH(Edges[[#This Row],[Vertex 2]],GroupVertices[Vertex],0)),1,1,"")</f>
        <v>37</v>
      </c>
    </row>
    <row r="72" spans="1:56" ht="15">
      <c r="A72" s="66" t="s">
        <v>277</v>
      </c>
      <c r="B72" s="66" t="s">
        <v>753</v>
      </c>
      <c r="C72" s="67"/>
      <c r="D72" s="68"/>
      <c r="E72" s="69"/>
      <c r="F72" s="70"/>
      <c r="G72" s="67"/>
      <c r="H72" s="71"/>
      <c r="I72" s="72"/>
      <c r="J72" s="72"/>
      <c r="K72" s="34"/>
      <c r="L72" s="79">
        <v>72</v>
      </c>
      <c r="M72" s="79"/>
      <c r="N72" s="74"/>
      <c r="O72" s="81" t="s">
        <v>819</v>
      </c>
      <c r="P72" s="83">
        <v>43661.78041666667</v>
      </c>
      <c r="Q72" s="81" t="s">
        <v>824</v>
      </c>
      <c r="R72" s="81"/>
      <c r="S72" s="81"/>
      <c r="T72" s="81" t="s">
        <v>1062</v>
      </c>
      <c r="U72" s="85" t="s">
        <v>1123</v>
      </c>
      <c r="V72" s="85" t="s">
        <v>1123</v>
      </c>
      <c r="W72" s="83">
        <v>43661.78041666667</v>
      </c>
      <c r="X72" s="88">
        <v>43661</v>
      </c>
      <c r="Y72" s="84" t="s">
        <v>1424</v>
      </c>
      <c r="Z72" s="85" t="s">
        <v>1873</v>
      </c>
      <c r="AA72" s="81"/>
      <c r="AB72" s="81"/>
      <c r="AC72" s="84" t="s">
        <v>2506</v>
      </c>
      <c r="AD72" s="81"/>
      <c r="AE72" s="81" t="b">
        <v>0</v>
      </c>
      <c r="AF72" s="81">
        <v>0</v>
      </c>
      <c r="AG72" s="84" t="s">
        <v>3083</v>
      </c>
      <c r="AH72" s="81" t="b">
        <v>0</v>
      </c>
      <c r="AI72" s="81" t="s">
        <v>3092</v>
      </c>
      <c r="AJ72" s="81"/>
      <c r="AK72" s="84" t="s">
        <v>3083</v>
      </c>
      <c r="AL72" s="81" t="b">
        <v>0</v>
      </c>
      <c r="AM72" s="81">
        <v>7129</v>
      </c>
      <c r="AN72" s="84" t="s">
        <v>3036</v>
      </c>
      <c r="AO72" s="81" t="s">
        <v>3108</v>
      </c>
      <c r="AP72" s="81" t="b">
        <v>0</v>
      </c>
      <c r="AQ72" s="84" t="s">
        <v>3036</v>
      </c>
      <c r="AR72" s="81" t="s">
        <v>178</v>
      </c>
      <c r="AS72" s="81">
        <v>0</v>
      </c>
      <c r="AT72" s="81">
        <v>0</v>
      </c>
      <c r="AU72" s="81"/>
      <c r="AV72" s="81"/>
      <c r="AW72" s="81"/>
      <c r="AX72" s="81"/>
      <c r="AY72" s="81"/>
      <c r="AZ72" s="81"/>
      <c r="BA72" s="81"/>
      <c r="BB72" s="81"/>
      <c r="BC72" s="80" t="str">
        <f>REPLACE(INDEX(GroupVertices[Group],MATCH(Edges[[#This Row],[Vertex 1]],GroupVertices[Vertex],0)),1,1,"")</f>
        <v>2</v>
      </c>
      <c r="BD72" s="80" t="str">
        <f>REPLACE(INDEX(GroupVertices[Group],MATCH(Edges[[#This Row],[Vertex 2]],GroupVertices[Vertex],0)),1,1,"")</f>
        <v>2</v>
      </c>
    </row>
    <row r="73" spans="1:56" ht="15">
      <c r="A73" s="66" t="s">
        <v>278</v>
      </c>
      <c r="B73" s="66" t="s">
        <v>278</v>
      </c>
      <c r="C73" s="67"/>
      <c r="D73" s="68"/>
      <c r="E73" s="69"/>
      <c r="F73" s="70"/>
      <c r="G73" s="67"/>
      <c r="H73" s="71"/>
      <c r="I73" s="72"/>
      <c r="J73" s="72"/>
      <c r="K73" s="34"/>
      <c r="L73" s="79">
        <v>73</v>
      </c>
      <c r="M73" s="79"/>
      <c r="N73" s="74"/>
      <c r="O73" s="81" t="s">
        <v>178</v>
      </c>
      <c r="P73" s="83">
        <v>43661.78041666667</v>
      </c>
      <c r="Q73" s="81" t="s">
        <v>857</v>
      </c>
      <c r="R73" s="81"/>
      <c r="S73" s="81"/>
      <c r="T73" s="81" t="s">
        <v>1061</v>
      </c>
      <c r="U73" s="81"/>
      <c r="V73" s="85" t="s">
        <v>1288</v>
      </c>
      <c r="W73" s="83">
        <v>43661.78041666667</v>
      </c>
      <c r="X73" s="88">
        <v>43661</v>
      </c>
      <c r="Y73" s="84" t="s">
        <v>1424</v>
      </c>
      <c r="Z73" s="85" t="s">
        <v>1874</v>
      </c>
      <c r="AA73" s="81"/>
      <c r="AB73" s="81"/>
      <c r="AC73" s="84" t="s">
        <v>2507</v>
      </c>
      <c r="AD73" s="81"/>
      <c r="AE73" s="81" t="b">
        <v>0</v>
      </c>
      <c r="AF73" s="81">
        <v>0</v>
      </c>
      <c r="AG73" s="84" t="s">
        <v>3083</v>
      </c>
      <c r="AH73" s="81" t="b">
        <v>0</v>
      </c>
      <c r="AI73" s="81" t="s">
        <v>3092</v>
      </c>
      <c r="AJ73" s="81"/>
      <c r="AK73" s="84" t="s">
        <v>3083</v>
      </c>
      <c r="AL73" s="81" t="b">
        <v>0</v>
      </c>
      <c r="AM73" s="81">
        <v>0</v>
      </c>
      <c r="AN73" s="84" t="s">
        <v>3083</v>
      </c>
      <c r="AO73" s="81" t="s">
        <v>3108</v>
      </c>
      <c r="AP73" s="81" t="b">
        <v>0</v>
      </c>
      <c r="AQ73" s="84" t="s">
        <v>2507</v>
      </c>
      <c r="AR73" s="81" t="s">
        <v>178</v>
      </c>
      <c r="AS73" s="81">
        <v>0</v>
      </c>
      <c r="AT73" s="81">
        <v>0</v>
      </c>
      <c r="AU73" s="81"/>
      <c r="AV73" s="81"/>
      <c r="AW73" s="81"/>
      <c r="AX73" s="81"/>
      <c r="AY73" s="81"/>
      <c r="AZ73" s="81"/>
      <c r="BA73" s="81"/>
      <c r="BB73" s="81"/>
      <c r="BC73" s="80" t="str">
        <f>REPLACE(INDEX(GroupVertices[Group],MATCH(Edges[[#This Row],[Vertex 1]],GroupVertices[Vertex],0)),1,1,"")</f>
        <v>3</v>
      </c>
      <c r="BD73" s="80" t="str">
        <f>REPLACE(INDEX(GroupVertices[Group],MATCH(Edges[[#This Row],[Vertex 2]],GroupVertices[Vertex],0)),1,1,"")</f>
        <v>3</v>
      </c>
    </row>
    <row r="74" spans="1:56" ht="15">
      <c r="A74" s="66" t="s">
        <v>279</v>
      </c>
      <c r="B74" s="66" t="s">
        <v>353</v>
      </c>
      <c r="C74" s="67"/>
      <c r="D74" s="68"/>
      <c r="E74" s="69"/>
      <c r="F74" s="70"/>
      <c r="G74" s="67"/>
      <c r="H74" s="71"/>
      <c r="I74" s="72"/>
      <c r="J74" s="72"/>
      <c r="K74" s="34"/>
      <c r="L74" s="79">
        <v>74</v>
      </c>
      <c r="M74" s="79"/>
      <c r="N74" s="74"/>
      <c r="O74" s="81" t="s">
        <v>819</v>
      </c>
      <c r="P74" s="83">
        <v>43661.78042824074</v>
      </c>
      <c r="Q74" s="81" t="s">
        <v>858</v>
      </c>
      <c r="R74" s="81"/>
      <c r="S74" s="81"/>
      <c r="T74" s="81" t="s">
        <v>1061</v>
      </c>
      <c r="U74" s="85" t="s">
        <v>1145</v>
      </c>
      <c r="V74" s="85" t="s">
        <v>1145</v>
      </c>
      <c r="W74" s="83">
        <v>43661.78042824074</v>
      </c>
      <c r="X74" s="88">
        <v>43661</v>
      </c>
      <c r="Y74" s="84" t="s">
        <v>1425</v>
      </c>
      <c r="Z74" s="85" t="s">
        <v>1875</v>
      </c>
      <c r="AA74" s="81"/>
      <c r="AB74" s="81"/>
      <c r="AC74" s="84" t="s">
        <v>2508</v>
      </c>
      <c r="AD74" s="81"/>
      <c r="AE74" s="81" t="b">
        <v>0</v>
      </c>
      <c r="AF74" s="81">
        <v>0</v>
      </c>
      <c r="AG74" s="84" t="s">
        <v>3083</v>
      </c>
      <c r="AH74" s="81" t="b">
        <v>0</v>
      </c>
      <c r="AI74" s="81" t="s">
        <v>3092</v>
      </c>
      <c r="AJ74" s="81"/>
      <c r="AK74" s="84" t="s">
        <v>3083</v>
      </c>
      <c r="AL74" s="81" t="b">
        <v>0</v>
      </c>
      <c r="AM74" s="81">
        <v>222</v>
      </c>
      <c r="AN74" s="84" t="s">
        <v>2589</v>
      </c>
      <c r="AO74" s="81" t="s">
        <v>3109</v>
      </c>
      <c r="AP74" s="81" t="b">
        <v>0</v>
      </c>
      <c r="AQ74" s="84" t="s">
        <v>2589</v>
      </c>
      <c r="AR74" s="81" t="s">
        <v>178</v>
      </c>
      <c r="AS74" s="81">
        <v>0</v>
      </c>
      <c r="AT74" s="81">
        <v>0</v>
      </c>
      <c r="AU74" s="81"/>
      <c r="AV74" s="81"/>
      <c r="AW74" s="81"/>
      <c r="AX74" s="81"/>
      <c r="AY74" s="81"/>
      <c r="AZ74" s="81"/>
      <c r="BA74" s="81"/>
      <c r="BB74" s="81"/>
      <c r="BC74" s="80" t="str">
        <f>REPLACE(INDEX(GroupVertices[Group],MATCH(Edges[[#This Row],[Vertex 1]],GroupVertices[Vertex],0)),1,1,"")</f>
        <v>20</v>
      </c>
      <c r="BD74" s="80" t="str">
        <f>REPLACE(INDEX(GroupVertices[Group],MATCH(Edges[[#This Row],[Vertex 2]],GroupVertices[Vertex],0)),1,1,"")</f>
        <v>20</v>
      </c>
    </row>
    <row r="75" spans="1:56" ht="15">
      <c r="A75" s="66" t="s">
        <v>280</v>
      </c>
      <c r="B75" s="66" t="s">
        <v>280</v>
      </c>
      <c r="C75" s="67"/>
      <c r="D75" s="68"/>
      <c r="E75" s="69"/>
      <c r="F75" s="70"/>
      <c r="G75" s="67"/>
      <c r="H75" s="71"/>
      <c r="I75" s="72"/>
      <c r="J75" s="72"/>
      <c r="K75" s="34"/>
      <c r="L75" s="79">
        <v>75</v>
      </c>
      <c r="M75" s="79"/>
      <c r="N75" s="74"/>
      <c r="O75" s="81" t="s">
        <v>178</v>
      </c>
      <c r="P75" s="83">
        <v>43660.958703703705</v>
      </c>
      <c r="Q75" s="81" t="s">
        <v>859</v>
      </c>
      <c r="R75" s="81"/>
      <c r="S75" s="81"/>
      <c r="T75" s="81" t="s">
        <v>1061</v>
      </c>
      <c r="U75" s="85" t="s">
        <v>1146</v>
      </c>
      <c r="V75" s="85" t="s">
        <v>1146</v>
      </c>
      <c r="W75" s="83">
        <v>43660.958703703705</v>
      </c>
      <c r="X75" s="88">
        <v>43660</v>
      </c>
      <c r="Y75" s="84" t="s">
        <v>1426</v>
      </c>
      <c r="Z75" s="85" t="s">
        <v>1876</v>
      </c>
      <c r="AA75" s="81"/>
      <c r="AB75" s="81"/>
      <c r="AC75" s="84" t="s">
        <v>2509</v>
      </c>
      <c r="AD75" s="81"/>
      <c r="AE75" s="81" t="b">
        <v>0</v>
      </c>
      <c r="AF75" s="81">
        <v>1793</v>
      </c>
      <c r="AG75" s="84" t="s">
        <v>3083</v>
      </c>
      <c r="AH75" s="81" t="b">
        <v>0</v>
      </c>
      <c r="AI75" s="81" t="s">
        <v>3092</v>
      </c>
      <c r="AJ75" s="81"/>
      <c r="AK75" s="84" t="s">
        <v>3083</v>
      </c>
      <c r="AL75" s="81" t="b">
        <v>0</v>
      </c>
      <c r="AM75" s="81">
        <v>590</v>
      </c>
      <c r="AN75" s="84" t="s">
        <v>3083</v>
      </c>
      <c r="AO75" s="81" t="s">
        <v>3108</v>
      </c>
      <c r="AP75" s="81" t="b">
        <v>0</v>
      </c>
      <c r="AQ75" s="84" t="s">
        <v>2509</v>
      </c>
      <c r="AR75" s="81" t="s">
        <v>819</v>
      </c>
      <c r="AS75" s="81">
        <v>0</v>
      </c>
      <c r="AT75" s="81">
        <v>0</v>
      </c>
      <c r="AU75" s="81"/>
      <c r="AV75" s="81"/>
      <c r="AW75" s="81"/>
      <c r="AX75" s="81"/>
      <c r="AY75" s="81"/>
      <c r="AZ75" s="81"/>
      <c r="BA75" s="81"/>
      <c r="BB75" s="81"/>
      <c r="BC75" s="80" t="str">
        <f>REPLACE(INDEX(GroupVertices[Group],MATCH(Edges[[#This Row],[Vertex 1]],GroupVertices[Vertex],0)),1,1,"")</f>
        <v>98</v>
      </c>
      <c r="BD75" s="80" t="str">
        <f>REPLACE(INDEX(GroupVertices[Group],MATCH(Edges[[#This Row],[Vertex 2]],GroupVertices[Vertex],0)),1,1,"")</f>
        <v>98</v>
      </c>
    </row>
    <row r="76" spans="1:56" ht="15">
      <c r="A76" s="66" t="s">
        <v>281</v>
      </c>
      <c r="B76" s="66" t="s">
        <v>280</v>
      </c>
      <c r="C76" s="67"/>
      <c r="D76" s="68"/>
      <c r="E76" s="69"/>
      <c r="F76" s="70"/>
      <c r="G76" s="67"/>
      <c r="H76" s="71"/>
      <c r="I76" s="72"/>
      <c r="J76" s="72"/>
      <c r="K76" s="34"/>
      <c r="L76" s="79">
        <v>76</v>
      </c>
      <c r="M76" s="79"/>
      <c r="N76" s="74"/>
      <c r="O76" s="81" t="s">
        <v>819</v>
      </c>
      <c r="P76" s="83">
        <v>43661.78042824074</v>
      </c>
      <c r="Q76" s="81" t="s">
        <v>859</v>
      </c>
      <c r="R76" s="81"/>
      <c r="S76" s="81"/>
      <c r="T76" s="81" t="s">
        <v>1061</v>
      </c>
      <c r="U76" s="85" t="s">
        <v>1146</v>
      </c>
      <c r="V76" s="85" t="s">
        <v>1146</v>
      </c>
      <c r="W76" s="83">
        <v>43661.78042824074</v>
      </c>
      <c r="X76" s="88">
        <v>43661</v>
      </c>
      <c r="Y76" s="84" t="s">
        <v>1425</v>
      </c>
      <c r="Z76" s="85" t="s">
        <v>1877</v>
      </c>
      <c r="AA76" s="81"/>
      <c r="AB76" s="81"/>
      <c r="AC76" s="84" t="s">
        <v>2510</v>
      </c>
      <c r="AD76" s="81"/>
      <c r="AE76" s="81" t="b">
        <v>0</v>
      </c>
      <c r="AF76" s="81">
        <v>0</v>
      </c>
      <c r="AG76" s="84" t="s">
        <v>3083</v>
      </c>
      <c r="AH76" s="81" t="b">
        <v>0</v>
      </c>
      <c r="AI76" s="81" t="s">
        <v>3092</v>
      </c>
      <c r="AJ76" s="81"/>
      <c r="AK76" s="84" t="s">
        <v>3083</v>
      </c>
      <c r="AL76" s="81" t="b">
        <v>0</v>
      </c>
      <c r="AM76" s="81">
        <v>590</v>
      </c>
      <c r="AN76" s="84" t="s">
        <v>2509</v>
      </c>
      <c r="AO76" s="81" t="s">
        <v>3108</v>
      </c>
      <c r="AP76" s="81" t="b">
        <v>0</v>
      </c>
      <c r="AQ76" s="84" t="s">
        <v>2509</v>
      </c>
      <c r="AR76" s="81" t="s">
        <v>178</v>
      </c>
      <c r="AS76" s="81">
        <v>0</v>
      </c>
      <c r="AT76" s="81">
        <v>0</v>
      </c>
      <c r="AU76" s="81"/>
      <c r="AV76" s="81"/>
      <c r="AW76" s="81"/>
      <c r="AX76" s="81"/>
      <c r="AY76" s="81"/>
      <c r="AZ76" s="81"/>
      <c r="BA76" s="81"/>
      <c r="BB76" s="81"/>
      <c r="BC76" s="80" t="str">
        <f>REPLACE(INDEX(GroupVertices[Group],MATCH(Edges[[#This Row],[Vertex 1]],GroupVertices[Vertex],0)),1,1,"")</f>
        <v>98</v>
      </c>
      <c r="BD76" s="80" t="str">
        <f>REPLACE(INDEX(GroupVertices[Group],MATCH(Edges[[#This Row],[Vertex 2]],GroupVertices[Vertex],0)),1,1,"")</f>
        <v>98</v>
      </c>
    </row>
    <row r="77" spans="1:56" ht="15">
      <c r="A77" s="66" t="s">
        <v>282</v>
      </c>
      <c r="B77" s="66" t="s">
        <v>758</v>
      </c>
      <c r="C77" s="67"/>
      <c r="D77" s="68"/>
      <c r="E77" s="69"/>
      <c r="F77" s="70"/>
      <c r="G77" s="67"/>
      <c r="H77" s="71"/>
      <c r="I77" s="72"/>
      <c r="J77" s="72"/>
      <c r="K77" s="34"/>
      <c r="L77" s="79">
        <v>77</v>
      </c>
      <c r="M77" s="79"/>
      <c r="N77" s="74"/>
      <c r="O77" s="81" t="s">
        <v>819</v>
      </c>
      <c r="P77" s="83">
        <v>43661.78045138889</v>
      </c>
      <c r="Q77" s="81" t="s">
        <v>826</v>
      </c>
      <c r="R77" s="81"/>
      <c r="S77" s="81"/>
      <c r="T77" s="81" t="s">
        <v>1061</v>
      </c>
      <c r="U77" s="85" t="s">
        <v>1124</v>
      </c>
      <c r="V77" s="85" t="s">
        <v>1124</v>
      </c>
      <c r="W77" s="83">
        <v>43661.78045138889</v>
      </c>
      <c r="X77" s="88">
        <v>43661</v>
      </c>
      <c r="Y77" s="84" t="s">
        <v>1427</v>
      </c>
      <c r="Z77" s="85" t="s">
        <v>1878</v>
      </c>
      <c r="AA77" s="81"/>
      <c r="AB77" s="81"/>
      <c r="AC77" s="84" t="s">
        <v>2511</v>
      </c>
      <c r="AD77" s="81"/>
      <c r="AE77" s="81" t="b">
        <v>0</v>
      </c>
      <c r="AF77" s="81">
        <v>0</v>
      </c>
      <c r="AG77" s="84" t="s">
        <v>3083</v>
      </c>
      <c r="AH77" s="81" t="b">
        <v>0</v>
      </c>
      <c r="AI77" s="81" t="s">
        <v>3092</v>
      </c>
      <c r="AJ77" s="81"/>
      <c r="AK77" s="84" t="s">
        <v>3083</v>
      </c>
      <c r="AL77" s="81" t="b">
        <v>0</v>
      </c>
      <c r="AM77" s="81">
        <v>2360</v>
      </c>
      <c r="AN77" s="84" t="s">
        <v>3041</v>
      </c>
      <c r="AO77" s="81" t="s">
        <v>3108</v>
      </c>
      <c r="AP77" s="81" t="b">
        <v>0</v>
      </c>
      <c r="AQ77" s="84" t="s">
        <v>3041</v>
      </c>
      <c r="AR77" s="81" t="s">
        <v>178</v>
      </c>
      <c r="AS77" s="81">
        <v>0</v>
      </c>
      <c r="AT77" s="81">
        <v>0</v>
      </c>
      <c r="AU77" s="81"/>
      <c r="AV77" s="81"/>
      <c r="AW77" s="81"/>
      <c r="AX77" s="81"/>
      <c r="AY77" s="81"/>
      <c r="AZ77" s="81"/>
      <c r="BA77" s="81"/>
      <c r="BB77" s="81"/>
      <c r="BC77" s="80" t="str">
        <f>REPLACE(INDEX(GroupVertices[Group],MATCH(Edges[[#This Row],[Vertex 1]],GroupVertices[Vertex],0)),1,1,"")</f>
        <v>4</v>
      </c>
      <c r="BD77" s="80" t="str">
        <f>REPLACE(INDEX(GroupVertices[Group],MATCH(Edges[[#This Row],[Vertex 2]],GroupVertices[Vertex],0)),1,1,"")</f>
        <v>4</v>
      </c>
    </row>
    <row r="78" spans="1:56" ht="15">
      <c r="A78" s="66" t="s">
        <v>283</v>
      </c>
      <c r="B78" s="66" t="s">
        <v>283</v>
      </c>
      <c r="C78" s="67"/>
      <c r="D78" s="68"/>
      <c r="E78" s="69"/>
      <c r="F78" s="70"/>
      <c r="G78" s="67"/>
      <c r="H78" s="71"/>
      <c r="I78" s="72"/>
      <c r="J78" s="72"/>
      <c r="K78" s="34"/>
      <c r="L78" s="79">
        <v>78</v>
      </c>
      <c r="M78" s="79"/>
      <c r="N78" s="74"/>
      <c r="O78" s="81" t="s">
        <v>178</v>
      </c>
      <c r="P78" s="83">
        <v>43661.68846064815</v>
      </c>
      <c r="Q78" s="81" t="s">
        <v>860</v>
      </c>
      <c r="R78" s="81"/>
      <c r="S78" s="81"/>
      <c r="T78" s="81" t="s">
        <v>1061</v>
      </c>
      <c r="U78" s="85" t="s">
        <v>1147</v>
      </c>
      <c r="V78" s="85" t="s">
        <v>1147</v>
      </c>
      <c r="W78" s="83">
        <v>43661.68846064815</v>
      </c>
      <c r="X78" s="88">
        <v>43661</v>
      </c>
      <c r="Y78" s="84" t="s">
        <v>1428</v>
      </c>
      <c r="Z78" s="85" t="s">
        <v>1879</v>
      </c>
      <c r="AA78" s="81"/>
      <c r="AB78" s="81"/>
      <c r="AC78" s="84" t="s">
        <v>2512</v>
      </c>
      <c r="AD78" s="81"/>
      <c r="AE78" s="81" t="b">
        <v>0</v>
      </c>
      <c r="AF78" s="81">
        <v>2</v>
      </c>
      <c r="AG78" s="84" t="s">
        <v>3083</v>
      </c>
      <c r="AH78" s="81" t="b">
        <v>0</v>
      </c>
      <c r="AI78" s="81" t="s">
        <v>3093</v>
      </c>
      <c r="AJ78" s="81"/>
      <c r="AK78" s="84" t="s">
        <v>3083</v>
      </c>
      <c r="AL78" s="81" t="b">
        <v>0</v>
      </c>
      <c r="AM78" s="81">
        <v>1</v>
      </c>
      <c r="AN78" s="84" t="s">
        <v>3083</v>
      </c>
      <c r="AO78" s="81" t="s">
        <v>3109</v>
      </c>
      <c r="AP78" s="81" t="b">
        <v>0</v>
      </c>
      <c r="AQ78" s="84" t="s">
        <v>2512</v>
      </c>
      <c r="AR78" s="81" t="s">
        <v>819</v>
      </c>
      <c r="AS78" s="81">
        <v>0</v>
      </c>
      <c r="AT78" s="81">
        <v>0</v>
      </c>
      <c r="AU78" s="81" t="s">
        <v>3122</v>
      </c>
      <c r="AV78" s="81" t="s">
        <v>3130</v>
      </c>
      <c r="AW78" s="81" t="s">
        <v>3134</v>
      </c>
      <c r="AX78" s="81" t="s">
        <v>3138</v>
      </c>
      <c r="AY78" s="81" t="s">
        <v>3144</v>
      </c>
      <c r="AZ78" s="81" t="s">
        <v>3152</v>
      </c>
      <c r="BA78" s="81" t="s">
        <v>3158</v>
      </c>
      <c r="BB78" s="85" t="s">
        <v>3161</v>
      </c>
      <c r="BC78" s="80" t="str">
        <f>REPLACE(INDEX(GroupVertices[Group],MATCH(Edges[[#This Row],[Vertex 1]],GroupVertices[Vertex],0)),1,1,"")</f>
        <v>97</v>
      </c>
      <c r="BD78" s="80" t="str">
        <f>REPLACE(INDEX(GroupVertices[Group],MATCH(Edges[[#This Row],[Vertex 2]],GroupVertices[Vertex],0)),1,1,"")</f>
        <v>97</v>
      </c>
    </row>
    <row r="79" spans="1:56" ht="15">
      <c r="A79" s="66" t="s">
        <v>284</v>
      </c>
      <c r="B79" s="66" t="s">
        <v>283</v>
      </c>
      <c r="C79" s="67"/>
      <c r="D79" s="68"/>
      <c r="E79" s="69"/>
      <c r="F79" s="70"/>
      <c r="G79" s="67"/>
      <c r="H79" s="71"/>
      <c r="I79" s="72"/>
      <c r="J79" s="72"/>
      <c r="K79" s="34"/>
      <c r="L79" s="79">
        <v>79</v>
      </c>
      <c r="M79" s="79"/>
      <c r="N79" s="74"/>
      <c r="O79" s="81" t="s">
        <v>819</v>
      </c>
      <c r="P79" s="83">
        <v>43661.78045138889</v>
      </c>
      <c r="Q79" s="81" t="s">
        <v>860</v>
      </c>
      <c r="R79" s="81"/>
      <c r="S79" s="81"/>
      <c r="T79" s="81" t="s">
        <v>1061</v>
      </c>
      <c r="U79" s="85" t="s">
        <v>1147</v>
      </c>
      <c r="V79" s="85" t="s">
        <v>1147</v>
      </c>
      <c r="W79" s="83">
        <v>43661.78045138889</v>
      </c>
      <c r="X79" s="88">
        <v>43661</v>
      </c>
      <c r="Y79" s="84" t="s">
        <v>1427</v>
      </c>
      <c r="Z79" s="85" t="s">
        <v>1880</v>
      </c>
      <c r="AA79" s="81"/>
      <c r="AB79" s="81"/>
      <c r="AC79" s="84" t="s">
        <v>2513</v>
      </c>
      <c r="AD79" s="81"/>
      <c r="AE79" s="81" t="b">
        <v>0</v>
      </c>
      <c r="AF79" s="81">
        <v>0</v>
      </c>
      <c r="AG79" s="84" t="s">
        <v>3083</v>
      </c>
      <c r="AH79" s="81" t="b">
        <v>0</v>
      </c>
      <c r="AI79" s="81" t="s">
        <v>3093</v>
      </c>
      <c r="AJ79" s="81"/>
      <c r="AK79" s="84" t="s">
        <v>3083</v>
      </c>
      <c r="AL79" s="81" t="b">
        <v>0</v>
      </c>
      <c r="AM79" s="81">
        <v>1</v>
      </c>
      <c r="AN79" s="84" t="s">
        <v>2512</v>
      </c>
      <c r="AO79" s="81" t="s">
        <v>3111</v>
      </c>
      <c r="AP79" s="81" t="b">
        <v>0</v>
      </c>
      <c r="AQ79" s="84" t="s">
        <v>2512</v>
      </c>
      <c r="AR79" s="81" t="s">
        <v>178</v>
      </c>
      <c r="AS79" s="81">
        <v>0</v>
      </c>
      <c r="AT79" s="81">
        <v>0</v>
      </c>
      <c r="AU79" s="81"/>
      <c r="AV79" s="81"/>
      <c r="AW79" s="81"/>
      <c r="AX79" s="81"/>
      <c r="AY79" s="81"/>
      <c r="AZ79" s="81"/>
      <c r="BA79" s="81"/>
      <c r="BB79" s="81"/>
      <c r="BC79" s="80" t="str">
        <f>REPLACE(INDEX(GroupVertices[Group],MATCH(Edges[[#This Row],[Vertex 1]],GroupVertices[Vertex],0)),1,1,"")</f>
        <v>97</v>
      </c>
      <c r="BD79" s="80" t="str">
        <f>REPLACE(INDEX(GroupVertices[Group],MATCH(Edges[[#This Row],[Vertex 2]],GroupVertices[Vertex],0)),1,1,"")</f>
        <v>97</v>
      </c>
    </row>
    <row r="80" spans="1:56" ht="15">
      <c r="A80" s="66" t="s">
        <v>285</v>
      </c>
      <c r="B80" s="66" t="s">
        <v>285</v>
      </c>
      <c r="C80" s="67"/>
      <c r="D80" s="68"/>
      <c r="E80" s="69"/>
      <c r="F80" s="70"/>
      <c r="G80" s="67"/>
      <c r="H80" s="71"/>
      <c r="I80" s="72"/>
      <c r="J80" s="72"/>
      <c r="K80" s="34"/>
      <c r="L80" s="79">
        <v>80</v>
      </c>
      <c r="M80" s="79"/>
      <c r="N80" s="74"/>
      <c r="O80" s="81" t="s">
        <v>178</v>
      </c>
      <c r="P80" s="83">
        <v>43661.78045138889</v>
      </c>
      <c r="Q80" s="84" t="s">
        <v>861</v>
      </c>
      <c r="R80" s="81"/>
      <c r="S80" s="81"/>
      <c r="T80" s="81" t="s">
        <v>1061</v>
      </c>
      <c r="U80" s="85" t="s">
        <v>1148</v>
      </c>
      <c r="V80" s="85" t="s">
        <v>1148</v>
      </c>
      <c r="W80" s="83">
        <v>43661.78045138889</v>
      </c>
      <c r="X80" s="88">
        <v>43661</v>
      </c>
      <c r="Y80" s="84" t="s">
        <v>1427</v>
      </c>
      <c r="Z80" s="85" t="s">
        <v>1881</v>
      </c>
      <c r="AA80" s="81"/>
      <c r="AB80" s="81"/>
      <c r="AC80" s="84" t="s">
        <v>2514</v>
      </c>
      <c r="AD80" s="81"/>
      <c r="AE80" s="81" t="b">
        <v>0</v>
      </c>
      <c r="AF80" s="81">
        <v>1</v>
      </c>
      <c r="AG80" s="84" t="s">
        <v>3083</v>
      </c>
      <c r="AH80" s="81" t="b">
        <v>0</v>
      </c>
      <c r="AI80" s="81" t="s">
        <v>3092</v>
      </c>
      <c r="AJ80" s="81"/>
      <c r="AK80" s="84" t="s">
        <v>3083</v>
      </c>
      <c r="AL80" s="81" t="b">
        <v>0</v>
      </c>
      <c r="AM80" s="81">
        <v>0</v>
      </c>
      <c r="AN80" s="84" t="s">
        <v>3083</v>
      </c>
      <c r="AO80" s="81" t="s">
        <v>3109</v>
      </c>
      <c r="AP80" s="81" t="b">
        <v>0</v>
      </c>
      <c r="AQ80" s="84" t="s">
        <v>2514</v>
      </c>
      <c r="AR80" s="81" t="s">
        <v>178</v>
      </c>
      <c r="AS80" s="81">
        <v>0</v>
      </c>
      <c r="AT80" s="81">
        <v>0</v>
      </c>
      <c r="AU80" s="81"/>
      <c r="AV80" s="81"/>
      <c r="AW80" s="81"/>
      <c r="AX80" s="81"/>
      <c r="AY80" s="81"/>
      <c r="AZ80" s="81"/>
      <c r="BA80" s="81"/>
      <c r="BB80" s="81"/>
      <c r="BC80" s="80" t="str">
        <f>REPLACE(INDEX(GroupVertices[Group],MATCH(Edges[[#This Row],[Vertex 1]],GroupVertices[Vertex],0)),1,1,"")</f>
        <v>3</v>
      </c>
      <c r="BD80" s="80" t="str">
        <f>REPLACE(INDEX(GroupVertices[Group],MATCH(Edges[[#This Row],[Vertex 2]],GroupVertices[Vertex],0)),1,1,"")</f>
        <v>3</v>
      </c>
    </row>
    <row r="81" spans="1:56" ht="15">
      <c r="A81" s="66" t="s">
        <v>286</v>
      </c>
      <c r="B81" s="66" t="s">
        <v>747</v>
      </c>
      <c r="C81" s="67"/>
      <c r="D81" s="68"/>
      <c r="E81" s="69"/>
      <c r="F81" s="70"/>
      <c r="G81" s="67"/>
      <c r="H81" s="71"/>
      <c r="I81" s="72"/>
      <c r="J81" s="72"/>
      <c r="K81" s="34"/>
      <c r="L81" s="79">
        <v>81</v>
      </c>
      <c r="M81" s="79"/>
      <c r="N81" s="74"/>
      <c r="O81" s="81" t="s">
        <v>819</v>
      </c>
      <c r="P81" s="83">
        <v>43661.780497685184</v>
      </c>
      <c r="Q81" s="81" t="s">
        <v>832</v>
      </c>
      <c r="R81" s="81"/>
      <c r="S81" s="81"/>
      <c r="T81" s="81" t="s">
        <v>1061</v>
      </c>
      <c r="U81" s="85" t="s">
        <v>1128</v>
      </c>
      <c r="V81" s="85" t="s">
        <v>1128</v>
      </c>
      <c r="W81" s="83">
        <v>43661.780497685184</v>
      </c>
      <c r="X81" s="88">
        <v>43661</v>
      </c>
      <c r="Y81" s="84" t="s">
        <v>1429</v>
      </c>
      <c r="Z81" s="85" t="s">
        <v>1882</v>
      </c>
      <c r="AA81" s="81"/>
      <c r="AB81" s="81"/>
      <c r="AC81" s="84" t="s">
        <v>2515</v>
      </c>
      <c r="AD81" s="81"/>
      <c r="AE81" s="81" t="b">
        <v>0</v>
      </c>
      <c r="AF81" s="81">
        <v>0</v>
      </c>
      <c r="AG81" s="84" t="s">
        <v>3083</v>
      </c>
      <c r="AH81" s="81" t="b">
        <v>0</v>
      </c>
      <c r="AI81" s="81" t="s">
        <v>3092</v>
      </c>
      <c r="AJ81" s="81"/>
      <c r="AK81" s="84" t="s">
        <v>3083</v>
      </c>
      <c r="AL81" s="81" t="b">
        <v>0</v>
      </c>
      <c r="AM81" s="81">
        <v>14954</v>
      </c>
      <c r="AN81" s="84" t="s">
        <v>3026</v>
      </c>
      <c r="AO81" s="81" t="s">
        <v>3111</v>
      </c>
      <c r="AP81" s="81" t="b">
        <v>0</v>
      </c>
      <c r="AQ81" s="84" t="s">
        <v>3026</v>
      </c>
      <c r="AR81" s="81" t="s">
        <v>178</v>
      </c>
      <c r="AS81" s="81">
        <v>0</v>
      </c>
      <c r="AT81" s="81">
        <v>0</v>
      </c>
      <c r="AU81" s="81"/>
      <c r="AV81" s="81"/>
      <c r="AW81" s="81"/>
      <c r="AX81" s="81"/>
      <c r="AY81" s="81"/>
      <c r="AZ81" s="81"/>
      <c r="BA81" s="81"/>
      <c r="BB81" s="81"/>
      <c r="BC81" s="80" t="str">
        <f>REPLACE(INDEX(GroupVertices[Group],MATCH(Edges[[#This Row],[Vertex 1]],GroupVertices[Vertex],0)),1,1,"")</f>
        <v>5</v>
      </c>
      <c r="BD81" s="80" t="str">
        <f>REPLACE(INDEX(GroupVertices[Group],MATCH(Edges[[#This Row],[Vertex 2]],GroupVertices[Vertex],0)),1,1,"")</f>
        <v>5</v>
      </c>
    </row>
    <row r="82" spans="1:56" ht="15">
      <c r="A82" s="66" t="s">
        <v>287</v>
      </c>
      <c r="B82" s="66" t="s">
        <v>775</v>
      </c>
      <c r="C82" s="67"/>
      <c r="D82" s="68"/>
      <c r="E82" s="69"/>
      <c r="F82" s="70"/>
      <c r="G82" s="67"/>
      <c r="H82" s="71"/>
      <c r="I82" s="72"/>
      <c r="J82" s="72"/>
      <c r="K82" s="34"/>
      <c r="L82" s="79">
        <v>82</v>
      </c>
      <c r="M82" s="79"/>
      <c r="N82" s="74"/>
      <c r="O82" s="81" t="s">
        <v>819</v>
      </c>
      <c r="P82" s="83">
        <v>43661.78053240741</v>
      </c>
      <c r="Q82" s="81" t="s">
        <v>831</v>
      </c>
      <c r="R82" s="81"/>
      <c r="S82" s="81"/>
      <c r="T82" s="81" t="s">
        <v>1061</v>
      </c>
      <c r="U82" s="85" t="s">
        <v>1127</v>
      </c>
      <c r="V82" s="85" t="s">
        <v>1127</v>
      </c>
      <c r="W82" s="83">
        <v>43661.78053240741</v>
      </c>
      <c r="X82" s="88">
        <v>43661</v>
      </c>
      <c r="Y82" s="84" t="s">
        <v>1430</v>
      </c>
      <c r="Z82" s="85" t="s">
        <v>1883</v>
      </c>
      <c r="AA82" s="81"/>
      <c r="AB82" s="81"/>
      <c r="AC82" s="84" t="s">
        <v>2516</v>
      </c>
      <c r="AD82" s="81"/>
      <c r="AE82" s="81" t="b">
        <v>0</v>
      </c>
      <c r="AF82" s="81">
        <v>0</v>
      </c>
      <c r="AG82" s="84" t="s">
        <v>3083</v>
      </c>
      <c r="AH82" s="81" t="b">
        <v>0</v>
      </c>
      <c r="AI82" s="81" t="s">
        <v>3092</v>
      </c>
      <c r="AJ82" s="81"/>
      <c r="AK82" s="84" t="s">
        <v>3083</v>
      </c>
      <c r="AL82" s="81" t="b">
        <v>0</v>
      </c>
      <c r="AM82" s="81">
        <v>7453</v>
      </c>
      <c r="AN82" s="84" t="s">
        <v>3059</v>
      </c>
      <c r="AO82" s="81" t="s">
        <v>3111</v>
      </c>
      <c r="AP82" s="81" t="b">
        <v>0</v>
      </c>
      <c r="AQ82" s="84" t="s">
        <v>3059</v>
      </c>
      <c r="AR82" s="81" t="s">
        <v>178</v>
      </c>
      <c r="AS82" s="81">
        <v>0</v>
      </c>
      <c r="AT82" s="81">
        <v>0</v>
      </c>
      <c r="AU82" s="81"/>
      <c r="AV82" s="81"/>
      <c r="AW82" s="81"/>
      <c r="AX82" s="81"/>
      <c r="AY82" s="81"/>
      <c r="AZ82" s="81"/>
      <c r="BA82" s="81"/>
      <c r="BB82" s="81"/>
      <c r="BC82" s="80" t="str">
        <f>REPLACE(INDEX(GroupVertices[Group],MATCH(Edges[[#This Row],[Vertex 1]],GroupVertices[Vertex],0)),1,1,"")</f>
        <v>1</v>
      </c>
      <c r="BD82" s="80" t="str">
        <f>REPLACE(INDEX(GroupVertices[Group],MATCH(Edges[[#This Row],[Vertex 2]],GroupVertices[Vertex],0)),1,1,"")</f>
        <v>1</v>
      </c>
    </row>
    <row r="83" spans="1:56" ht="15">
      <c r="A83" s="66" t="s">
        <v>288</v>
      </c>
      <c r="B83" s="66" t="s">
        <v>288</v>
      </c>
      <c r="C83" s="67"/>
      <c r="D83" s="68"/>
      <c r="E83" s="69"/>
      <c r="F83" s="70"/>
      <c r="G83" s="67"/>
      <c r="H83" s="71"/>
      <c r="I83" s="72"/>
      <c r="J83" s="72"/>
      <c r="K83" s="34"/>
      <c r="L83" s="79">
        <v>83</v>
      </c>
      <c r="M83" s="79"/>
      <c r="N83" s="74"/>
      <c r="O83" s="81" t="s">
        <v>178</v>
      </c>
      <c r="P83" s="83">
        <v>43661.78053240741</v>
      </c>
      <c r="Q83" s="81" t="s">
        <v>862</v>
      </c>
      <c r="R83" s="81"/>
      <c r="S83" s="81"/>
      <c r="T83" s="81" t="s">
        <v>1074</v>
      </c>
      <c r="U83" s="81"/>
      <c r="V83" s="85" t="s">
        <v>1289</v>
      </c>
      <c r="W83" s="83">
        <v>43661.78053240741</v>
      </c>
      <c r="X83" s="88">
        <v>43661</v>
      </c>
      <c r="Y83" s="84" t="s">
        <v>1430</v>
      </c>
      <c r="Z83" s="85" t="s">
        <v>1884</v>
      </c>
      <c r="AA83" s="81"/>
      <c r="AB83" s="81"/>
      <c r="AC83" s="84" t="s">
        <v>2517</v>
      </c>
      <c r="AD83" s="81"/>
      <c r="AE83" s="81" t="b">
        <v>0</v>
      </c>
      <c r="AF83" s="81">
        <v>0</v>
      </c>
      <c r="AG83" s="84" t="s">
        <v>3083</v>
      </c>
      <c r="AH83" s="81" t="b">
        <v>0</v>
      </c>
      <c r="AI83" s="81" t="s">
        <v>3092</v>
      </c>
      <c r="AJ83" s="81"/>
      <c r="AK83" s="84" t="s">
        <v>3083</v>
      </c>
      <c r="AL83" s="81" t="b">
        <v>0</v>
      </c>
      <c r="AM83" s="81">
        <v>0</v>
      </c>
      <c r="AN83" s="84" t="s">
        <v>3083</v>
      </c>
      <c r="AO83" s="81" t="s">
        <v>3109</v>
      </c>
      <c r="AP83" s="81" t="b">
        <v>0</v>
      </c>
      <c r="AQ83" s="84" t="s">
        <v>2517</v>
      </c>
      <c r="AR83" s="81" t="s">
        <v>178</v>
      </c>
      <c r="AS83" s="81">
        <v>0</v>
      </c>
      <c r="AT83" s="81">
        <v>0</v>
      </c>
      <c r="AU83" s="81"/>
      <c r="AV83" s="81"/>
      <c r="AW83" s="81"/>
      <c r="AX83" s="81"/>
      <c r="AY83" s="81"/>
      <c r="AZ83" s="81"/>
      <c r="BA83" s="81"/>
      <c r="BB83" s="81"/>
      <c r="BC83" s="80" t="str">
        <f>REPLACE(INDEX(GroupVertices[Group],MATCH(Edges[[#This Row],[Vertex 1]],GroupVertices[Vertex],0)),1,1,"")</f>
        <v>3</v>
      </c>
      <c r="BD83" s="80" t="str">
        <f>REPLACE(INDEX(GroupVertices[Group],MATCH(Edges[[#This Row],[Vertex 2]],GroupVertices[Vertex],0)),1,1,"")</f>
        <v>3</v>
      </c>
    </row>
    <row r="84" spans="1:56" ht="15">
      <c r="A84" s="66" t="s">
        <v>289</v>
      </c>
      <c r="B84" s="66" t="s">
        <v>717</v>
      </c>
      <c r="C84" s="67"/>
      <c r="D84" s="68"/>
      <c r="E84" s="69"/>
      <c r="F84" s="70"/>
      <c r="G84" s="67"/>
      <c r="H84" s="71"/>
      <c r="I84" s="72"/>
      <c r="J84" s="72"/>
      <c r="K84" s="34"/>
      <c r="L84" s="79">
        <v>84</v>
      </c>
      <c r="M84" s="79"/>
      <c r="N84" s="74"/>
      <c r="O84" s="81" t="s">
        <v>819</v>
      </c>
      <c r="P84" s="83">
        <v>43661.78056712963</v>
      </c>
      <c r="Q84" s="81" t="s">
        <v>838</v>
      </c>
      <c r="R84" s="81"/>
      <c r="S84" s="81"/>
      <c r="T84" s="81" t="s">
        <v>1061</v>
      </c>
      <c r="U84" s="81"/>
      <c r="V84" s="85" t="s">
        <v>1290</v>
      </c>
      <c r="W84" s="83">
        <v>43661.78056712963</v>
      </c>
      <c r="X84" s="88">
        <v>43661</v>
      </c>
      <c r="Y84" s="84" t="s">
        <v>1431</v>
      </c>
      <c r="Z84" s="85" t="s">
        <v>1885</v>
      </c>
      <c r="AA84" s="81"/>
      <c r="AB84" s="81"/>
      <c r="AC84" s="84" t="s">
        <v>2518</v>
      </c>
      <c r="AD84" s="81"/>
      <c r="AE84" s="81" t="b">
        <v>0</v>
      </c>
      <c r="AF84" s="81">
        <v>0</v>
      </c>
      <c r="AG84" s="84" t="s">
        <v>3083</v>
      </c>
      <c r="AH84" s="81" t="b">
        <v>0</v>
      </c>
      <c r="AI84" s="81" t="s">
        <v>3092</v>
      </c>
      <c r="AJ84" s="81"/>
      <c r="AK84" s="84" t="s">
        <v>3083</v>
      </c>
      <c r="AL84" s="81" t="b">
        <v>0</v>
      </c>
      <c r="AM84" s="81">
        <v>114</v>
      </c>
      <c r="AN84" s="84" t="s">
        <v>2982</v>
      </c>
      <c r="AO84" s="81" t="s">
        <v>3108</v>
      </c>
      <c r="AP84" s="81" t="b">
        <v>0</v>
      </c>
      <c r="AQ84" s="84" t="s">
        <v>2982</v>
      </c>
      <c r="AR84" s="81" t="s">
        <v>178</v>
      </c>
      <c r="AS84" s="81">
        <v>0</v>
      </c>
      <c r="AT84" s="81">
        <v>0</v>
      </c>
      <c r="AU84" s="81"/>
      <c r="AV84" s="81"/>
      <c r="AW84" s="81"/>
      <c r="AX84" s="81"/>
      <c r="AY84" s="81"/>
      <c r="AZ84" s="81"/>
      <c r="BA84" s="81"/>
      <c r="BB84" s="81"/>
      <c r="BC84" s="80" t="str">
        <f>REPLACE(INDEX(GroupVertices[Group],MATCH(Edges[[#This Row],[Vertex 1]],GroupVertices[Vertex],0)),1,1,"")</f>
        <v>6</v>
      </c>
      <c r="BD84" s="80" t="str">
        <f>REPLACE(INDEX(GroupVertices[Group],MATCH(Edges[[#This Row],[Vertex 2]],GroupVertices[Vertex],0)),1,1,"")</f>
        <v>6</v>
      </c>
    </row>
    <row r="85" spans="1:56" ht="15">
      <c r="A85" s="66" t="s">
        <v>290</v>
      </c>
      <c r="B85" s="66" t="s">
        <v>542</v>
      </c>
      <c r="C85" s="67"/>
      <c r="D85" s="68"/>
      <c r="E85" s="69"/>
      <c r="F85" s="70"/>
      <c r="G85" s="67"/>
      <c r="H85" s="71"/>
      <c r="I85" s="72"/>
      <c r="J85" s="72"/>
      <c r="K85" s="34"/>
      <c r="L85" s="79">
        <v>85</v>
      </c>
      <c r="M85" s="79"/>
      <c r="N85" s="74"/>
      <c r="O85" s="81" t="s">
        <v>819</v>
      </c>
      <c r="P85" s="83">
        <v>43661.78057870371</v>
      </c>
      <c r="Q85" s="81" t="s">
        <v>863</v>
      </c>
      <c r="R85" s="81"/>
      <c r="S85" s="81"/>
      <c r="T85" s="81" t="s">
        <v>1075</v>
      </c>
      <c r="U85" s="81"/>
      <c r="V85" s="85" t="s">
        <v>1291</v>
      </c>
      <c r="W85" s="83">
        <v>43661.78057870371</v>
      </c>
      <c r="X85" s="88">
        <v>43661</v>
      </c>
      <c r="Y85" s="84" t="s">
        <v>1432</v>
      </c>
      <c r="Z85" s="85" t="s">
        <v>1886</v>
      </c>
      <c r="AA85" s="81"/>
      <c r="AB85" s="81"/>
      <c r="AC85" s="84" t="s">
        <v>2519</v>
      </c>
      <c r="AD85" s="81"/>
      <c r="AE85" s="81" t="b">
        <v>0</v>
      </c>
      <c r="AF85" s="81">
        <v>0</v>
      </c>
      <c r="AG85" s="84" t="s">
        <v>3083</v>
      </c>
      <c r="AH85" s="81" t="b">
        <v>0</v>
      </c>
      <c r="AI85" s="81" t="s">
        <v>3092</v>
      </c>
      <c r="AJ85" s="81"/>
      <c r="AK85" s="84" t="s">
        <v>3083</v>
      </c>
      <c r="AL85" s="81" t="b">
        <v>0</v>
      </c>
      <c r="AM85" s="81">
        <v>47</v>
      </c>
      <c r="AN85" s="84" t="s">
        <v>2795</v>
      </c>
      <c r="AO85" s="81" t="s">
        <v>3109</v>
      </c>
      <c r="AP85" s="81" t="b">
        <v>0</v>
      </c>
      <c r="AQ85" s="84" t="s">
        <v>2795</v>
      </c>
      <c r="AR85" s="81" t="s">
        <v>178</v>
      </c>
      <c r="AS85" s="81">
        <v>0</v>
      </c>
      <c r="AT85" s="81">
        <v>0</v>
      </c>
      <c r="AU85" s="81"/>
      <c r="AV85" s="81"/>
      <c r="AW85" s="81"/>
      <c r="AX85" s="81"/>
      <c r="AY85" s="81"/>
      <c r="AZ85" s="81"/>
      <c r="BA85" s="81"/>
      <c r="BB85" s="81"/>
      <c r="BC85" s="80" t="str">
        <f>REPLACE(INDEX(GroupVertices[Group],MATCH(Edges[[#This Row],[Vertex 1]],GroupVertices[Vertex],0)),1,1,"")</f>
        <v>18</v>
      </c>
      <c r="BD85" s="80" t="str">
        <f>REPLACE(INDEX(GroupVertices[Group],MATCH(Edges[[#This Row],[Vertex 2]],GroupVertices[Vertex],0)),1,1,"")</f>
        <v>18</v>
      </c>
    </row>
    <row r="86" spans="1:56" ht="15">
      <c r="A86" s="66" t="s">
        <v>290</v>
      </c>
      <c r="B86" s="66" t="s">
        <v>796</v>
      </c>
      <c r="C86" s="67"/>
      <c r="D86" s="68"/>
      <c r="E86" s="69"/>
      <c r="F86" s="70"/>
      <c r="G86" s="67"/>
      <c r="H86" s="71"/>
      <c r="I86" s="72"/>
      <c r="J86" s="72"/>
      <c r="K86" s="34"/>
      <c r="L86" s="79">
        <v>86</v>
      </c>
      <c r="M86" s="79"/>
      <c r="N86" s="74"/>
      <c r="O86" s="81" t="s">
        <v>820</v>
      </c>
      <c r="P86" s="83">
        <v>43661.78057870371</v>
      </c>
      <c r="Q86" s="81" t="s">
        <v>863</v>
      </c>
      <c r="R86" s="81"/>
      <c r="S86" s="81"/>
      <c r="T86" s="81" t="s">
        <v>1075</v>
      </c>
      <c r="U86" s="81"/>
      <c r="V86" s="85" t="s">
        <v>1291</v>
      </c>
      <c r="W86" s="83">
        <v>43661.78057870371</v>
      </c>
      <c r="X86" s="88">
        <v>43661</v>
      </c>
      <c r="Y86" s="84" t="s">
        <v>1432</v>
      </c>
      <c r="Z86" s="85" t="s">
        <v>1886</v>
      </c>
      <c r="AA86" s="81"/>
      <c r="AB86" s="81"/>
      <c r="AC86" s="84" t="s">
        <v>2519</v>
      </c>
      <c r="AD86" s="81"/>
      <c r="AE86" s="81" t="b">
        <v>0</v>
      </c>
      <c r="AF86" s="81">
        <v>0</v>
      </c>
      <c r="AG86" s="84" t="s">
        <v>3083</v>
      </c>
      <c r="AH86" s="81" t="b">
        <v>0</v>
      </c>
      <c r="AI86" s="81" t="s">
        <v>3092</v>
      </c>
      <c r="AJ86" s="81"/>
      <c r="AK86" s="84" t="s">
        <v>3083</v>
      </c>
      <c r="AL86" s="81" t="b">
        <v>0</v>
      </c>
      <c r="AM86" s="81">
        <v>47</v>
      </c>
      <c r="AN86" s="84" t="s">
        <v>2795</v>
      </c>
      <c r="AO86" s="81" t="s">
        <v>3109</v>
      </c>
      <c r="AP86" s="81" t="b">
        <v>0</v>
      </c>
      <c r="AQ86" s="84" t="s">
        <v>2795</v>
      </c>
      <c r="AR86" s="81" t="s">
        <v>178</v>
      </c>
      <c r="AS86" s="81">
        <v>0</v>
      </c>
      <c r="AT86" s="81">
        <v>0</v>
      </c>
      <c r="AU86" s="81"/>
      <c r="AV86" s="81"/>
      <c r="AW86" s="81"/>
      <c r="AX86" s="81"/>
      <c r="AY86" s="81"/>
      <c r="AZ86" s="81"/>
      <c r="BA86" s="81"/>
      <c r="BB86" s="81"/>
      <c r="BC86" s="80" t="str">
        <f>REPLACE(INDEX(GroupVertices[Group],MATCH(Edges[[#This Row],[Vertex 1]],GroupVertices[Vertex],0)),1,1,"")</f>
        <v>18</v>
      </c>
      <c r="BD86" s="80" t="str">
        <f>REPLACE(INDEX(GroupVertices[Group],MATCH(Edges[[#This Row],[Vertex 2]],GroupVertices[Vertex],0)),1,1,"")</f>
        <v>18</v>
      </c>
    </row>
    <row r="87" spans="1:56" ht="15">
      <c r="A87" s="66" t="s">
        <v>291</v>
      </c>
      <c r="B87" s="66" t="s">
        <v>291</v>
      </c>
      <c r="C87" s="67"/>
      <c r="D87" s="68"/>
      <c r="E87" s="69"/>
      <c r="F87" s="70"/>
      <c r="G87" s="67"/>
      <c r="H87" s="71"/>
      <c r="I87" s="72"/>
      <c r="J87" s="72"/>
      <c r="K87" s="34"/>
      <c r="L87" s="79">
        <v>87</v>
      </c>
      <c r="M87" s="79"/>
      <c r="N87" s="74"/>
      <c r="O87" s="81" t="s">
        <v>178</v>
      </c>
      <c r="P87" s="83">
        <v>43661.75707175926</v>
      </c>
      <c r="Q87" s="81" t="s">
        <v>864</v>
      </c>
      <c r="R87" s="81"/>
      <c r="S87" s="81"/>
      <c r="T87" s="81" t="s">
        <v>1061</v>
      </c>
      <c r="U87" s="85" t="s">
        <v>1149</v>
      </c>
      <c r="V87" s="85" t="s">
        <v>1149</v>
      </c>
      <c r="W87" s="83">
        <v>43661.75707175926</v>
      </c>
      <c r="X87" s="88">
        <v>43661</v>
      </c>
      <c r="Y87" s="84" t="s">
        <v>1433</v>
      </c>
      <c r="Z87" s="85" t="s">
        <v>1887</v>
      </c>
      <c r="AA87" s="81"/>
      <c r="AB87" s="81"/>
      <c r="AC87" s="84" t="s">
        <v>2520</v>
      </c>
      <c r="AD87" s="81"/>
      <c r="AE87" s="81" t="b">
        <v>0</v>
      </c>
      <c r="AF87" s="81">
        <v>3</v>
      </c>
      <c r="AG87" s="84" t="s">
        <v>3083</v>
      </c>
      <c r="AH87" s="81" t="b">
        <v>0</v>
      </c>
      <c r="AI87" s="81" t="s">
        <v>3093</v>
      </c>
      <c r="AJ87" s="81"/>
      <c r="AK87" s="84" t="s">
        <v>3083</v>
      </c>
      <c r="AL87" s="81" t="b">
        <v>0</v>
      </c>
      <c r="AM87" s="81">
        <v>2</v>
      </c>
      <c r="AN87" s="84" t="s">
        <v>3083</v>
      </c>
      <c r="AO87" s="81" t="s">
        <v>3108</v>
      </c>
      <c r="AP87" s="81" t="b">
        <v>0</v>
      </c>
      <c r="AQ87" s="84" t="s">
        <v>2520</v>
      </c>
      <c r="AR87" s="81" t="s">
        <v>819</v>
      </c>
      <c r="AS87" s="81">
        <v>0</v>
      </c>
      <c r="AT87" s="81">
        <v>0</v>
      </c>
      <c r="AU87" s="81"/>
      <c r="AV87" s="81"/>
      <c r="AW87" s="81"/>
      <c r="AX87" s="81"/>
      <c r="AY87" s="81"/>
      <c r="AZ87" s="81"/>
      <c r="BA87" s="81"/>
      <c r="BB87" s="81"/>
      <c r="BC87" s="80" t="str">
        <f>REPLACE(INDEX(GroupVertices[Group],MATCH(Edges[[#This Row],[Vertex 1]],GroupVertices[Vertex],0)),1,1,"")</f>
        <v>32</v>
      </c>
      <c r="BD87" s="80" t="str">
        <f>REPLACE(INDEX(GroupVertices[Group],MATCH(Edges[[#This Row],[Vertex 2]],GroupVertices[Vertex],0)),1,1,"")</f>
        <v>32</v>
      </c>
    </row>
    <row r="88" spans="1:56" ht="15">
      <c r="A88" s="66" t="s">
        <v>292</v>
      </c>
      <c r="B88" s="66" t="s">
        <v>291</v>
      </c>
      <c r="C88" s="67"/>
      <c r="D88" s="68"/>
      <c r="E88" s="69"/>
      <c r="F88" s="70"/>
      <c r="G88" s="67"/>
      <c r="H88" s="71"/>
      <c r="I88" s="72"/>
      <c r="J88" s="72"/>
      <c r="K88" s="34"/>
      <c r="L88" s="79">
        <v>88</v>
      </c>
      <c r="M88" s="79"/>
      <c r="N88" s="74"/>
      <c r="O88" s="81" t="s">
        <v>819</v>
      </c>
      <c r="P88" s="83">
        <v>43661.77980324074</v>
      </c>
      <c r="Q88" s="81" t="s">
        <v>864</v>
      </c>
      <c r="R88" s="81"/>
      <c r="S88" s="81"/>
      <c r="T88" s="81" t="s">
        <v>1061</v>
      </c>
      <c r="U88" s="85" t="s">
        <v>1149</v>
      </c>
      <c r="V88" s="85" t="s">
        <v>1149</v>
      </c>
      <c r="W88" s="83">
        <v>43661.77980324074</v>
      </c>
      <c r="X88" s="88">
        <v>43661</v>
      </c>
      <c r="Y88" s="84" t="s">
        <v>1434</v>
      </c>
      <c r="Z88" s="85" t="s">
        <v>1888</v>
      </c>
      <c r="AA88" s="81"/>
      <c r="AB88" s="81"/>
      <c r="AC88" s="84" t="s">
        <v>2521</v>
      </c>
      <c r="AD88" s="81"/>
      <c r="AE88" s="81" t="b">
        <v>0</v>
      </c>
      <c r="AF88" s="81">
        <v>0</v>
      </c>
      <c r="AG88" s="84" t="s">
        <v>3083</v>
      </c>
      <c r="AH88" s="81" t="b">
        <v>0</v>
      </c>
      <c r="AI88" s="81" t="s">
        <v>3093</v>
      </c>
      <c r="AJ88" s="81"/>
      <c r="AK88" s="84" t="s">
        <v>3083</v>
      </c>
      <c r="AL88" s="81" t="b">
        <v>0</v>
      </c>
      <c r="AM88" s="81">
        <v>2</v>
      </c>
      <c r="AN88" s="84" t="s">
        <v>2520</v>
      </c>
      <c r="AO88" s="81" t="s">
        <v>3109</v>
      </c>
      <c r="AP88" s="81" t="b">
        <v>0</v>
      </c>
      <c r="AQ88" s="84" t="s">
        <v>2520</v>
      </c>
      <c r="AR88" s="81" t="s">
        <v>178</v>
      </c>
      <c r="AS88" s="81">
        <v>0</v>
      </c>
      <c r="AT88" s="81">
        <v>0</v>
      </c>
      <c r="AU88" s="81"/>
      <c r="AV88" s="81"/>
      <c r="AW88" s="81"/>
      <c r="AX88" s="81"/>
      <c r="AY88" s="81"/>
      <c r="AZ88" s="81"/>
      <c r="BA88" s="81"/>
      <c r="BB88" s="81"/>
      <c r="BC88" s="80" t="str">
        <f>REPLACE(INDEX(GroupVertices[Group],MATCH(Edges[[#This Row],[Vertex 1]],GroupVertices[Vertex],0)),1,1,"")</f>
        <v>32</v>
      </c>
      <c r="BD88" s="80" t="str">
        <f>REPLACE(INDEX(GroupVertices[Group],MATCH(Edges[[#This Row],[Vertex 2]],GroupVertices[Vertex],0)),1,1,"")</f>
        <v>32</v>
      </c>
    </row>
    <row r="89" spans="1:56" ht="15">
      <c r="A89" s="66" t="s">
        <v>293</v>
      </c>
      <c r="B89" s="66" t="s">
        <v>293</v>
      </c>
      <c r="C89" s="67"/>
      <c r="D89" s="68"/>
      <c r="E89" s="69"/>
      <c r="F89" s="70"/>
      <c r="G89" s="67"/>
      <c r="H89" s="71"/>
      <c r="I89" s="72"/>
      <c r="J89" s="72"/>
      <c r="K89" s="34"/>
      <c r="L89" s="79">
        <v>89</v>
      </c>
      <c r="M89" s="79"/>
      <c r="N89" s="74"/>
      <c r="O89" s="81" t="s">
        <v>178</v>
      </c>
      <c r="P89" s="83">
        <v>43660.51818287037</v>
      </c>
      <c r="Q89" s="81" t="s">
        <v>865</v>
      </c>
      <c r="R89" s="81"/>
      <c r="S89" s="81"/>
      <c r="T89" s="81" t="s">
        <v>1061</v>
      </c>
      <c r="U89" s="85" t="s">
        <v>1150</v>
      </c>
      <c r="V89" s="85" t="s">
        <v>1150</v>
      </c>
      <c r="W89" s="83">
        <v>43660.51818287037</v>
      </c>
      <c r="X89" s="88">
        <v>43660</v>
      </c>
      <c r="Y89" s="84" t="s">
        <v>1435</v>
      </c>
      <c r="Z89" s="85" t="s">
        <v>1889</v>
      </c>
      <c r="AA89" s="81"/>
      <c r="AB89" s="81"/>
      <c r="AC89" s="84" t="s">
        <v>2522</v>
      </c>
      <c r="AD89" s="81"/>
      <c r="AE89" s="81" t="b">
        <v>0</v>
      </c>
      <c r="AF89" s="81">
        <v>25</v>
      </c>
      <c r="AG89" s="84" t="s">
        <v>3083</v>
      </c>
      <c r="AH89" s="81" t="b">
        <v>0</v>
      </c>
      <c r="AI89" s="81" t="s">
        <v>3093</v>
      </c>
      <c r="AJ89" s="81"/>
      <c r="AK89" s="84" t="s">
        <v>3083</v>
      </c>
      <c r="AL89" s="81" t="b">
        <v>0</v>
      </c>
      <c r="AM89" s="81">
        <v>6</v>
      </c>
      <c r="AN89" s="84" t="s">
        <v>3083</v>
      </c>
      <c r="AO89" s="81" t="s">
        <v>3108</v>
      </c>
      <c r="AP89" s="81" t="b">
        <v>0</v>
      </c>
      <c r="AQ89" s="84" t="s">
        <v>2522</v>
      </c>
      <c r="AR89" s="81" t="s">
        <v>819</v>
      </c>
      <c r="AS89" s="81">
        <v>0</v>
      </c>
      <c r="AT89" s="81">
        <v>0</v>
      </c>
      <c r="AU89" s="81"/>
      <c r="AV89" s="81"/>
      <c r="AW89" s="81"/>
      <c r="AX89" s="81"/>
      <c r="AY89" s="81"/>
      <c r="AZ89" s="81"/>
      <c r="BA89" s="81"/>
      <c r="BB89" s="81"/>
      <c r="BC89" s="80" t="str">
        <f>REPLACE(INDEX(GroupVertices[Group],MATCH(Edges[[#This Row],[Vertex 1]],GroupVertices[Vertex],0)),1,1,"")</f>
        <v>32</v>
      </c>
      <c r="BD89" s="80" t="str">
        <f>REPLACE(INDEX(GroupVertices[Group],MATCH(Edges[[#This Row],[Vertex 2]],GroupVertices[Vertex],0)),1,1,"")</f>
        <v>32</v>
      </c>
    </row>
    <row r="90" spans="1:56" ht="15">
      <c r="A90" s="66" t="s">
        <v>292</v>
      </c>
      <c r="B90" s="66" t="s">
        <v>293</v>
      </c>
      <c r="C90" s="67"/>
      <c r="D90" s="68"/>
      <c r="E90" s="69"/>
      <c r="F90" s="70"/>
      <c r="G90" s="67"/>
      <c r="H90" s="71"/>
      <c r="I90" s="72"/>
      <c r="J90" s="72"/>
      <c r="K90" s="34"/>
      <c r="L90" s="79">
        <v>90</v>
      </c>
      <c r="M90" s="79"/>
      <c r="N90" s="74"/>
      <c r="O90" s="81" t="s">
        <v>819</v>
      </c>
      <c r="P90" s="83">
        <v>43661.78008101852</v>
      </c>
      <c r="Q90" s="81" t="s">
        <v>865</v>
      </c>
      <c r="R90" s="81"/>
      <c r="S90" s="81"/>
      <c r="T90" s="81" t="s">
        <v>1061</v>
      </c>
      <c r="U90" s="85" t="s">
        <v>1150</v>
      </c>
      <c r="V90" s="85" t="s">
        <v>1150</v>
      </c>
      <c r="W90" s="83">
        <v>43661.78008101852</v>
      </c>
      <c r="X90" s="88">
        <v>43661</v>
      </c>
      <c r="Y90" s="84" t="s">
        <v>1436</v>
      </c>
      <c r="Z90" s="85" t="s">
        <v>1890</v>
      </c>
      <c r="AA90" s="81"/>
      <c r="AB90" s="81"/>
      <c r="AC90" s="84" t="s">
        <v>2523</v>
      </c>
      <c r="AD90" s="81"/>
      <c r="AE90" s="81" t="b">
        <v>0</v>
      </c>
      <c r="AF90" s="81">
        <v>0</v>
      </c>
      <c r="AG90" s="84" t="s">
        <v>3083</v>
      </c>
      <c r="AH90" s="81" t="b">
        <v>0</v>
      </c>
      <c r="AI90" s="81" t="s">
        <v>3093</v>
      </c>
      <c r="AJ90" s="81"/>
      <c r="AK90" s="84" t="s">
        <v>3083</v>
      </c>
      <c r="AL90" s="81" t="b">
        <v>0</v>
      </c>
      <c r="AM90" s="81">
        <v>6</v>
      </c>
      <c r="AN90" s="84" t="s">
        <v>2522</v>
      </c>
      <c r="AO90" s="81" t="s">
        <v>3109</v>
      </c>
      <c r="AP90" s="81" t="b">
        <v>0</v>
      </c>
      <c r="AQ90" s="84" t="s">
        <v>2522</v>
      </c>
      <c r="AR90" s="81" t="s">
        <v>178</v>
      </c>
      <c r="AS90" s="81">
        <v>0</v>
      </c>
      <c r="AT90" s="81">
        <v>0</v>
      </c>
      <c r="AU90" s="81"/>
      <c r="AV90" s="81"/>
      <c r="AW90" s="81"/>
      <c r="AX90" s="81"/>
      <c r="AY90" s="81"/>
      <c r="AZ90" s="81"/>
      <c r="BA90" s="81"/>
      <c r="BB90" s="81"/>
      <c r="BC90" s="80" t="str">
        <f>REPLACE(INDEX(GroupVertices[Group],MATCH(Edges[[#This Row],[Vertex 1]],GroupVertices[Vertex],0)),1,1,"")</f>
        <v>32</v>
      </c>
      <c r="BD90" s="80" t="str">
        <f>REPLACE(INDEX(GroupVertices[Group],MATCH(Edges[[#This Row],[Vertex 2]],GroupVertices[Vertex],0)),1,1,"")</f>
        <v>32</v>
      </c>
    </row>
    <row r="91" spans="1:56" ht="15">
      <c r="A91" s="66" t="s">
        <v>294</v>
      </c>
      <c r="B91" s="66" t="s">
        <v>294</v>
      </c>
      <c r="C91" s="67"/>
      <c r="D91" s="68"/>
      <c r="E91" s="69"/>
      <c r="F91" s="70"/>
      <c r="G91" s="67"/>
      <c r="H91" s="71"/>
      <c r="I91" s="72"/>
      <c r="J91" s="72"/>
      <c r="K91" s="34"/>
      <c r="L91" s="79">
        <v>91</v>
      </c>
      <c r="M91" s="79"/>
      <c r="N91" s="74"/>
      <c r="O91" s="81" t="s">
        <v>178</v>
      </c>
      <c r="P91" s="83">
        <v>43659.8047337963</v>
      </c>
      <c r="Q91" s="81" t="s">
        <v>866</v>
      </c>
      <c r="R91" s="81"/>
      <c r="S91" s="81"/>
      <c r="T91" s="81" t="s">
        <v>1061</v>
      </c>
      <c r="U91" s="85" t="s">
        <v>1151</v>
      </c>
      <c r="V91" s="85" t="s">
        <v>1151</v>
      </c>
      <c r="W91" s="83">
        <v>43659.8047337963</v>
      </c>
      <c r="X91" s="88">
        <v>43659</v>
      </c>
      <c r="Y91" s="84" t="s">
        <v>1437</v>
      </c>
      <c r="Z91" s="85" t="s">
        <v>1891</v>
      </c>
      <c r="AA91" s="81"/>
      <c r="AB91" s="81"/>
      <c r="AC91" s="84" t="s">
        <v>2524</v>
      </c>
      <c r="AD91" s="81"/>
      <c r="AE91" s="81" t="b">
        <v>0</v>
      </c>
      <c r="AF91" s="81">
        <v>53</v>
      </c>
      <c r="AG91" s="84" t="s">
        <v>3083</v>
      </c>
      <c r="AH91" s="81" t="b">
        <v>0</v>
      </c>
      <c r="AI91" s="81" t="s">
        <v>3093</v>
      </c>
      <c r="AJ91" s="81"/>
      <c r="AK91" s="84" t="s">
        <v>3083</v>
      </c>
      <c r="AL91" s="81" t="b">
        <v>0</v>
      </c>
      <c r="AM91" s="81">
        <v>18</v>
      </c>
      <c r="AN91" s="84" t="s">
        <v>3083</v>
      </c>
      <c r="AO91" s="81" t="s">
        <v>3109</v>
      </c>
      <c r="AP91" s="81" t="b">
        <v>0</v>
      </c>
      <c r="AQ91" s="84" t="s">
        <v>2524</v>
      </c>
      <c r="AR91" s="81" t="s">
        <v>819</v>
      </c>
      <c r="AS91" s="81">
        <v>0</v>
      </c>
      <c r="AT91" s="81">
        <v>0</v>
      </c>
      <c r="AU91" s="81"/>
      <c r="AV91" s="81"/>
      <c r="AW91" s="81"/>
      <c r="AX91" s="81"/>
      <c r="AY91" s="81"/>
      <c r="AZ91" s="81"/>
      <c r="BA91" s="81"/>
      <c r="BB91" s="81"/>
      <c r="BC91" s="80" t="str">
        <f>REPLACE(INDEX(GroupVertices[Group],MATCH(Edges[[#This Row],[Vertex 1]],GroupVertices[Vertex],0)),1,1,"")</f>
        <v>32</v>
      </c>
      <c r="BD91" s="80" t="str">
        <f>REPLACE(INDEX(GroupVertices[Group],MATCH(Edges[[#This Row],[Vertex 2]],GroupVertices[Vertex],0)),1,1,"")</f>
        <v>32</v>
      </c>
    </row>
    <row r="92" spans="1:56" ht="15">
      <c r="A92" s="66" t="s">
        <v>292</v>
      </c>
      <c r="B92" s="66" t="s">
        <v>294</v>
      </c>
      <c r="C92" s="67"/>
      <c r="D92" s="68"/>
      <c r="E92" s="69"/>
      <c r="F92" s="70"/>
      <c r="G92" s="67"/>
      <c r="H92" s="71"/>
      <c r="I92" s="72"/>
      <c r="J92" s="72"/>
      <c r="K92" s="34"/>
      <c r="L92" s="79">
        <v>92</v>
      </c>
      <c r="M92" s="79"/>
      <c r="N92" s="74"/>
      <c r="O92" s="81" t="s">
        <v>819</v>
      </c>
      <c r="P92" s="83">
        <v>43661.78060185185</v>
      </c>
      <c r="Q92" s="81" t="s">
        <v>866</v>
      </c>
      <c r="R92" s="81"/>
      <c r="S92" s="81"/>
      <c r="T92" s="81" t="s">
        <v>1061</v>
      </c>
      <c r="U92" s="85" t="s">
        <v>1151</v>
      </c>
      <c r="V92" s="85" t="s">
        <v>1151</v>
      </c>
      <c r="W92" s="83">
        <v>43661.78060185185</v>
      </c>
      <c r="X92" s="88">
        <v>43661</v>
      </c>
      <c r="Y92" s="84" t="s">
        <v>1438</v>
      </c>
      <c r="Z92" s="85" t="s">
        <v>1892</v>
      </c>
      <c r="AA92" s="81"/>
      <c r="AB92" s="81"/>
      <c r="AC92" s="84" t="s">
        <v>2525</v>
      </c>
      <c r="AD92" s="81"/>
      <c r="AE92" s="81" t="b">
        <v>0</v>
      </c>
      <c r="AF92" s="81">
        <v>0</v>
      </c>
      <c r="AG92" s="84" t="s">
        <v>3083</v>
      </c>
      <c r="AH92" s="81" t="b">
        <v>0</v>
      </c>
      <c r="AI92" s="81" t="s">
        <v>3093</v>
      </c>
      <c r="AJ92" s="81"/>
      <c r="AK92" s="84" t="s">
        <v>3083</v>
      </c>
      <c r="AL92" s="81" t="b">
        <v>0</v>
      </c>
      <c r="AM92" s="81">
        <v>18</v>
      </c>
      <c r="AN92" s="84" t="s">
        <v>2524</v>
      </c>
      <c r="AO92" s="81" t="s">
        <v>3109</v>
      </c>
      <c r="AP92" s="81" t="b">
        <v>0</v>
      </c>
      <c r="AQ92" s="84" t="s">
        <v>2524</v>
      </c>
      <c r="AR92" s="81" t="s">
        <v>178</v>
      </c>
      <c r="AS92" s="81">
        <v>0</v>
      </c>
      <c r="AT92" s="81">
        <v>0</v>
      </c>
      <c r="AU92" s="81"/>
      <c r="AV92" s="81"/>
      <c r="AW92" s="81"/>
      <c r="AX92" s="81"/>
      <c r="AY92" s="81"/>
      <c r="AZ92" s="81"/>
      <c r="BA92" s="81"/>
      <c r="BB92" s="81"/>
      <c r="BC92" s="80" t="str">
        <f>REPLACE(INDEX(GroupVertices[Group],MATCH(Edges[[#This Row],[Vertex 1]],GroupVertices[Vertex],0)),1,1,"")</f>
        <v>32</v>
      </c>
      <c r="BD92" s="80" t="str">
        <f>REPLACE(INDEX(GroupVertices[Group],MATCH(Edges[[#This Row],[Vertex 2]],GroupVertices[Vertex],0)),1,1,"")</f>
        <v>32</v>
      </c>
    </row>
    <row r="93" spans="1:56" ht="15">
      <c r="A93" s="66" t="s">
        <v>295</v>
      </c>
      <c r="B93" s="66" t="s">
        <v>295</v>
      </c>
      <c r="C93" s="67"/>
      <c r="D93" s="68"/>
      <c r="E93" s="69"/>
      <c r="F93" s="70"/>
      <c r="G93" s="67"/>
      <c r="H93" s="71"/>
      <c r="I93" s="72"/>
      <c r="J93" s="72"/>
      <c r="K93" s="34"/>
      <c r="L93" s="79">
        <v>93</v>
      </c>
      <c r="M93" s="79"/>
      <c r="N93" s="74"/>
      <c r="O93" s="81" t="s">
        <v>178</v>
      </c>
      <c r="P93" s="83">
        <v>43661.36680555555</v>
      </c>
      <c r="Q93" s="81" t="s">
        <v>840</v>
      </c>
      <c r="R93" s="81"/>
      <c r="S93" s="81"/>
      <c r="T93" s="81" t="s">
        <v>1061</v>
      </c>
      <c r="U93" s="85" t="s">
        <v>1132</v>
      </c>
      <c r="V93" s="85" t="s">
        <v>1132</v>
      </c>
      <c r="W93" s="83">
        <v>43661.36680555555</v>
      </c>
      <c r="X93" s="88">
        <v>43661</v>
      </c>
      <c r="Y93" s="84" t="s">
        <v>1439</v>
      </c>
      <c r="Z93" s="85" t="s">
        <v>1893</v>
      </c>
      <c r="AA93" s="81"/>
      <c r="AB93" s="81"/>
      <c r="AC93" s="84" t="s">
        <v>2526</v>
      </c>
      <c r="AD93" s="81"/>
      <c r="AE93" s="81" t="b">
        <v>0</v>
      </c>
      <c r="AF93" s="81">
        <v>247</v>
      </c>
      <c r="AG93" s="84" t="s">
        <v>3083</v>
      </c>
      <c r="AH93" s="81" t="b">
        <v>0</v>
      </c>
      <c r="AI93" s="81" t="s">
        <v>3095</v>
      </c>
      <c r="AJ93" s="81"/>
      <c r="AK93" s="84" t="s">
        <v>3083</v>
      </c>
      <c r="AL93" s="81" t="b">
        <v>0</v>
      </c>
      <c r="AM93" s="81">
        <v>110</v>
      </c>
      <c r="AN93" s="84" t="s">
        <v>3083</v>
      </c>
      <c r="AO93" s="81" t="s">
        <v>3108</v>
      </c>
      <c r="AP93" s="81" t="b">
        <v>0</v>
      </c>
      <c r="AQ93" s="84" t="s">
        <v>2526</v>
      </c>
      <c r="AR93" s="81" t="s">
        <v>819</v>
      </c>
      <c r="AS93" s="81">
        <v>0</v>
      </c>
      <c r="AT93" s="81">
        <v>0</v>
      </c>
      <c r="AU93" s="81"/>
      <c r="AV93" s="81"/>
      <c r="AW93" s="81"/>
      <c r="AX93" s="81"/>
      <c r="AY93" s="81"/>
      <c r="AZ93" s="81"/>
      <c r="BA93" s="81"/>
      <c r="BB93" s="81"/>
      <c r="BC93" s="80" t="str">
        <f>REPLACE(INDEX(GroupVertices[Group],MATCH(Edges[[#This Row],[Vertex 1]],GroupVertices[Vertex],0)),1,1,"")</f>
        <v>46</v>
      </c>
      <c r="BD93" s="80" t="str">
        <f>REPLACE(INDEX(GroupVertices[Group],MATCH(Edges[[#This Row],[Vertex 2]],GroupVertices[Vertex],0)),1,1,"")</f>
        <v>46</v>
      </c>
    </row>
    <row r="94" spans="1:56" ht="15">
      <c r="A94" s="66" t="s">
        <v>296</v>
      </c>
      <c r="B94" s="66" t="s">
        <v>295</v>
      </c>
      <c r="C94" s="67"/>
      <c r="D94" s="68"/>
      <c r="E94" s="69"/>
      <c r="F94" s="70"/>
      <c r="G94" s="67"/>
      <c r="H94" s="71"/>
      <c r="I94" s="72"/>
      <c r="J94" s="72"/>
      <c r="K94" s="34"/>
      <c r="L94" s="79">
        <v>94</v>
      </c>
      <c r="M94" s="79"/>
      <c r="N94" s="74"/>
      <c r="O94" s="81" t="s">
        <v>819</v>
      </c>
      <c r="P94" s="83">
        <v>43661.77993055555</v>
      </c>
      <c r="Q94" s="81" t="s">
        <v>840</v>
      </c>
      <c r="R94" s="81"/>
      <c r="S94" s="81"/>
      <c r="T94" s="81" t="s">
        <v>1061</v>
      </c>
      <c r="U94" s="85" t="s">
        <v>1132</v>
      </c>
      <c r="V94" s="85" t="s">
        <v>1132</v>
      </c>
      <c r="W94" s="83">
        <v>43661.77993055555</v>
      </c>
      <c r="X94" s="88">
        <v>43661</v>
      </c>
      <c r="Y94" s="84" t="s">
        <v>1388</v>
      </c>
      <c r="Z94" s="85" t="s">
        <v>1894</v>
      </c>
      <c r="AA94" s="81"/>
      <c r="AB94" s="81"/>
      <c r="AC94" s="84" t="s">
        <v>2527</v>
      </c>
      <c r="AD94" s="81"/>
      <c r="AE94" s="81" t="b">
        <v>0</v>
      </c>
      <c r="AF94" s="81">
        <v>0</v>
      </c>
      <c r="AG94" s="84" t="s">
        <v>3083</v>
      </c>
      <c r="AH94" s="81" t="b">
        <v>0</v>
      </c>
      <c r="AI94" s="81" t="s">
        <v>3095</v>
      </c>
      <c r="AJ94" s="81"/>
      <c r="AK94" s="84" t="s">
        <v>3083</v>
      </c>
      <c r="AL94" s="81" t="b">
        <v>0</v>
      </c>
      <c r="AM94" s="81">
        <v>110</v>
      </c>
      <c r="AN94" s="84" t="s">
        <v>2526</v>
      </c>
      <c r="AO94" s="81" t="s">
        <v>3109</v>
      </c>
      <c r="AP94" s="81" t="b">
        <v>0</v>
      </c>
      <c r="AQ94" s="84" t="s">
        <v>2526</v>
      </c>
      <c r="AR94" s="81" t="s">
        <v>178</v>
      </c>
      <c r="AS94" s="81">
        <v>0</v>
      </c>
      <c r="AT94" s="81">
        <v>0</v>
      </c>
      <c r="AU94" s="81"/>
      <c r="AV94" s="81"/>
      <c r="AW94" s="81"/>
      <c r="AX94" s="81"/>
      <c r="AY94" s="81"/>
      <c r="AZ94" s="81"/>
      <c r="BA94" s="81"/>
      <c r="BB94" s="81"/>
      <c r="BC94" s="80" t="str">
        <f>REPLACE(INDEX(GroupVertices[Group],MATCH(Edges[[#This Row],[Vertex 1]],GroupVertices[Vertex],0)),1,1,"")</f>
        <v>46</v>
      </c>
      <c r="BD94" s="80" t="str">
        <f>REPLACE(INDEX(GroupVertices[Group],MATCH(Edges[[#This Row],[Vertex 2]],GroupVertices[Vertex],0)),1,1,"")</f>
        <v>46</v>
      </c>
    </row>
    <row r="95" spans="1:56" ht="15">
      <c r="A95" s="66" t="s">
        <v>296</v>
      </c>
      <c r="B95" s="66" t="s">
        <v>296</v>
      </c>
      <c r="C95" s="67"/>
      <c r="D95" s="68"/>
      <c r="E95" s="69"/>
      <c r="F95" s="70"/>
      <c r="G95" s="67"/>
      <c r="H95" s="71"/>
      <c r="I95" s="72"/>
      <c r="J95" s="72"/>
      <c r="K95" s="34"/>
      <c r="L95" s="79">
        <v>95</v>
      </c>
      <c r="M95" s="79"/>
      <c r="N95" s="74"/>
      <c r="O95" s="81" t="s">
        <v>178</v>
      </c>
      <c r="P95" s="83">
        <v>43661.78060185185</v>
      </c>
      <c r="Q95" s="81" t="s">
        <v>867</v>
      </c>
      <c r="R95" s="81"/>
      <c r="S95" s="81"/>
      <c r="T95" s="81" t="s">
        <v>1061</v>
      </c>
      <c r="U95" s="81"/>
      <c r="V95" s="85" t="s">
        <v>1292</v>
      </c>
      <c r="W95" s="83">
        <v>43661.78060185185</v>
      </c>
      <c r="X95" s="88">
        <v>43661</v>
      </c>
      <c r="Y95" s="84" t="s">
        <v>1438</v>
      </c>
      <c r="Z95" s="85" t="s">
        <v>1895</v>
      </c>
      <c r="AA95" s="81"/>
      <c r="AB95" s="81"/>
      <c r="AC95" s="84" t="s">
        <v>2528</v>
      </c>
      <c r="AD95" s="81"/>
      <c r="AE95" s="81" t="b">
        <v>0</v>
      </c>
      <c r="AF95" s="81">
        <v>0</v>
      </c>
      <c r="AG95" s="84" t="s">
        <v>3083</v>
      </c>
      <c r="AH95" s="81" t="b">
        <v>0</v>
      </c>
      <c r="AI95" s="81" t="s">
        <v>3097</v>
      </c>
      <c r="AJ95" s="81"/>
      <c r="AK95" s="84" t="s">
        <v>3083</v>
      </c>
      <c r="AL95" s="81" t="b">
        <v>0</v>
      </c>
      <c r="AM95" s="81">
        <v>0</v>
      </c>
      <c r="AN95" s="84" t="s">
        <v>3083</v>
      </c>
      <c r="AO95" s="81" t="s">
        <v>3109</v>
      </c>
      <c r="AP95" s="81" t="b">
        <v>0</v>
      </c>
      <c r="AQ95" s="84" t="s">
        <v>2528</v>
      </c>
      <c r="AR95" s="81" t="s">
        <v>178</v>
      </c>
      <c r="AS95" s="81">
        <v>0</v>
      </c>
      <c r="AT95" s="81">
        <v>0</v>
      </c>
      <c r="AU95" s="81"/>
      <c r="AV95" s="81"/>
      <c r="AW95" s="81"/>
      <c r="AX95" s="81"/>
      <c r="AY95" s="81"/>
      <c r="AZ95" s="81"/>
      <c r="BA95" s="81"/>
      <c r="BB95" s="81"/>
      <c r="BC95" s="80" t="str">
        <f>REPLACE(INDEX(GroupVertices[Group],MATCH(Edges[[#This Row],[Vertex 1]],GroupVertices[Vertex],0)),1,1,"")</f>
        <v>46</v>
      </c>
      <c r="BD95" s="80" t="str">
        <f>REPLACE(INDEX(GroupVertices[Group],MATCH(Edges[[#This Row],[Vertex 2]],GroupVertices[Vertex],0)),1,1,"")</f>
        <v>46</v>
      </c>
    </row>
    <row r="96" spans="1:56" ht="15">
      <c r="A96" s="66" t="s">
        <v>297</v>
      </c>
      <c r="B96" s="66" t="s">
        <v>297</v>
      </c>
      <c r="C96" s="67"/>
      <c r="D96" s="68"/>
      <c r="E96" s="69"/>
      <c r="F96" s="70"/>
      <c r="G96" s="67"/>
      <c r="H96" s="71"/>
      <c r="I96" s="72"/>
      <c r="J96" s="72"/>
      <c r="K96" s="34"/>
      <c r="L96" s="79">
        <v>96</v>
      </c>
      <c r="M96" s="79"/>
      <c r="N96" s="74"/>
      <c r="O96" s="81" t="s">
        <v>178</v>
      </c>
      <c r="P96" s="83">
        <v>43661.780625</v>
      </c>
      <c r="Q96" s="81" t="s">
        <v>868</v>
      </c>
      <c r="R96" s="81"/>
      <c r="S96" s="81"/>
      <c r="T96" s="81" t="s">
        <v>1061</v>
      </c>
      <c r="U96" s="85" t="s">
        <v>1152</v>
      </c>
      <c r="V96" s="85" t="s">
        <v>1152</v>
      </c>
      <c r="W96" s="83">
        <v>43661.780625</v>
      </c>
      <c r="X96" s="88">
        <v>43661</v>
      </c>
      <c r="Y96" s="84" t="s">
        <v>1440</v>
      </c>
      <c r="Z96" s="85" t="s">
        <v>1896</v>
      </c>
      <c r="AA96" s="81"/>
      <c r="AB96" s="81"/>
      <c r="AC96" s="84" t="s">
        <v>2529</v>
      </c>
      <c r="AD96" s="81"/>
      <c r="AE96" s="81" t="b">
        <v>0</v>
      </c>
      <c r="AF96" s="81">
        <v>0</v>
      </c>
      <c r="AG96" s="84" t="s">
        <v>3083</v>
      </c>
      <c r="AH96" s="81" t="b">
        <v>0</v>
      </c>
      <c r="AI96" s="81" t="s">
        <v>3092</v>
      </c>
      <c r="AJ96" s="81"/>
      <c r="AK96" s="84" t="s">
        <v>3083</v>
      </c>
      <c r="AL96" s="81" t="b">
        <v>0</v>
      </c>
      <c r="AM96" s="81">
        <v>0</v>
      </c>
      <c r="AN96" s="84" t="s">
        <v>3083</v>
      </c>
      <c r="AO96" s="81" t="s">
        <v>3108</v>
      </c>
      <c r="AP96" s="81" t="b">
        <v>0</v>
      </c>
      <c r="AQ96" s="84" t="s">
        <v>2529</v>
      </c>
      <c r="AR96" s="81" t="s">
        <v>178</v>
      </c>
      <c r="AS96" s="81">
        <v>0</v>
      </c>
      <c r="AT96" s="81">
        <v>0</v>
      </c>
      <c r="AU96" s="81"/>
      <c r="AV96" s="81"/>
      <c r="AW96" s="81"/>
      <c r="AX96" s="81"/>
      <c r="AY96" s="81"/>
      <c r="AZ96" s="81"/>
      <c r="BA96" s="81"/>
      <c r="BB96" s="81"/>
      <c r="BC96" s="80" t="str">
        <f>REPLACE(INDEX(GroupVertices[Group],MATCH(Edges[[#This Row],[Vertex 1]],GroupVertices[Vertex],0)),1,1,"")</f>
        <v>3</v>
      </c>
      <c r="BD96" s="80" t="str">
        <f>REPLACE(INDEX(GroupVertices[Group],MATCH(Edges[[#This Row],[Vertex 2]],GroupVertices[Vertex],0)),1,1,"")</f>
        <v>3</v>
      </c>
    </row>
    <row r="97" spans="1:56" ht="15">
      <c r="A97" s="66" t="s">
        <v>298</v>
      </c>
      <c r="B97" s="66" t="s">
        <v>298</v>
      </c>
      <c r="C97" s="67"/>
      <c r="D97" s="68"/>
      <c r="E97" s="69"/>
      <c r="F97" s="70"/>
      <c r="G97" s="67"/>
      <c r="H97" s="71"/>
      <c r="I97" s="72"/>
      <c r="J97" s="72"/>
      <c r="K97" s="34"/>
      <c r="L97" s="79">
        <v>97</v>
      </c>
      <c r="M97" s="79"/>
      <c r="N97" s="74"/>
      <c r="O97" s="81" t="s">
        <v>178</v>
      </c>
      <c r="P97" s="83">
        <v>43661.78065972222</v>
      </c>
      <c r="Q97" s="81" t="s">
        <v>869</v>
      </c>
      <c r="R97" s="81"/>
      <c r="S97" s="81"/>
      <c r="T97" s="81" t="s">
        <v>1076</v>
      </c>
      <c r="U97" s="85" t="s">
        <v>1153</v>
      </c>
      <c r="V97" s="85" t="s">
        <v>1153</v>
      </c>
      <c r="W97" s="83">
        <v>43661.78065972222</v>
      </c>
      <c r="X97" s="88">
        <v>43661</v>
      </c>
      <c r="Y97" s="84" t="s">
        <v>1441</v>
      </c>
      <c r="Z97" s="85" t="s">
        <v>1897</v>
      </c>
      <c r="AA97" s="81"/>
      <c r="AB97" s="81"/>
      <c r="AC97" s="84" t="s">
        <v>2530</v>
      </c>
      <c r="AD97" s="81"/>
      <c r="AE97" s="81" t="b">
        <v>0</v>
      </c>
      <c r="AF97" s="81">
        <v>0</v>
      </c>
      <c r="AG97" s="84" t="s">
        <v>3083</v>
      </c>
      <c r="AH97" s="81" t="b">
        <v>0</v>
      </c>
      <c r="AI97" s="81" t="s">
        <v>3092</v>
      </c>
      <c r="AJ97" s="81"/>
      <c r="AK97" s="84" t="s">
        <v>3083</v>
      </c>
      <c r="AL97" s="81" t="b">
        <v>0</v>
      </c>
      <c r="AM97" s="81">
        <v>0</v>
      </c>
      <c r="AN97" s="84" t="s">
        <v>3083</v>
      </c>
      <c r="AO97" s="81" t="s">
        <v>3109</v>
      </c>
      <c r="AP97" s="81" t="b">
        <v>0</v>
      </c>
      <c r="AQ97" s="84" t="s">
        <v>2530</v>
      </c>
      <c r="AR97" s="81" t="s">
        <v>178</v>
      </c>
      <c r="AS97" s="81">
        <v>0</v>
      </c>
      <c r="AT97" s="81">
        <v>0</v>
      </c>
      <c r="AU97" s="81"/>
      <c r="AV97" s="81"/>
      <c r="AW97" s="81"/>
      <c r="AX97" s="81"/>
      <c r="AY97" s="81"/>
      <c r="AZ97" s="81"/>
      <c r="BA97" s="81"/>
      <c r="BB97" s="81"/>
      <c r="BC97" s="80" t="str">
        <f>REPLACE(INDEX(GroupVertices[Group],MATCH(Edges[[#This Row],[Vertex 1]],GroupVertices[Vertex],0)),1,1,"")</f>
        <v>3</v>
      </c>
      <c r="BD97" s="80" t="str">
        <f>REPLACE(INDEX(GroupVertices[Group],MATCH(Edges[[#This Row],[Vertex 2]],GroupVertices[Vertex],0)),1,1,"")</f>
        <v>3</v>
      </c>
    </row>
    <row r="98" spans="1:56" ht="15">
      <c r="A98" s="66" t="s">
        <v>299</v>
      </c>
      <c r="B98" s="66" t="s">
        <v>760</v>
      </c>
      <c r="C98" s="67"/>
      <c r="D98" s="68"/>
      <c r="E98" s="69"/>
      <c r="F98" s="70"/>
      <c r="G98" s="67"/>
      <c r="H98" s="71"/>
      <c r="I98" s="72"/>
      <c r="J98" s="72"/>
      <c r="K98" s="34"/>
      <c r="L98" s="79">
        <v>98</v>
      </c>
      <c r="M98" s="79"/>
      <c r="N98" s="74"/>
      <c r="O98" s="81" t="s">
        <v>819</v>
      </c>
      <c r="P98" s="83">
        <v>43661.78065972222</v>
      </c>
      <c r="Q98" s="81" t="s">
        <v>827</v>
      </c>
      <c r="R98" s="81"/>
      <c r="S98" s="81"/>
      <c r="T98" s="81" t="s">
        <v>1061</v>
      </c>
      <c r="U98" s="85" t="s">
        <v>1125</v>
      </c>
      <c r="V98" s="85" t="s">
        <v>1125</v>
      </c>
      <c r="W98" s="83">
        <v>43661.78065972222</v>
      </c>
      <c r="X98" s="88">
        <v>43661</v>
      </c>
      <c r="Y98" s="84" t="s">
        <v>1441</v>
      </c>
      <c r="Z98" s="85" t="s">
        <v>1898</v>
      </c>
      <c r="AA98" s="81"/>
      <c r="AB98" s="81"/>
      <c r="AC98" s="84" t="s">
        <v>2531</v>
      </c>
      <c r="AD98" s="81"/>
      <c r="AE98" s="81" t="b">
        <v>0</v>
      </c>
      <c r="AF98" s="81">
        <v>0</v>
      </c>
      <c r="AG98" s="84" t="s">
        <v>3083</v>
      </c>
      <c r="AH98" s="81" t="b">
        <v>0</v>
      </c>
      <c r="AI98" s="81" t="s">
        <v>3094</v>
      </c>
      <c r="AJ98" s="81"/>
      <c r="AK98" s="84" t="s">
        <v>3083</v>
      </c>
      <c r="AL98" s="81" t="b">
        <v>0</v>
      </c>
      <c r="AM98" s="81">
        <v>142</v>
      </c>
      <c r="AN98" s="84" t="s">
        <v>3043</v>
      </c>
      <c r="AO98" s="81" t="s">
        <v>3108</v>
      </c>
      <c r="AP98" s="81" t="b">
        <v>0</v>
      </c>
      <c r="AQ98" s="84" t="s">
        <v>3043</v>
      </c>
      <c r="AR98" s="81" t="s">
        <v>178</v>
      </c>
      <c r="AS98" s="81">
        <v>0</v>
      </c>
      <c r="AT98" s="81">
        <v>0</v>
      </c>
      <c r="AU98" s="81"/>
      <c r="AV98" s="81"/>
      <c r="AW98" s="81"/>
      <c r="AX98" s="81"/>
      <c r="AY98" s="81"/>
      <c r="AZ98" s="81"/>
      <c r="BA98" s="81"/>
      <c r="BB98" s="81"/>
      <c r="BC98" s="80" t="str">
        <f>REPLACE(INDEX(GroupVertices[Group],MATCH(Edges[[#This Row],[Vertex 1]],GroupVertices[Vertex],0)),1,1,"")</f>
        <v>7</v>
      </c>
      <c r="BD98" s="80" t="str">
        <f>REPLACE(INDEX(GroupVertices[Group],MATCH(Edges[[#This Row],[Vertex 2]],GroupVertices[Vertex],0)),1,1,"")</f>
        <v>7</v>
      </c>
    </row>
    <row r="99" spans="1:56" ht="15">
      <c r="A99" s="66" t="s">
        <v>300</v>
      </c>
      <c r="B99" s="66" t="s">
        <v>775</v>
      </c>
      <c r="C99" s="67"/>
      <c r="D99" s="68"/>
      <c r="E99" s="69"/>
      <c r="F99" s="70"/>
      <c r="G99" s="67"/>
      <c r="H99" s="71"/>
      <c r="I99" s="72"/>
      <c r="J99" s="72"/>
      <c r="K99" s="34"/>
      <c r="L99" s="79">
        <v>99</v>
      </c>
      <c r="M99" s="79"/>
      <c r="N99" s="74"/>
      <c r="O99" s="81" t="s">
        <v>819</v>
      </c>
      <c r="P99" s="83">
        <v>43661.78065972222</v>
      </c>
      <c r="Q99" s="81" t="s">
        <v>831</v>
      </c>
      <c r="R99" s="81"/>
      <c r="S99" s="81"/>
      <c r="T99" s="81" t="s">
        <v>1061</v>
      </c>
      <c r="U99" s="85" t="s">
        <v>1127</v>
      </c>
      <c r="V99" s="85" t="s">
        <v>1127</v>
      </c>
      <c r="W99" s="83">
        <v>43661.78065972222</v>
      </c>
      <c r="X99" s="88">
        <v>43661</v>
      </c>
      <c r="Y99" s="84" t="s">
        <v>1441</v>
      </c>
      <c r="Z99" s="85" t="s">
        <v>1899</v>
      </c>
      <c r="AA99" s="81"/>
      <c r="AB99" s="81"/>
      <c r="AC99" s="84" t="s">
        <v>2532</v>
      </c>
      <c r="AD99" s="81"/>
      <c r="AE99" s="81" t="b">
        <v>0</v>
      </c>
      <c r="AF99" s="81">
        <v>0</v>
      </c>
      <c r="AG99" s="84" t="s">
        <v>3083</v>
      </c>
      <c r="AH99" s="81" t="b">
        <v>0</v>
      </c>
      <c r="AI99" s="81" t="s">
        <v>3092</v>
      </c>
      <c r="AJ99" s="81"/>
      <c r="AK99" s="84" t="s">
        <v>3083</v>
      </c>
      <c r="AL99" s="81" t="b">
        <v>0</v>
      </c>
      <c r="AM99" s="81">
        <v>7453</v>
      </c>
      <c r="AN99" s="84" t="s">
        <v>3059</v>
      </c>
      <c r="AO99" s="81" t="s">
        <v>3109</v>
      </c>
      <c r="AP99" s="81" t="b">
        <v>0</v>
      </c>
      <c r="AQ99" s="84" t="s">
        <v>3059</v>
      </c>
      <c r="AR99" s="81" t="s">
        <v>178</v>
      </c>
      <c r="AS99" s="81">
        <v>0</v>
      </c>
      <c r="AT99" s="81">
        <v>0</v>
      </c>
      <c r="AU99" s="81"/>
      <c r="AV99" s="81"/>
      <c r="AW99" s="81"/>
      <c r="AX99" s="81"/>
      <c r="AY99" s="81"/>
      <c r="AZ99" s="81"/>
      <c r="BA99" s="81"/>
      <c r="BB99" s="81"/>
      <c r="BC99" s="80" t="str">
        <f>REPLACE(INDEX(GroupVertices[Group],MATCH(Edges[[#This Row],[Vertex 1]],GroupVertices[Vertex],0)),1,1,"")</f>
        <v>1</v>
      </c>
      <c r="BD99" s="80" t="str">
        <f>REPLACE(INDEX(GroupVertices[Group],MATCH(Edges[[#This Row],[Vertex 2]],GroupVertices[Vertex],0)),1,1,"")</f>
        <v>1</v>
      </c>
    </row>
    <row r="100" spans="1:56" ht="15">
      <c r="A100" s="66" t="s">
        <v>301</v>
      </c>
      <c r="B100" s="66" t="s">
        <v>775</v>
      </c>
      <c r="C100" s="67"/>
      <c r="D100" s="68"/>
      <c r="E100" s="69"/>
      <c r="F100" s="70"/>
      <c r="G100" s="67"/>
      <c r="H100" s="71"/>
      <c r="I100" s="72"/>
      <c r="J100" s="72"/>
      <c r="K100" s="34"/>
      <c r="L100" s="79">
        <v>100</v>
      </c>
      <c r="M100" s="79"/>
      <c r="N100" s="74"/>
      <c r="O100" s="81" t="s">
        <v>819</v>
      </c>
      <c r="P100" s="83">
        <v>43661.78068287037</v>
      </c>
      <c r="Q100" s="81" t="s">
        <v>831</v>
      </c>
      <c r="R100" s="81"/>
      <c r="S100" s="81"/>
      <c r="T100" s="81" t="s">
        <v>1061</v>
      </c>
      <c r="U100" s="85" t="s">
        <v>1127</v>
      </c>
      <c r="V100" s="85" t="s">
        <v>1127</v>
      </c>
      <c r="W100" s="83">
        <v>43661.78068287037</v>
      </c>
      <c r="X100" s="88">
        <v>43661</v>
      </c>
      <c r="Y100" s="84" t="s">
        <v>1442</v>
      </c>
      <c r="Z100" s="85" t="s">
        <v>1900</v>
      </c>
      <c r="AA100" s="81"/>
      <c r="AB100" s="81"/>
      <c r="AC100" s="84" t="s">
        <v>2533</v>
      </c>
      <c r="AD100" s="81"/>
      <c r="AE100" s="81" t="b">
        <v>0</v>
      </c>
      <c r="AF100" s="81">
        <v>0</v>
      </c>
      <c r="AG100" s="84" t="s">
        <v>3083</v>
      </c>
      <c r="AH100" s="81" t="b">
        <v>0</v>
      </c>
      <c r="AI100" s="81" t="s">
        <v>3092</v>
      </c>
      <c r="AJ100" s="81"/>
      <c r="AK100" s="84" t="s">
        <v>3083</v>
      </c>
      <c r="AL100" s="81" t="b">
        <v>0</v>
      </c>
      <c r="AM100" s="81">
        <v>7453</v>
      </c>
      <c r="AN100" s="84" t="s">
        <v>3059</v>
      </c>
      <c r="AO100" s="81" t="s">
        <v>3108</v>
      </c>
      <c r="AP100" s="81" t="b">
        <v>0</v>
      </c>
      <c r="AQ100" s="84" t="s">
        <v>3059</v>
      </c>
      <c r="AR100" s="81" t="s">
        <v>178</v>
      </c>
      <c r="AS100" s="81">
        <v>0</v>
      </c>
      <c r="AT100" s="81">
        <v>0</v>
      </c>
      <c r="AU100" s="81"/>
      <c r="AV100" s="81"/>
      <c r="AW100" s="81"/>
      <c r="AX100" s="81"/>
      <c r="AY100" s="81"/>
      <c r="AZ100" s="81"/>
      <c r="BA100" s="81"/>
      <c r="BB100" s="81"/>
      <c r="BC100" s="80" t="str">
        <f>REPLACE(INDEX(GroupVertices[Group],MATCH(Edges[[#This Row],[Vertex 1]],GroupVertices[Vertex],0)),1,1,"")</f>
        <v>1</v>
      </c>
      <c r="BD100" s="80" t="str">
        <f>REPLACE(INDEX(GroupVertices[Group],MATCH(Edges[[#This Row],[Vertex 2]],GroupVertices[Vertex],0)),1,1,"")</f>
        <v>1</v>
      </c>
    </row>
    <row r="101" spans="1:56" ht="15">
      <c r="A101" s="66" t="s">
        <v>302</v>
      </c>
      <c r="B101" s="66" t="s">
        <v>758</v>
      </c>
      <c r="C101" s="67"/>
      <c r="D101" s="68"/>
      <c r="E101" s="69"/>
      <c r="F101" s="70"/>
      <c r="G101" s="67"/>
      <c r="H101" s="71"/>
      <c r="I101" s="72"/>
      <c r="J101" s="72"/>
      <c r="K101" s="34"/>
      <c r="L101" s="79">
        <v>101</v>
      </c>
      <c r="M101" s="79"/>
      <c r="N101" s="74"/>
      <c r="O101" s="81" t="s">
        <v>819</v>
      </c>
      <c r="P101" s="83">
        <v>43661.78068287037</v>
      </c>
      <c r="Q101" s="81" t="s">
        <v>826</v>
      </c>
      <c r="R101" s="81"/>
      <c r="S101" s="81"/>
      <c r="T101" s="81" t="s">
        <v>1061</v>
      </c>
      <c r="U101" s="85" t="s">
        <v>1124</v>
      </c>
      <c r="V101" s="85" t="s">
        <v>1124</v>
      </c>
      <c r="W101" s="83">
        <v>43661.78068287037</v>
      </c>
      <c r="X101" s="88">
        <v>43661</v>
      </c>
      <c r="Y101" s="84" t="s">
        <v>1442</v>
      </c>
      <c r="Z101" s="85" t="s">
        <v>1901</v>
      </c>
      <c r="AA101" s="81"/>
      <c r="AB101" s="81"/>
      <c r="AC101" s="84" t="s">
        <v>2534</v>
      </c>
      <c r="AD101" s="81"/>
      <c r="AE101" s="81" t="b">
        <v>0</v>
      </c>
      <c r="AF101" s="81">
        <v>0</v>
      </c>
      <c r="AG101" s="84" t="s">
        <v>3083</v>
      </c>
      <c r="AH101" s="81" t="b">
        <v>0</v>
      </c>
      <c r="AI101" s="81" t="s">
        <v>3092</v>
      </c>
      <c r="AJ101" s="81"/>
      <c r="AK101" s="84" t="s">
        <v>3083</v>
      </c>
      <c r="AL101" s="81" t="b">
        <v>0</v>
      </c>
      <c r="AM101" s="81">
        <v>2360</v>
      </c>
      <c r="AN101" s="84" t="s">
        <v>3041</v>
      </c>
      <c r="AO101" s="81" t="s">
        <v>3108</v>
      </c>
      <c r="AP101" s="81" t="b">
        <v>0</v>
      </c>
      <c r="AQ101" s="84" t="s">
        <v>3041</v>
      </c>
      <c r="AR101" s="81" t="s">
        <v>178</v>
      </c>
      <c r="AS101" s="81">
        <v>0</v>
      </c>
      <c r="AT101" s="81">
        <v>0</v>
      </c>
      <c r="AU101" s="81"/>
      <c r="AV101" s="81"/>
      <c r="AW101" s="81"/>
      <c r="AX101" s="81"/>
      <c r="AY101" s="81"/>
      <c r="AZ101" s="81"/>
      <c r="BA101" s="81"/>
      <c r="BB101" s="81"/>
      <c r="BC101" s="80" t="str">
        <f>REPLACE(INDEX(GroupVertices[Group],MATCH(Edges[[#This Row],[Vertex 1]],GroupVertices[Vertex],0)),1,1,"")</f>
        <v>4</v>
      </c>
      <c r="BD101" s="80" t="str">
        <f>REPLACE(INDEX(GroupVertices[Group],MATCH(Edges[[#This Row],[Vertex 2]],GroupVertices[Vertex],0)),1,1,"")</f>
        <v>4</v>
      </c>
    </row>
    <row r="102" spans="1:56" ht="15">
      <c r="A102" s="66" t="s">
        <v>303</v>
      </c>
      <c r="B102" s="66" t="s">
        <v>775</v>
      </c>
      <c r="C102" s="67"/>
      <c r="D102" s="68"/>
      <c r="E102" s="69"/>
      <c r="F102" s="70"/>
      <c r="G102" s="67"/>
      <c r="H102" s="71"/>
      <c r="I102" s="72"/>
      <c r="J102" s="72"/>
      <c r="K102" s="34"/>
      <c r="L102" s="79">
        <v>102</v>
      </c>
      <c r="M102" s="79"/>
      <c r="N102" s="74"/>
      <c r="O102" s="81" t="s">
        <v>819</v>
      </c>
      <c r="P102" s="83">
        <v>43661.780694444446</v>
      </c>
      <c r="Q102" s="81" t="s">
        <v>831</v>
      </c>
      <c r="R102" s="81"/>
      <c r="S102" s="81"/>
      <c r="T102" s="81" t="s">
        <v>1061</v>
      </c>
      <c r="U102" s="85" t="s">
        <v>1127</v>
      </c>
      <c r="V102" s="85" t="s">
        <v>1127</v>
      </c>
      <c r="W102" s="83">
        <v>43661.780694444446</v>
      </c>
      <c r="X102" s="88">
        <v>43661</v>
      </c>
      <c r="Y102" s="84" t="s">
        <v>1443</v>
      </c>
      <c r="Z102" s="85" t="s">
        <v>1902</v>
      </c>
      <c r="AA102" s="81"/>
      <c r="AB102" s="81"/>
      <c r="AC102" s="84" t="s">
        <v>2535</v>
      </c>
      <c r="AD102" s="81"/>
      <c r="AE102" s="81" t="b">
        <v>0</v>
      </c>
      <c r="AF102" s="81">
        <v>0</v>
      </c>
      <c r="AG102" s="84" t="s">
        <v>3083</v>
      </c>
      <c r="AH102" s="81" t="b">
        <v>0</v>
      </c>
      <c r="AI102" s="81" t="s">
        <v>3092</v>
      </c>
      <c r="AJ102" s="81"/>
      <c r="AK102" s="84" t="s">
        <v>3083</v>
      </c>
      <c r="AL102" s="81" t="b">
        <v>0</v>
      </c>
      <c r="AM102" s="81">
        <v>7453</v>
      </c>
      <c r="AN102" s="84" t="s">
        <v>3059</v>
      </c>
      <c r="AO102" s="81" t="s">
        <v>3108</v>
      </c>
      <c r="AP102" s="81" t="b">
        <v>0</v>
      </c>
      <c r="AQ102" s="84" t="s">
        <v>3059</v>
      </c>
      <c r="AR102" s="81" t="s">
        <v>178</v>
      </c>
      <c r="AS102" s="81">
        <v>0</v>
      </c>
      <c r="AT102" s="81">
        <v>0</v>
      </c>
      <c r="AU102" s="81"/>
      <c r="AV102" s="81"/>
      <c r="AW102" s="81"/>
      <c r="AX102" s="81"/>
      <c r="AY102" s="81"/>
      <c r="AZ102" s="81"/>
      <c r="BA102" s="81"/>
      <c r="BB102" s="81"/>
      <c r="BC102" s="80" t="str">
        <f>REPLACE(INDEX(GroupVertices[Group],MATCH(Edges[[#This Row],[Vertex 1]],GroupVertices[Vertex],0)),1,1,"")</f>
        <v>1</v>
      </c>
      <c r="BD102" s="80" t="str">
        <f>REPLACE(INDEX(GroupVertices[Group],MATCH(Edges[[#This Row],[Vertex 2]],GroupVertices[Vertex],0)),1,1,"")</f>
        <v>1</v>
      </c>
    </row>
    <row r="103" spans="1:56" ht="15">
      <c r="A103" s="66" t="s">
        <v>304</v>
      </c>
      <c r="B103" s="66" t="s">
        <v>747</v>
      </c>
      <c r="C103" s="67"/>
      <c r="D103" s="68"/>
      <c r="E103" s="69"/>
      <c r="F103" s="70"/>
      <c r="G103" s="67"/>
      <c r="H103" s="71"/>
      <c r="I103" s="72"/>
      <c r="J103" s="72"/>
      <c r="K103" s="34"/>
      <c r="L103" s="79">
        <v>103</v>
      </c>
      <c r="M103" s="79"/>
      <c r="N103" s="74"/>
      <c r="O103" s="81" t="s">
        <v>819</v>
      </c>
      <c r="P103" s="83">
        <v>43661.780694444446</v>
      </c>
      <c r="Q103" s="81" t="s">
        <v>832</v>
      </c>
      <c r="R103" s="81"/>
      <c r="S103" s="81"/>
      <c r="T103" s="81" t="s">
        <v>1061</v>
      </c>
      <c r="U103" s="85" t="s">
        <v>1128</v>
      </c>
      <c r="V103" s="85" t="s">
        <v>1128</v>
      </c>
      <c r="W103" s="83">
        <v>43661.780694444446</v>
      </c>
      <c r="X103" s="88">
        <v>43661</v>
      </c>
      <c r="Y103" s="84" t="s">
        <v>1443</v>
      </c>
      <c r="Z103" s="85" t="s">
        <v>1903</v>
      </c>
      <c r="AA103" s="81"/>
      <c r="AB103" s="81"/>
      <c r="AC103" s="84" t="s">
        <v>2536</v>
      </c>
      <c r="AD103" s="81"/>
      <c r="AE103" s="81" t="b">
        <v>0</v>
      </c>
      <c r="AF103" s="81">
        <v>0</v>
      </c>
      <c r="AG103" s="84" t="s">
        <v>3083</v>
      </c>
      <c r="AH103" s="81" t="b">
        <v>0</v>
      </c>
      <c r="AI103" s="81" t="s">
        <v>3092</v>
      </c>
      <c r="AJ103" s="81"/>
      <c r="AK103" s="84" t="s">
        <v>3083</v>
      </c>
      <c r="AL103" s="81" t="b">
        <v>0</v>
      </c>
      <c r="AM103" s="81">
        <v>14954</v>
      </c>
      <c r="AN103" s="84" t="s">
        <v>3026</v>
      </c>
      <c r="AO103" s="81" t="s">
        <v>3109</v>
      </c>
      <c r="AP103" s="81" t="b">
        <v>0</v>
      </c>
      <c r="AQ103" s="84" t="s">
        <v>3026</v>
      </c>
      <c r="AR103" s="81" t="s">
        <v>178</v>
      </c>
      <c r="AS103" s="81">
        <v>0</v>
      </c>
      <c r="AT103" s="81">
        <v>0</v>
      </c>
      <c r="AU103" s="81"/>
      <c r="AV103" s="81"/>
      <c r="AW103" s="81"/>
      <c r="AX103" s="81"/>
      <c r="AY103" s="81"/>
      <c r="AZ103" s="81"/>
      <c r="BA103" s="81"/>
      <c r="BB103" s="81"/>
      <c r="BC103" s="80" t="str">
        <f>REPLACE(INDEX(GroupVertices[Group],MATCH(Edges[[#This Row],[Vertex 1]],GroupVertices[Vertex],0)),1,1,"")</f>
        <v>5</v>
      </c>
      <c r="BD103" s="80" t="str">
        <f>REPLACE(INDEX(GroupVertices[Group],MATCH(Edges[[#This Row],[Vertex 2]],GroupVertices[Vertex],0)),1,1,"")</f>
        <v>5</v>
      </c>
    </row>
    <row r="104" spans="1:56" ht="15">
      <c r="A104" s="66" t="s">
        <v>305</v>
      </c>
      <c r="B104" s="66" t="s">
        <v>305</v>
      </c>
      <c r="C104" s="67"/>
      <c r="D104" s="68"/>
      <c r="E104" s="69"/>
      <c r="F104" s="70"/>
      <c r="G104" s="67"/>
      <c r="H104" s="71"/>
      <c r="I104" s="72"/>
      <c r="J104" s="72"/>
      <c r="K104" s="34"/>
      <c r="L104" s="79">
        <v>104</v>
      </c>
      <c r="M104" s="79"/>
      <c r="N104" s="74"/>
      <c r="O104" s="81" t="s">
        <v>178</v>
      </c>
      <c r="P104" s="83">
        <v>43661.78071759259</v>
      </c>
      <c r="Q104" s="81" t="s">
        <v>870</v>
      </c>
      <c r="R104" s="85" t="s">
        <v>1027</v>
      </c>
      <c r="S104" s="81" t="s">
        <v>1049</v>
      </c>
      <c r="T104" s="81" t="s">
        <v>1077</v>
      </c>
      <c r="U104" s="81"/>
      <c r="V104" s="85" t="s">
        <v>1293</v>
      </c>
      <c r="W104" s="83">
        <v>43661.78071759259</v>
      </c>
      <c r="X104" s="88">
        <v>43661</v>
      </c>
      <c r="Y104" s="84" t="s">
        <v>1444</v>
      </c>
      <c r="Z104" s="85" t="s">
        <v>1904</v>
      </c>
      <c r="AA104" s="81"/>
      <c r="AB104" s="81"/>
      <c r="AC104" s="84" t="s">
        <v>2537</v>
      </c>
      <c r="AD104" s="81"/>
      <c r="AE104" s="81" t="b">
        <v>0</v>
      </c>
      <c r="AF104" s="81">
        <v>0</v>
      </c>
      <c r="AG104" s="84" t="s">
        <v>3083</v>
      </c>
      <c r="AH104" s="81" t="b">
        <v>0</v>
      </c>
      <c r="AI104" s="81" t="s">
        <v>3092</v>
      </c>
      <c r="AJ104" s="81"/>
      <c r="AK104" s="84" t="s">
        <v>3083</v>
      </c>
      <c r="AL104" s="81" t="b">
        <v>0</v>
      </c>
      <c r="AM104" s="81">
        <v>0</v>
      </c>
      <c r="AN104" s="84" t="s">
        <v>3083</v>
      </c>
      <c r="AO104" s="81" t="s">
        <v>3113</v>
      </c>
      <c r="AP104" s="81" t="b">
        <v>0</v>
      </c>
      <c r="AQ104" s="84" t="s">
        <v>2537</v>
      </c>
      <c r="AR104" s="81" t="s">
        <v>178</v>
      </c>
      <c r="AS104" s="81">
        <v>0</v>
      </c>
      <c r="AT104" s="81">
        <v>0</v>
      </c>
      <c r="AU104" s="81"/>
      <c r="AV104" s="81"/>
      <c r="AW104" s="81"/>
      <c r="AX104" s="81"/>
      <c r="AY104" s="81"/>
      <c r="AZ104" s="81"/>
      <c r="BA104" s="81"/>
      <c r="BB104" s="81"/>
      <c r="BC104" s="80" t="str">
        <f>REPLACE(INDEX(GroupVertices[Group],MATCH(Edges[[#This Row],[Vertex 1]],GroupVertices[Vertex],0)),1,1,"")</f>
        <v>3</v>
      </c>
      <c r="BD104" s="80" t="str">
        <f>REPLACE(INDEX(GroupVertices[Group],MATCH(Edges[[#This Row],[Vertex 2]],GroupVertices[Vertex],0)),1,1,"")</f>
        <v>3</v>
      </c>
    </row>
    <row r="105" spans="1:56" ht="15">
      <c r="A105" s="66" t="s">
        <v>306</v>
      </c>
      <c r="B105" s="66" t="s">
        <v>775</v>
      </c>
      <c r="C105" s="67"/>
      <c r="D105" s="68"/>
      <c r="E105" s="69"/>
      <c r="F105" s="70"/>
      <c r="G105" s="67"/>
      <c r="H105" s="71"/>
      <c r="I105" s="72"/>
      <c r="J105" s="72"/>
      <c r="K105" s="34"/>
      <c r="L105" s="79">
        <v>105</v>
      </c>
      <c r="M105" s="79"/>
      <c r="N105" s="74"/>
      <c r="O105" s="81" t="s">
        <v>819</v>
      </c>
      <c r="P105" s="83">
        <v>43661.780752314815</v>
      </c>
      <c r="Q105" s="81" t="s">
        <v>831</v>
      </c>
      <c r="R105" s="81"/>
      <c r="S105" s="81"/>
      <c r="T105" s="81" t="s">
        <v>1061</v>
      </c>
      <c r="U105" s="85" t="s">
        <v>1127</v>
      </c>
      <c r="V105" s="85" t="s">
        <v>1127</v>
      </c>
      <c r="W105" s="83">
        <v>43661.780752314815</v>
      </c>
      <c r="X105" s="88">
        <v>43661</v>
      </c>
      <c r="Y105" s="84" t="s">
        <v>1445</v>
      </c>
      <c r="Z105" s="85" t="s">
        <v>1905</v>
      </c>
      <c r="AA105" s="81"/>
      <c r="AB105" s="81"/>
      <c r="AC105" s="84" t="s">
        <v>2538</v>
      </c>
      <c r="AD105" s="81"/>
      <c r="AE105" s="81" t="b">
        <v>0</v>
      </c>
      <c r="AF105" s="81">
        <v>0</v>
      </c>
      <c r="AG105" s="84" t="s">
        <v>3083</v>
      </c>
      <c r="AH105" s="81" t="b">
        <v>0</v>
      </c>
      <c r="AI105" s="81" t="s">
        <v>3092</v>
      </c>
      <c r="AJ105" s="81"/>
      <c r="AK105" s="84" t="s">
        <v>3083</v>
      </c>
      <c r="AL105" s="81" t="b">
        <v>0</v>
      </c>
      <c r="AM105" s="81">
        <v>7453</v>
      </c>
      <c r="AN105" s="84" t="s">
        <v>3059</v>
      </c>
      <c r="AO105" s="81" t="s">
        <v>3114</v>
      </c>
      <c r="AP105" s="81" t="b">
        <v>0</v>
      </c>
      <c r="AQ105" s="84" t="s">
        <v>3059</v>
      </c>
      <c r="AR105" s="81" t="s">
        <v>178</v>
      </c>
      <c r="AS105" s="81">
        <v>0</v>
      </c>
      <c r="AT105" s="81">
        <v>0</v>
      </c>
      <c r="AU105" s="81"/>
      <c r="AV105" s="81"/>
      <c r="AW105" s="81"/>
      <c r="AX105" s="81"/>
      <c r="AY105" s="81"/>
      <c r="AZ105" s="81"/>
      <c r="BA105" s="81"/>
      <c r="BB105" s="81"/>
      <c r="BC105" s="80" t="str">
        <f>REPLACE(INDEX(GroupVertices[Group],MATCH(Edges[[#This Row],[Vertex 1]],GroupVertices[Vertex],0)),1,1,"")</f>
        <v>1</v>
      </c>
      <c r="BD105" s="80" t="str">
        <f>REPLACE(INDEX(GroupVertices[Group],MATCH(Edges[[#This Row],[Vertex 2]],GroupVertices[Vertex],0)),1,1,"")</f>
        <v>1</v>
      </c>
    </row>
    <row r="106" spans="1:56" ht="15">
      <c r="A106" s="66" t="s">
        <v>307</v>
      </c>
      <c r="B106" s="66" t="s">
        <v>780</v>
      </c>
      <c r="C106" s="67"/>
      <c r="D106" s="68"/>
      <c r="E106" s="69"/>
      <c r="F106" s="70"/>
      <c r="G106" s="67"/>
      <c r="H106" s="71"/>
      <c r="I106" s="72"/>
      <c r="J106" s="72"/>
      <c r="K106" s="34"/>
      <c r="L106" s="79">
        <v>106</v>
      </c>
      <c r="M106" s="79"/>
      <c r="N106" s="74"/>
      <c r="O106" s="81" t="s">
        <v>819</v>
      </c>
      <c r="P106" s="83">
        <v>43661.78078703704</v>
      </c>
      <c r="Q106" s="81" t="s">
        <v>823</v>
      </c>
      <c r="R106" s="81"/>
      <c r="S106" s="81"/>
      <c r="T106" s="81" t="s">
        <v>1061</v>
      </c>
      <c r="U106" s="85" t="s">
        <v>1122</v>
      </c>
      <c r="V106" s="85" t="s">
        <v>1122</v>
      </c>
      <c r="W106" s="83">
        <v>43661.78078703704</v>
      </c>
      <c r="X106" s="88">
        <v>43661</v>
      </c>
      <c r="Y106" s="84" t="s">
        <v>1446</v>
      </c>
      <c r="Z106" s="85" t="s">
        <v>1906</v>
      </c>
      <c r="AA106" s="81"/>
      <c r="AB106" s="81"/>
      <c r="AC106" s="84" t="s">
        <v>2539</v>
      </c>
      <c r="AD106" s="81"/>
      <c r="AE106" s="81" t="b">
        <v>0</v>
      </c>
      <c r="AF106" s="81">
        <v>0</v>
      </c>
      <c r="AG106" s="84" t="s">
        <v>3083</v>
      </c>
      <c r="AH106" s="81" t="b">
        <v>0</v>
      </c>
      <c r="AI106" s="81" t="s">
        <v>3092</v>
      </c>
      <c r="AJ106" s="81"/>
      <c r="AK106" s="84" t="s">
        <v>3083</v>
      </c>
      <c r="AL106" s="81" t="b">
        <v>0</v>
      </c>
      <c r="AM106" s="81">
        <v>4633</v>
      </c>
      <c r="AN106" s="84" t="s">
        <v>3064</v>
      </c>
      <c r="AO106" s="81" t="s">
        <v>3108</v>
      </c>
      <c r="AP106" s="81" t="b">
        <v>0</v>
      </c>
      <c r="AQ106" s="84" t="s">
        <v>3064</v>
      </c>
      <c r="AR106" s="81" t="s">
        <v>178</v>
      </c>
      <c r="AS106" s="81">
        <v>0</v>
      </c>
      <c r="AT106" s="81">
        <v>0</v>
      </c>
      <c r="AU106" s="81"/>
      <c r="AV106" s="81"/>
      <c r="AW106" s="81"/>
      <c r="AX106" s="81"/>
      <c r="AY106" s="81"/>
      <c r="AZ106" s="81"/>
      <c r="BA106" s="81"/>
      <c r="BB106" s="81"/>
      <c r="BC106" s="80" t="str">
        <f>REPLACE(INDEX(GroupVertices[Group],MATCH(Edges[[#This Row],[Vertex 1]],GroupVertices[Vertex],0)),1,1,"")</f>
        <v>2</v>
      </c>
      <c r="BD106" s="80" t="str">
        <f>REPLACE(INDEX(GroupVertices[Group],MATCH(Edges[[#This Row],[Vertex 2]],GroupVertices[Vertex],0)),1,1,"")</f>
        <v>2</v>
      </c>
    </row>
    <row r="107" spans="1:56" ht="15">
      <c r="A107" s="66" t="s">
        <v>308</v>
      </c>
      <c r="B107" s="66" t="s">
        <v>775</v>
      </c>
      <c r="C107" s="67"/>
      <c r="D107" s="68"/>
      <c r="E107" s="69"/>
      <c r="F107" s="70"/>
      <c r="G107" s="67"/>
      <c r="H107" s="71"/>
      <c r="I107" s="72"/>
      <c r="J107" s="72"/>
      <c r="K107" s="34"/>
      <c r="L107" s="79">
        <v>107</v>
      </c>
      <c r="M107" s="79"/>
      <c r="N107" s="74"/>
      <c r="O107" s="81" t="s">
        <v>819</v>
      </c>
      <c r="P107" s="83">
        <v>43661.78078703704</v>
      </c>
      <c r="Q107" s="81" t="s">
        <v>831</v>
      </c>
      <c r="R107" s="81"/>
      <c r="S107" s="81"/>
      <c r="T107" s="81" t="s">
        <v>1061</v>
      </c>
      <c r="U107" s="85" t="s">
        <v>1127</v>
      </c>
      <c r="V107" s="85" t="s">
        <v>1127</v>
      </c>
      <c r="W107" s="83">
        <v>43661.78078703704</v>
      </c>
      <c r="X107" s="88">
        <v>43661</v>
      </c>
      <c r="Y107" s="84" t="s">
        <v>1446</v>
      </c>
      <c r="Z107" s="85" t="s">
        <v>1907</v>
      </c>
      <c r="AA107" s="81"/>
      <c r="AB107" s="81"/>
      <c r="AC107" s="84" t="s">
        <v>2540</v>
      </c>
      <c r="AD107" s="81"/>
      <c r="AE107" s="81" t="b">
        <v>0</v>
      </c>
      <c r="AF107" s="81">
        <v>0</v>
      </c>
      <c r="AG107" s="84" t="s">
        <v>3083</v>
      </c>
      <c r="AH107" s="81" t="b">
        <v>0</v>
      </c>
      <c r="AI107" s="81" t="s">
        <v>3092</v>
      </c>
      <c r="AJ107" s="81"/>
      <c r="AK107" s="84" t="s">
        <v>3083</v>
      </c>
      <c r="AL107" s="81" t="b">
        <v>0</v>
      </c>
      <c r="AM107" s="81">
        <v>7453</v>
      </c>
      <c r="AN107" s="84" t="s">
        <v>3059</v>
      </c>
      <c r="AO107" s="81" t="s">
        <v>3109</v>
      </c>
      <c r="AP107" s="81" t="b">
        <v>0</v>
      </c>
      <c r="AQ107" s="84" t="s">
        <v>3059</v>
      </c>
      <c r="AR107" s="81" t="s">
        <v>178</v>
      </c>
      <c r="AS107" s="81">
        <v>0</v>
      </c>
      <c r="AT107" s="81">
        <v>0</v>
      </c>
      <c r="AU107" s="81"/>
      <c r="AV107" s="81"/>
      <c r="AW107" s="81"/>
      <c r="AX107" s="81"/>
      <c r="AY107" s="81"/>
      <c r="AZ107" s="81"/>
      <c r="BA107" s="81"/>
      <c r="BB107" s="81"/>
      <c r="BC107" s="80" t="str">
        <f>REPLACE(INDEX(GroupVertices[Group],MATCH(Edges[[#This Row],[Vertex 1]],GroupVertices[Vertex],0)),1,1,"")</f>
        <v>1</v>
      </c>
      <c r="BD107" s="80" t="str">
        <f>REPLACE(INDEX(GroupVertices[Group],MATCH(Edges[[#This Row],[Vertex 2]],GroupVertices[Vertex],0)),1,1,"")</f>
        <v>1</v>
      </c>
    </row>
    <row r="108" spans="1:56" ht="15">
      <c r="A108" s="66" t="s">
        <v>309</v>
      </c>
      <c r="B108" s="66" t="s">
        <v>309</v>
      </c>
      <c r="C108" s="67"/>
      <c r="D108" s="68"/>
      <c r="E108" s="69"/>
      <c r="F108" s="70"/>
      <c r="G108" s="67"/>
      <c r="H108" s="71"/>
      <c r="I108" s="72"/>
      <c r="J108" s="72"/>
      <c r="K108" s="34"/>
      <c r="L108" s="79">
        <v>108</v>
      </c>
      <c r="M108" s="79"/>
      <c r="N108" s="74"/>
      <c r="O108" s="81" t="s">
        <v>178</v>
      </c>
      <c r="P108" s="83">
        <v>43661.780810185184</v>
      </c>
      <c r="Q108" s="81" t="s">
        <v>871</v>
      </c>
      <c r="R108" s="81"/>
      <c r="S108" s="81"/>
      <c r="T108" s="81" t="s">
        <v>1078</v>
      </c>
      <c r="U108" s="85" t="s">
        <v>1154</v>
      </c>
      <c r="V108" s="85" t="s">
        <v>1154</v>
      </c>
      <c r="W108" s="83">
        <v>43661.780810185184</v>
      </c>
      <c r="X108" s="88">
        <v>43661</v>
      </c>
      <c r="Y108" s="84" t="s">
        <v>1447</v>
      </c>
      <c r="Z108" s="85" t="s">
        <v>1908</v>
      </c>
      <c r="AA108" s="81"/>
      <c r="AB108" s="81"/>
      <c r="AC108" s="84" t="s">
        <v>2541</v>
      </c>
      <c r="AD108" s="81"/>
      <c r="AE108" s="81" t="b">
        <v>0</v>
      </c>
      <c r="AF108" s="81">
        <v>0</v>
      </c>
      <c r="AG108" s="84" t="s">
        <v>3083</v>
      </c>
      <c r="AH108" s="81" t="b">
        <v>0</v>
      </c>
      <c r="AI108" s="81" t="s">
        <v>3092</v>
      </c>
      <c r="AJ108" s="81"/>
      <c r="AK108" s="84" t="s">
        <v>3083</v>
      </c>
      <c r="AL108" s="81" t="b">
        <v>0</v>
      </c>
      <c r="AM108" s="81">
        <v>0</v>
      </c>
      <c r="AN108" s="84" t="s">
        <v>3083</v>
      </c>
      <c r="AO108" s="81" t="s">
        <v>3108</v>
      </c>
      <c r="AP108" s="81" t="b">
        <v>0</v>
      </c>
      <c r="AQ108" s="84" t="s">
        <v>2541</v>
      </c>
      <c r="AR108" s="81" t="s">
        <v>178</v>
      </c>
      <c r="AS108" s="81">
        <v>0</v>
      </c>
      <c r="AT108" s="81">
        <v>0</v>
      </c>
      <c r="AU108" s="81" t="s">
        <v>3123</v>
      </c>
      <c r="AV108" s="81" t="s">
        <v>3131</v>
      </c>
      <c r="AW108" s="81" t="s">
        <v>3135</v>
      </c>
      <c r="AX108" s="81" t="s">
        <v>3131</v>
      </c>
      <c r="AY108" s="81" t="s">
        <v>3145</v>
      </c>
      <c r="AZ108" s="81" t="s">
        <v>3131</v>
      </c>
      <c r="BA108" s="81" t="s">
        <v>3159</v>
      </c>
      <c r="BB108" s="85" t="s">
        <v>3162</v>
      </c>
      <c r="BC108" s="80" t="str">
        <f>REPLACE(INDEX(GroupVertices[Group],MATCH(Edges[[#This Row],[Vertex 1]],GroupVertices[Vertex],0)),1,1,"")</f>
        <v>3</v>
      </c>
      <c r="BD108" s="80" t="str">
        <f>REPLACE(INDEX(GroupVertices[Group],MATCH(Edges[[#This Row],[Vertex 2]],GroupVertices[Vertex],0)),1,1,"")</f>
        <v>3</v>
      </c>
    </row>
    <row r="109" spans="1:56" ht="15">
      <c r="A109" s="66" t="s">
        <v>310</v>
      </c>
      <c r="B109" s="66" t="s">
        <v>310</v>
      </c>
      <c r="C109" s="67"/>
      <c r="D109" s="68"/>
      <c r="E109" s="69"/>
      <c r="F109" s="70"/>
      <c r="G109" s="67"/>
      <c r="H109" s="71"/>
      <c r="I109" s="72"/>
      <c r="J109" s="72"/>
      <c r="K109" s="34"/>
      <c r="L109" s="79">
        <v>109</v>
      </c>
      <c r="M109" s="79"/>
      <c r="N109" s="74"/>
      <c r="O109" s="81" t="s">
        <v>178</v>
      </c>
      <c r="P109" s="83">
        <v>43661.74246527778</v>
      </c>
      <c r="Q109" s="81" t="s">
        <v>872</v>
      </c>
      <c r="R109" s="81"/>
      <c r="S109" s="81"/>
      <c r="T109" s="81" t="s">
        <v>1061</v>
      </c>
      <c r="U109" s="85" t="s">
        <v>1155</v>
      </c>
      <c r="V109" s="85" t="s">
        <v>1155</v>
      </c>
      <c r="W109" s="83">
        <v>43661.74246527778</v>
      </c>
      <c r="X109" s="88">
        <v>43661</v>
      </c>
      <c r="Y109" s="84" t="s">
        <v>1448</v>
      </c>
      <c r="Z109" s="85" t="s">
        <v>1909</v>
      </c>
      <c r="AA109" s="81"/>
      <c r="AB109" s="81"/>
      <c r="AC109" s="84" t="s">
        <v>2542</v>
      </c>
      <c r="AD109" s="81"/>
      <c r="AE109" s="81" t="b">
        <v>0</v>
      </c>
      <c r="AF109" s="81">
        <v>0</v>
      </c>
      <c r="AG109" s="84" t="s">
        <v>3083</v>
      </c>
      <c r="AH109" s="81" t="b">
        <v>0</v>
      </c>
      <c r="AI109" s="81" t="s">
        <v>3092</v>
      </c>
      <c r="AJ109" s="81"/>
      <c r="AK109" s="84" t="s">
        <v>3083</v>
      </c>
      <c r="AL109" s="81" t="b">
        <v>0</v>
      </c>
      <c r="AM109" s="81">
        <v>2</v>
      </c>
      <c r="AN109" s="84" t="s">
        <v>3083</v>
      </c>
      <c r="AO109" s="81" t="s">
        <v>3108</v>
      </c>
      <c r="AP109" s="81" t="b">
        <v>0</v>
      </c>
      <c r="AQ109" s="84" t="s">
        <v>2542</v>
      </c>
      <c r="AR109" s="81" t="s">
        <v>819</v>
      </c>
      <c r="AS109" s="81">
        <v>0</v>
      </c>
      <c r="AT109" s="81">
        <v>0</v>
      </c>
      <c r="AU109" s="81"/>
      <c r="AV109" s="81"/>
      <c r="AW109" s="81"/>
      <c r="AX109" s="81"/>
      <c r="AY109" s="81"/>
      <c r="AZ109" s="81"/>
      <c r="BA109" s="81"/>
      <c r="BB109" s="81"/>
      <c r="BC109" s="80" t="str">
        <f>REPLACE(INDEX(GroupVertices[Group],MATCH(Edges[[#This Row],[Vertex 1]],GroupVertices[Vertex],0)),1,1,"")</f>
        <v>96</v>
      </c>
      <c r="BD109" s="80" t="str">
        <f>REPLACE(INDEX(GroupVertices[Group],MATCH(Edges[[#This Row],[Vertex 2]],GroupVertices[Vertex],0)),1,1,"")</f>
        <v>96</v>
      </c>
    </row>
    <row r="110" spans="1:56" ht="15">
      <c r="A110" s="66" t="s">
        <v>311</v>
      </c>
      <c r="B110" s="66" t="s">
        <v>310</v>
      </c>
      <c r="C110" s="67"/>
      <c r="D110" s="68"/>
      <c r="E110" s="69"/>
      <c r="F110" s="70"/>
      <c r="G110" s="67"/>
      <c r="H110" s="71"/>
      <c r="I110" s="72"/>
      <c r="J110" s="72"/>
      <c r="K110" s="34"/>
      <c r="L110" s="79">
        <v>110</v>
      </c>
      <c r="M110" s="79"/>
      <c r="N110" s="74"/>
      <c r="O110" s="81" t="s">
        <v>819</v>
      </c>
      <c r="P110" s="83">
        <v>43661.780810185184</v>
      </c>
      <c r="Q110" s="81" t="s">
        <v>872</v>
      </c>
      <c r="R110" s="81"/>
      <c r="S110" s="81"/>
      <c r="T110" s="81" t="s">
        <v>1061</v>
      </c>
      <c r="U110" s="85" t="s">
        <v>1155</v>
      </c>
      <c r="V110" s="85" t="s">
        <v>1155</v>
      </c>
      <c r="W110" s="83">
        <v>43661.780810185184</v>
      </c>
      <c r="X110" s="88">
        <v>43661</v>
      </c>
      <c r="Y110" s="84" t="s">
        <v>1447</v>
      </c>
      <c r="Z110" s="85" t="s">
        <v>1910</v>
      </c>
      <c r="AA110" s="81"/>
      <c r="AB110" s="81"/>
      <c r="AC110" s="84" t="s">
        <v>2543</v>
      </c>
      <c r="AD110" s="81"/>
      <c r="AE110" s="81" t="b">
        <v>0</v>
      </c>
      <c r="AF110" s="81">
        <v>0</v>
      </c>
      <c r="AG110" s="84" t="s">
        <v>3083</v>
      </c>
      <c r="AH110" s="81" t="b">
        <v>0</v>
      </c>
      <c r="AI110" s="81" t="s">
        <v>3092</v>
      </c>
      <c r="AJ110" s="81"/>
      <c r="AK110" s="84" t="s">
        <v>3083</v>
      </c>
      <c r="AL110" s="81" t="b">
        <v>0</v>
      </c>
      <c r="AM110" s="81">
        <v>2</v>
      </c>
      <c r="AN110" s="84" t="s">
        <v>2542</v>
      </c>
      <c r="AO110" s="81" t="s">
        <v>3108</v>
      </c>
      <c r="AP110" s="81" t="b">
        <v>0</v>
      </c>
      <c r="AQ110" s="84" t="s">
        <v>2542</v>
      </c>
      <c r="AR110" s="81" t="s">
        <v>178</v>
      </c>
      <c r="AS110" s="81">
        <v>0</v>
      </c>
      <c r="AT110" s="81">
        <v>0</v>
      </c>
      <c r="AU110" s="81"/>
      <c r="AV110" s="81"/>
      <c r="AW110" s="81"/>
      <c r="AX110" s="81"/>
      <c r="AY110" s="81"/>
      <c r="AZ110" s="81"/>
      <c r="BA110" s="81"/>
      <c r="BB110" s="81"/>
      <c r="BC110" s="80" t="str">
        <f>REPLACE(INDEX(GroupVertices[Group],MATCH(Edges[[#This Row],[Vertex 1]],GroupVertices[Vertex],0)),1,1,"")</f>
        <v>96</v>
      </c>
      <c r="BD110" s="80" t="str">
        <f>REPLACE(INDEX(GroupVertices[Group],MATCH(Edges[[#This Row],[Vertex 2]],GroupVertices[Vertex],0)),1,1,"")</f>
        <v>96</v>
      </c>
    </row>
    <row r="111" spans="1:56" ht="15">
      <c r="A111" s="66" t="s">
        <v>312</v>
      </c>
      <c r="B111" s="66" t="s">
        <v>312</v>
      </c>
      <c r="C111" s="67"/>
      <c r="D111" s="68"/>
      <c r="E111" s="69"/>
      <c r="F111" s="70"/>
      <c r="G111" s="67"/>
      <c r="H111" s="71"/>
      <c r="I111" s="72"/>
      <c r="J111" s="72"/>
      <c r="K111" s="34"/>
      <c r="L111" s="79">
        <v>111</v>
      </c>
      <c r="M111" s="79"/>
      <c r="N111" s="74"/>
      <c r="O111" s="81" t="s">
        <v>178</v>
      </c>
      <c r="P111" s="83">
        <v>43661.75717592592</v>
      </c>
      <c r="Q111" s="81" t="s">
        <v>873</v>
      </c>
      <c r="R111" s="81"/>
      <c r="S111" s="81"/>
      <c r="T111" s="81" t="s">
        <v>1060</v>
      </c>
      <c r="U111" s="85" t="s">
        <v>1156</v>
      </c>
      <c r="V111" s="85" t="s">
        <v>1156</v>
      </c>
      <c r="W111" s="83">
        <v>43661.75717592592</v>
      </c>
      <c r="X111" s="88">
        <v>43661</v>
      </c>
      <c r="Y111" s="84" t="s">
        <v>1449</v>
      </c>
      <c r="Z111" s="85" t="s">
        <v>1911</v>
      </c>
      <c r="AA111" s="81"/>
      <c r="AB111" s="81"/>
      <c r="AC111" s="84" t="s">
        <v>2544</v>
      </c>
      <c r="AD111" s="81"/>
      <c r="AE111" s="81" t="b">
        <v>0</v>
      </c>
      <c r="AF111" s="81">
        <v>27</v>
      </c>
      <c r="AG111" s="84" t="s">
        <v>3083</v>
      </c>
      <c r="AH111" s="81" t="b">
        <v>0</v>
      </c>
      <c r="AI111" s="81" t="s">
        <v>3092</v>
      </c>
      <c r="AJ111" s="81"/>
      <c r="AK111" s="84" t="s">
        <v>3083</v>
      </c>
      <c r="AL111" s="81" t="b">
        <v>0</v>
      </c>
      <c r="AM111" s="81">
        <v>15</v>
      </c>
      <c r="AN111" s="84" t="s">
        <v>3083</v>
      </c>
      <c r="AO111" s="81" t="s">
        <v>3108</v>
      </c>
      <c r="AP111" s="81" t="b">
        <v>0</v>
      </c>
      <c r="AQ111" s="84" t="s">
        <v>2544</v>
      </c>
      <c r="AR111" s="81" t="s">
        <v>819</v>
      </c>
      <c r="AS111" s="81">
        <v>0</v>
      </c>
      <c r="AT111" s="81">
        <v>0</v>
      </c>
      <c r="AU111" s="81"/>
      <c r="AV111" s="81"/>
      <c r="AW111" s="81"/>
      <c r="AX111" s="81"/>
      <c r="AY111" s="81"/>
      <c r="AZ111" s="81"/>
      <c r="BA111" s="81"/>
      <c r="BB111" s="81"/>
      <c r="BC111" s="80" t="str">
        <f>REPLACE(INDEX(GroupVertices[Group],MATCH(Edges[[#This Row],[Vertex 1]],GroupVertices[Vertex],0)),1,1,"")</f>
        <v>95</v>
      </c>
      <c r="BD111" s="80" t="str">
        <f>REPLACE(INDEX(GroupVertices[Group],MATCH(Edges[[#This Row],[Vertex 2]],GroupVertices[Vertex],0)),1,1,"")</f>
        <v>95</v>
      </c>
    </row>
    <row r="112" spans="1:56" ht="15">
      <c r="A112" s="66" t="s">
        <v>313</v>
      </c>
      <c r="B112" s="66" t="s">
        <v>312</v>
      </c>
      <c r="C112" s="67"/>
      <c r="D112" s="68"/>
      <c r="E112" s="69"/>
      <c r="F112" s="70"/>
      <c r="G112" s="67"/>
      <c r="H112" s="71"/>
      <c r="I112" s="72"/>
      <c r="J112" s="72"/>
      <c r="K112" s="34"/>
      <c r="L112" s="79">
        <v>112</v>
      </c>
      <c r="M112" s="79"/>
      <c r="N112" s="74"/>
      <c r="O112" s="81" t="s">
        <v>819</v>
      </c>
      <c r="P112" s="83">
        <v>43661.780810185184</v>
      </c>
      <c r="Q112" s="81" t="s">
        <v>873</v>
      </c>
      <c r="R112" s="81"/>
      <c r="S112" s="81"/>
      <c r="T112" s="81" t="s">
        <v>1060</v>
      </c>
      <c r="U112" s="85" t="s">
        <v>1156</v>
      </c>
      <c r="V112" s="85" t="s">
        <v>1156</v>
      </c>
      <c r="W112" s="83">
        <v>43661.780810185184</v>
      </c>
      <c r="X112" s="88">
        <v>43661</v>
      </c>
      <c r="Y112" s="84" t="s">
        <v>1447</v>
      </c>
      <c r="Z112" s="85" t="s">
        <v>1912</v>
      </c>
      <c r="AA112" s="81"/>
      <c r="AB112" s="81"/>
      <c r="AC112" s="84" t="s">
        <v>2545</v>
      </c>
      <c r="AD112" s="81"/>
      <c r="AE112" s="81" t="b">
        <v>0</v>
      </c>
      <c r="AF112" s="81">
        <v>0</v>
      </c>
      <c r="AG112" s="84" t="s">
        <v>3083</v>
      </c>
      <c r="AH112" s="81" t="b">
        <v>0</v>
      </c>
      <c r="AI112" s="81" t="s">
        <v>3092</v>
      </c>
      <c r="AJ112" s="81"/>
      <c r="AK112" s="84" t="s">
        <v>3083</v>
      </c>
      <c r="AL112" s="81" t="b">
        <v>0</v>
      </c>
      <c r="AM112" s="81">
        <v>15</v>
      </c>
      <c r="AN112" s="84" t="s">
        <v>2544</v>
      </c>
      <c r="AO112" s="81" t="s">
        <v>3108</v>
      </c>
      <c r="AP112" s="81" t="b">
        <v>0</v>
      </c>
      <c r="AQ112" s="84" t="s">
        <v>2544</v>
      </c>
      <c r="AR112" s="81" t="s">
        <v>178</v>
      </c>
      <c r="AS112" s="81">
        <v>0</v>
      </c>
      <c r="AT112" s="81">
        <v>0</v>
      </c>
      <c r="AU112" s="81"/>
      <c r="AV112" s="81"/>
      <c r="AW112" s="81"/>
      <c r="AX112" s="81"/>
      <c r="AY112" s="81"/>
      <c r="AZ112" s="81"/>
      <c r="BA112" s="81"/>
      <c r="BB112" s="81"/>
      <c r="BC112" s="80" t="str">
        <f>REPLACE(INDEX(GroupVertices[Group],MATCH(Edges[[#This Row],[Vertex 1]],GroupVertices[Vertex],0)),1,1,"")</f>
        <v>95</v>
      </c>
      <c r="BD112" s="80" t="str">
        <f>REPLACE(INDEX(GroupVertices[Group],MATCH(Edges[[#This Row],[Vertex 2]],GroupVertices[Vertex],0)),1,1,"")</f>
        <v>95</v>
      </c>
    </row>
    <row r="113" spans="1:56" ht="15">
      <c r="A113" s="66" t="s">
        <v>314</v>
      </c>
      <c r="B113" s="66" t="s">
        <v>353</v>
      </c>
      <c r="C113" s="67"/>
      <c r="D113" s="68"/>
      <c r="E113" s="69"/>
      <c r="F113" s="70"/>
      <c r="G113" s="67"/>
      <c r="H113" s="71"/>
      <c r="I113" s="72"/>
      <c r="J113" s="72"/>
      <c r="K113" s="34"/>
      <c r="L113" s="79">
        <v>113</v>
      </c>
      <c r="M113" s="79"/>
      <c r="N113" s="74"/>
      <c r="O113" s="81" t="s">
        <v>819</v>
      </c>
      <c r="P113" s="83">
        <v>43661.78082175926</v>
      </c>
      <c r="Q113" s="81" t="s">
        <v>858</v>
      </c>
      <c r="R113" s="81"/>
      <c r="S113" s="81"/>
      <c r="T113" s="81" t="s">
        <v>1061</v>
      </c>
      <c r="U113" s="85" t="s">
        <v>1145</v>
      </c>
      <c r="V113" s="85" t="s">
        <v>1145</v>
      </c>
      <c r="W113" s="83">
        <v>43661.78082175926</v>
      </c>
      <c r="X113" s="88">
        <v>43661</v>
      </c>
      <c r="Y113" s="84" t="s">
        <v>1450</v>
      </c>
      <c r="Z113" s="85" t="s">
        <v>1913</v>
      </c>
      <c r="AA113" s="81"/>
      <c r="AB113" s="81"/>
      <c r="AC113" s="84" t="s">
        <v>2546</v>
      </c>
      <c r="AD113" s="81"/>
      <c r="AE113" s="81" t="b">
        <v>0</v>
      </c>
      <c r="AF113" s="81">
        <v>0</v>
      </c>
      <c r="AG113" s="84" t="s">
        <v>3083</v>
      </c>
      <c r="AH113" s="81" t="b">
        <v>0</v>
      </c>
      <c r="AI113" s="81" t="s">
        <v>3092</v>
      </c>
      <c r="AJ113" s="81"/>
      <c r="AK113" s="84" t="s">
        <v>3083</v>
      </c>
      <c r="AL113" s="81" t="b">
        <v>0</v>
      </c>
      <c r="AM113" s="81">
        <v>222</v>
      </c>
      <c r="AN113" s="84" t="s">
        <v>2589</v>
      </c>
      <c r="AO113" s="81" t="s">
        <v>3109</v>
      </c>
      <c r="AP113" s="81" t="b">
        <v>0</v>
      </c>
      <c r="AQ113" s="84" t="s">
        <v>2589</v>
      </c>
      <c r="AR113" s="81" t="s">
        <v>178</v>
      </c>
      <c r="AS113" s="81">
        <v>0</v>
      </c>
      <c r="AT113" s="81">
        <v>0</v>
      </c>
      <c r="AU113" s="81"/>
      <c r="AV113" s="81"/>
      <c r="AW113" s="81"/>
      <c r="AX113" s="81"/>
      <c r="AY113" s="81"/>
      <c r="AZ113" s="81"/>
      <c r="BA113" s="81"/>
      <c r="BB113" s="81"/>
      <c r="BC113" s="80" t="str">
        <f>REPLACE(INDEX(GroupVertices[Group],MATCH(Edges[[#This Row],[Vertex 1]],GroupVertices[Vertex],0)),1,1,"")</f>
        <v>20</v>
      </c>
      <c r="BD113" s="80" t="str">
        <f>REPLACE(INDEX(GroupVertices[Group],MATCH(Edges[[#This Row],[Vertex 2]],GroupVertices[Vertex],0)),1,1,"")</f>
        <v>20</v>
      </c>
    </row>
    <row r="114" spans="1:56" ht="15">
      <c r="A114" s="66" t="s">
        <v>315</v>
      </c>
      <c r="B114" s="66" t="s">
        <v>315</v>
      </c>
      <c r="C114" s="67"/>
      <c r="D114" s="68"/>
      <c r="E114" s="69"/>
      <c r="F114" s="70"/>
      <c r="G114" s="67"/>
      <c r="H114" s="71"/>
      <c r="I114" s="72"/>
      <c r="J114" s="72"/>
      <c r="K114" s="34"/>
      <c r="L114" s="79">
        <v>114</v>
      </c>
      <c r="M114" s="79"/>
      <c r="N114" s="74"/>
      <c r="O114" s="81" t="s">
        <v>178</v>
      </c>
      <c r="P114" s="83">
        <v>43661.7803125</v>
      </c>
      <c r="Q114" s="81" t="s">
        <v>874</v>
      </c>
      <c r="R114" s="81"/>
      <c r="S114" s="81"/>
      <c r="T114" s="81" t="s">
        <v>1079</v>
      </c>
      <c r="U114" s="85" t="s">
        <v>1157</v>
      </c>
      <c r="V114" s="85" t="s">
        <v>1157</v>
      </c>
      <c r="W114" s="83">
        <v>43661.7803125</v>
      </c>
      <c r="X114" s="88">
        <v>43661</v>
      </c>
      <c r="Y114" s="84" t="s">
        <v>1451</v>
      </c>
      <c r="Z114" s="85" t="s">
        <v>1914</v>
      </c>
      <c r="AA114" s="81"/>
      <c r="AB114" s="81"/>
      <c r="AC114" s="84" t="s">
        <v>2547</v>
      </c>
      <c r="AD114" s="81"/>
      <c r="AE114" s="81" t="b">
        <v>0</v>
      </c>
      <c r="AF114" s="81">
        <v>1</v>
      </c>
      <c r="AG114" s="84" t="s">
        <v>3083</v>
      </c>
      <c r="AH114" s="81" t="b">
        <v>0</v>
      </c>
      <c r="AI114" s="81" t="s">
        <v>3092</v>
      </c>
      <c r="AJ114" s="81"/>
      <c r="AK114" s="84" t="s">
        <v>3083</v>
      </c>
      <c r="AL114" s="81" t="b">
        <v>0</v>
      </c>
      <c r="AM114" s="81">
        <v>2</v>
      </c>
      <c r="AN114" s="84" t="s">
        <v>3083</v>
      </c>
      <c r="AO114" s="81" t="s">
        <v>3108</v>
      </c>
      <c r="AP114" s="81" t="b">
        <v>0</v>
      </c>
      <c r="AQ114" s="84" t="s">
        <v>2547</v>
      </c>
      <c r="AR114" s="81" t="s">
        <v>178</v>
      </c>
      <c r="AS114" s="81">
        <v>0</v>
      </c>
      <c r="AT114" s="81">
        <v>0</v>
      </c>
      <c r="AU114" s="81" t="s">
        <v>3124</v>
      </c>
      <c r="AV114" s="81" t="s">
        <v>3131</v>
      </c>
      <c r="AW114" s="81" t="s">
        <v>3135</v>
      </c>
      <c r="AX114" s="81" t="s">
        <v>3139</v>
      </c>
      <c r="AY114" s="81" t="s">
        <v>3146</v>
      </c>
      <c r="AZ114" s="81" t="s">
        <v>3153</v>
      </c>
      <c r="BA114" s="81" t="s">
        <v>3158</v>
      </c>
      <c r="BB114" s="85" t="s">
        <v>3163</v>
      </c>
      <c r="BC114" s="80" t="str">
        <f>REPLACE(INDEX(GroupVertices[Group],MATCH(Edges[[#This Row],[Vertex 1]],GroupVertices[Vertex],0)),1,1,"")</f>
        <v>94</v>
      </c>
      <c r="BD114" s="80" t="str">
        <f>REPLACE(INDEX(GroupVertices[Group],MATCH(Edges[[#This Row],[Vertex 2]],GroupVertices[Vertex],0)),1,1,"")</f>
        <v>94</v>
      </c>
    </row>
    <row r="115" spans="1:56" ht="15">
      <c r="A115" s="66" t="s">
        <v>316</v>
      </c>
      <c r="B115" s="66" t="s">
        <v>315</v>
      </c>
      <c r="C115" s="67"/>
      <c r="D115" s="68"/>
      <c r="E115" s="69"/>
      <c r="F115" s="70"/>
      <c r="G115" s="67"/>
      <c r="H115" s="71"/>
      <c r="I115" s="72"/>
      <c r="J115" s="72"/>
      <c r="K115" s="34"/>
      <c r="L115" s="79">
        <v>115</v>
      </c>
      <c r="M115" s="79"/>
      <c r="N115" s="74"/>
      <c r="O115" s="81" t="s">
        <v>819</v>
      </c>
      <c r="P115" s="83">
        <v>43661.78082175926</v>
      </c>
      <c r="Q115" s="81" t="s">
        <v>874</v>
      </c>
      <c r="R115" s="81"/>
      <c r="S115" s="81"/>
      <c r="T115" s="81" t="s">
        <v>1079</v>
      </c>
      <c r="U115" s="81"/>
      <c r="V115" s="85" t="s">
        <v>1294</v>
      </c>
      <c r="W115" s="83">
        <v>43661.78082175926</v>
      </c>
      <c r="X115" s="88">
        <v>43661</v>
      </c>
      <c r="Y115" s="84" t="s">
        <v>1450</v>
      </c>
      <c r="Z115" s="85" t="s">
        <v>1915</v>
      </c>
      <c r="AA115" s="81"/>
      <c r="AB115" s="81"/>
      <c r="AC115" s="84" t="s">
        <v>2548</v>
      </c>
      <c r="AD115" s="81"/>
      <c r="AE115" s="81" t="b">
        <v>0</v>
      </c>
      <c r="AF115" s="81">
        <v>0</v>
      </c>
      <c r="AG115" s="84" t="s">
        <v>3083</v>
      </c>
      <c r="AH115" s="81" t="b">
        <v>0</v>
      </c>
      <c r="AI115" s="81" t="s">
        <v>3092</v>
      </c>
      <c r="AJ115" s="81"/>
      <c r="AK115" s="84" t="s">
        <v>3083</v>
      </c>
      <c r="AL115" s="81" t="b">
        <v>0</v>
      </c>
      <c r="AM115" s="81">
        <v>2</v>
      </c>
      <c r="AN115" s="84" t="s">
        <v>2547</v>
      </c>
      <c r="AO115" s="81" t="s">
        <v>3114</v>
      </c>
      <c r="AP115" s="81" t="b">
        <v>0</v>
      </c>
      <c r="AQ115" s="84" t="s">
        <v>2547</v>
      </c>
      <c r="AR115" s="81" t="s">
        <v>178</v>
      </c>
      <c r="AS115" s="81">
        <v>0</v>
      </c>
      <c r="AT115" s="81">
        <v>0</v>
      </c>
      <c r="AU115" s="81"/>
      <c r="AV115" s="81"/>
      <c r="AW115" s="81"/>
      <c r="AX115" s="81"/>
      <c r="AY115" s="81"/>
      <c r="AZ115" s="81"/>
      <c r="BA115" s="81"/>
      <c r="BB115" s="81"/>
      <c r="BC115" s="80" t="str">
        <f>REPLACE(INDEX(GroupVertices[Group],MATCH(Edges[[#This Row],[Vertex 1]],GroupVertices[Vertex],0)),1,1,"")</f>
        <v>94</v>
      </c>
      <c r="BD115" s="80" t="str">
        <f>REPLACE(INDEX(GroupVertices[Group],MATCH(Edges[[#This Row],[Vertex 2]],GroupVertices[Vertex],0)),1,1,"")</f>
        <v>94</v>
      </c>
    </row>
    <row r="116" spans="1:56" ht="15">
      <c r="A116" s="66" t="s">
        <v>317</v>
      </c>
      <c r="B116" s="66" t="s">
        <v>797</v>
      </c>
      <c r="C116" s="67"/>
      <c r="D116" s="68"/>
      <c r="E116" s="69"/>
      <c r="F116" s="70"/>
      <c r="G116" s="67"/>
      <c r="H116" s="71"/>
      <c r="I116" s="72"/>
      <c r="J116" s="72"/>
      <c r="K116" s="34"/>
      <c r="L116" s="79">
        <v>116</v>
      </c>
      <c r="M116" s="79"/>
      <c r="N116" s="74"/>
      <c r="O116" s="81" t="s">
        <v>821</v>
      </c>
      <c r="P116" s="83">
        <v>43661.78082175926</v>
      </c>
      <c r="Q116" s="81" t="s">
        <v>875</v>
      </c>
      <c r="R116" s="81"/>
      <c r="S116" s="81"/>
      <c r="T116" s="81" t="s">
        <v>1061</v>
      </c>
      <c r="U116" s="81"/>
      <c r="V116" s="85" t="s">
        <v>1295</v>
      </c>
      <c r="W116" s="83">
        <v>43661.78082175926</v>
      </c>
      <c r="X116" s="88">
        <v>43661</v>
      </c>
      <c r="Y116" s="84" t="s">
        <v>1450</v>
      </c>
      <c r="Z116" s="85" t="s">
        <v>1916</v>
      </c>
      <c r="AA116" s="81"/>
      <c r="AB116" s="81"/>
      <c r="AC116" s="84" t="s">
        <v>2549</v>
      </c>
      <c r="AD116" s="84" t="s">
        <v>3078</v>
      </c>
      <c r="AE116" s="81" t="b">
        <v>0</v>
      </c>
      <c r="AF116" s="81">
        <v>0</v>
      </c>
      <c r="AG116" s="84" t="s">
        <v>3085</v>
      </c>
      <c r="AH116" s="81" t="b">
        <v>0</v>
      </c>
      <c r="AI116" s="81" t="s">
        <v>3092</v>
      </c>
      <c r="AJ116" s="81"/>
      <c r="AK116" s="84" t="s">
        <v>3083</v>
      </c>
      <c r="AL116" s="81" t="b">
        <v>0</v>
      </c>
      <c r="AM116" s="81">
        <v>0</v>
      </c>
      <c r="AN116" s="84" t="s">
        <v>3083</v>
      </c>
      <c r="AO116" s="81" t="s">
        <v>3108</v>
      </c>
      <c r="AP116" s="81" t="b">
        <v>0</v>
      </c>
      <c r="AQ116" s="84" t="s">
        <v>3078</v>
      </c>
      <c r="AR116" s="81" t="s">
        <v>178</v>
      </c>
      <c r="AS116" s="81">
        <v>0</v>
      </c>
      <c r="AT116" s="81">
        <v>0</v>
      </c>
      <c r="AU116" s="81"/>
      <c r="AV116" s="81"/>
      <c r="AW116" s="81"/>
      <c r="AX116" s="81"/>
      <c r="AY116" s="81"/>
      <c r="AZ116" s="81"/>
      <c r="BA116" s="81"/>
      <c r="BB116" s="81"/>
      <c r="BC116" s="80" t="str">
        <f>REPLACE(INDEX(GroupVertices[Group],MATCH(Edges[[#This Row],[Vertex 1]],GroupVertices[Vertex],0)),1,1,"")</f>
        <v>93</v>
      </c>
      <c r="BD116" s="80" t="str">
        <f>REPLACE(INDEX(GroupVertices[Group],MATCH(Edges[[#This Row],[Vertex 2]],GroupVertices[Vertex],0)),1,1,"")</f>
        <v>93</v>
      </c>
    </row>
    <row r="117" spans="1:56" ht="15">
      <c r="A117" s="66" t="s">
        <v>318</v>
      </c>
      <c r="B117" s="66" t="s">
        <v>758</v>
      </c>
      <c r="C117" s="67"/>
      <c r="D117" s="68"/>
      <c r="E117" s="69"/>
      <c r="F117" s="70"/>
      <c r="G117" s="67"/>
      <c r="H117" s="71"/>
      <c r="I117" s="72"/>
      <c r="J117" s="72"/>
      <c r="K117" s="34"/>
      <c r="L117" s="79">
        <v>117</v>
      </c>
      <c r="M117" s="79"/>
      <c r="N117" s="74"/>
      <c r="O117" s="81" t="s">
        <v>819</v>
      </c>
      <c r="P117" s="83">
        <v>43661.78082175926</v>
      </c>
      <c r="Q117" s="81" t="s">
        <v>826</v>
      </c>
      <c r="R117" s="81"/>
      <c r="S117" s="81"/>
      <c r="T117" s="81" t="s">
        <v>1061</v>
      </c>
      <c r="U117" s="85" t="s">
        <v>1124</v>
      </c>
      <c r="V117" s="85" t="s">
        <v>1124</v>
      </c>
      <c r="W117" s="83">
        <v>43661.78082175926</v>
      </c>
      <c r="X117" s="88">
        <v>43661</v>
      </c>
      <c r="Y117" s="84" t="s">
        <v>1450</v>
      </c>
      <c r="Z117" s="85" t="s">
        <v>1917</v>
      </c>
      <c r="AA117" s="81"/>
      <c r="AB117" s="81"/>
      <c r="AC117" s="84" t="s">
        <v>2550</v>
      </c>
      <c r="AD117" s="81"/>
      <c r="AE117" s="81" t="b">
        <v>0</v>
      </c>
      <c r="AF117" s="81">
        <v>0</v>
      </c>
      <c r="AG117" s="84" t="s">
        <v>3083</v>
      </c>
      <c r="AH117" s="81" t="b">
        <v>0</v>
      </c>
      <c r="AI117" s="81" t="s">
        <v>3092</v>
      </c>
      <c r="AJ117" s="81"/>
      <c r="AK117" s="84" t="s">
        <v>3083</v>
      </c>
      <c r="AL117" s="81" t="b">
        <v>0</v>
      </c>
      <c r="AM117" s="81">
        <v>2360</v>
      </c>
      <c r="AN117" s="84" t="s">
        <v>3041</v>
      </c>
      <c r="AO117" s="81" t="s">
        <v>3108</v>
      </c>
      <c r="AP117" s="81" t="b">
        <v>0</v>
      </c>
      <c r="AQ117" s="84" t="s">
        <v>3041</v>
      </c>
      <c r="AR117" s="81" t="s">
        <v>178</v>
      </c>
      <c r="AS117" s="81">
        <v>0</v>
      </c>
      <c r="AT117" s="81">
        <v>0</v>
      </c>
      <c r="AU117" s="81"/>
      <c r="AV117" s="81"/>
      <c r="AW117" s="81"/>
      <c r="AX117" s="81"/>
      <c r="AY117" s="81"/>
      <c r="AZ117" s="81"/>
      <c r="BA117" s="81"/>
      <c r="BB117" s="81"/>
      <c r="BC117" s="80" t="str">
        <f>REPLACE(INDEX(GroupVertices[Group],MATCH(Edges[[#This Row],[Vertex 1]],GroupVertices[Vertex],0)),1,1,"")</f>
        <v>4</v>
      </c>
      <c r="BD117" s="80" t="str">
        <f>REPLACE(INDEX(GroupVertices[Group],MATCH(Edges[[#This Row],[Vertex 2]],GroupVertices[Vertex],0)),1,1,"")</f>
        <v>4</v>
      </c>
    </row>
    <row r="118" spans="1:56" ht="15">
      <c r="A118" s="66" t="s">
        <v>319</v>
      </c>
      <c r="B118" s="66" t="s">
        <v>798</v>
      </c>
      <c r="C118" s="67"/>
      <c r="D118" s="68"/>
      <c r="E118" s="69"/>
      <c r="F118" s="70"/>
      <c r="G118" s="67"/>
      <c r="H118" s="71"/>
      <c r="I118" s="72"/>
      <c r="J118" s="72"/>
      <c r="K118" s="34"/>
      <c r="L118" s="79">
        <v>118</v>
      </c>
      <c r="M118" s="79"/>
      <c r="N118" s="74"/>
      <c r="O118" s="81" t="s">
        <v>820</v>
      </c>
      <c r="P118" s="83">
        <v>43661.78083333333</v>
      </c>
      <c r="Q118" s="81" t="s">
        <v>876</v>
      </c>
      <c r="R118" s="81"/>
      <c r="S118" s="81"/>
      <c r="T118" s="81" t="s">
        <v>1061</v>
      </c>
      <c r="U118" s="81"/>
      <c r="V118" s="85" t="s">
        <v>1296</v>
      </c>
      <c r="W118" s="83">
        <v>43661.78083333333</v>
      </c>
      <c r="X118" s="88">
        <v>43661</v>
      </c>
      <c r="Y118" s="84" t="s">
        <v>1452</v>
      </c>
      <c r="Z118" s="85" t="s">
        <v>1918</v>
      </c>
      <c r="AA118" s="81"/>
      <c r="AB118" s="81"/>
      <c r="AC118" s="84" t="s">
        <v>2551</v>
      </c>
      <c r="AD118" s="84" t="s">
        <v>3079</v>
      </c>
      <c r="AE118" s="81" t="b">
        <v>0</v>
      </c>
      <c r="AF118" s="81">
        <v>0</v>
      </c>
      <c r="AG118" s="84" t="s">
        <v>3086</v>
      </c>
      <c r="AH118" s="81" t="b">
        <v>0</v>
      </c>
      <c r="AI118" s="81" t="s">
        <v>3092</v>
      </c>
      <c r="AJ118" s="81"/>
      <c r="AK118" s="84" t="s">
        <v>3083</v>
      </c>
      <c r="AL118" s="81" t="b">
        <v>0</v>
      </c>
      <c r="AM118" s="81">
        <v>0</v>
      </c>
      <c r="AN118" s="84" t="s">
        <v>3083</v>
      </c>
      <c r="AO118" s="81" t="s">
        <v>3109</v>
      </c>
      <c r="AP118" s="81" t="b">
        <v>0</v>
      </c>
      <c r="AQ118" s="84" t="s">
        <v>3079</v>
      </c>
      <c r="AR118" s="81" t="s">
        <v>178</v>
      </c>
      <c r="AS118" s="81">
        <v>0</v>
      </c>
      <c r="AT118" s="81">
        <v>0</v>
      </c>
      <c r="AU118" s="81"/>
      <c r="AV118" s="81"/>
      <c r="AW118" s="81"/>
      <c r="AX118" s="81"/>
      <c r="AY118" s="81"/>
      <c r="AZ118" s="81"/>
      <c r="BA118" s="81"/>
      <c r="BB118" s="81"/>
      <c r="BC118" s="80" t="str">
        <f>REPLACE(INDEX(GroupVertices[Group],MATCH(Edges[[#This Row],[Vertex 1]],GroupVertices[Vertex],0)),1,1,"")</f>
        <v>45</v>
      </c>
      <c r="BD118" s="80" t="str">
        <f>REPLACE(INDEX(GroupVertices[Group],MATCH(Edges[[#This Row],[Vertex 2]],GroupVertices[Vertex],0)),1,1,"")</f>
        <v>45</v>
      </c>
    </row>
    <row r="119" spans="1:56" ht="15">
      <c r="A119" s="66" t="s">
        <v>319</v>
      </c>
      <c r="B119" s="66" t="s">
        <v>799</v>
      </c>
      <c r="C119" s="67"/>
      <c r="D119" s="68"/>
      <c r="E119" s="69"/>
      <c r="F119" s="70"/>
      <c r="G119" s="67"/>
      <c r="H119" s="71"/>
      <c r="I119" s="72"/>
      <c r="J119" s="72"/>
      <c r="K119" s="34"/>
      <c r="L119" s="79">
        <v>119</v>
      </c>
      <c r="M119" s="79"/>
      <c r="N119" s="74"/>
      <c r="O119" s="81" t="s">
        <v>821</v>
      </c>
      <c r="P119" s="83">
        <v>43661.78083333333</v>
      </c>
      <c r="Q119" s="81" t="s">
        <v>876</v>
      </c>
      <c r="R119" s="81"/>
      <c r="S119" s="81"/>
      <c r="T119" s="81" t="s">
        <v>1061</v>
      </c>
      <c r="U119" s="81"/>
      <c r="V119" s="85" t="s">
        <v>1296</v>
      </c>
      <c r="W119" s="83">
        <v>43661.78083333333</v>
      </c>
      <c r="X119" s="88">
        <v>43661</v>
      </c>
      <c r="Y119" s="84" t="s">
        <v>1452</v>
      </c>
      <c r="Z119" s="85" t="s">
        <v>1918</v>
      </c>
      <c r="AA119" s="81"/>
      <c r="AB119" s="81"/>
      <c r="AC119" s="84" t="s">
        <v>2551</v>
      </c>
      <c r="AD119" s="84" t="s">
        <v>3079</v>
      </c>
      <c r="AE119" s="81" t="b">
        <v>0</v>
      </c>
      <c r="AF119" s="81">
        <v>0</v>
      </c>
      <c r="AG119" s="84" t="s">
        <v>3086</v>
      </c>
      <c r="AH119" s="81" t="b">
        <v>0</v>
      </c>
      <c r="AI119" s="81" t="s">
        <v>3092</v>
      </c>
      <c r="AJ119" s="81"/>
      <c r="AK119" s="84" t="s">
        <v>3083</v>
      </c>
      <c r="AL119" s="81" t="b">
        <v>0</v>
      </c>
      <c r="AM119" s="81">
        <v>0</v>
      </c>
      <c r="AN119" s="84" t="s">
        <v>3083</v>
      </c>
      <c r="AO119" s="81" t="s">
        <v>3109</v>
      </c>
      <c r="AP119" s="81" t="b">
        <v>0</v>
      </c>
      <c r="AQ119" s="84" t="s">
        <v>3079</v>
      </c>
      <c r="AR119" s="81" t="s">
        <v>178</v>
      </c>
      <c r="AS119" s="81">
        <v>0</v>
      </c>
      <c r="AT119" s="81">
        <v>0</v>
      </c>
      <c r="AU119" s="81"/>
      <c r="AV119" s="81"/>
      <c r="AW119" s="81"/>
      <c r="AX119" s="81"/>
      <c r="AY119" s="81"/>
      <c r="AZ119" s="81"/>
      <c r="BA119" s="81"/>
      <c r="BB119" s="81"/>
      <c r="BC119" s="80" t="str">
        <f>REPLACE(INDEX(GroupVertices[Group],MATCH(Edges[[#This Row],[Vertex 1]],GroupVertices[Vertex],0)),1,1,"")</f>
        <v>45</v>
      </c>
      <c r="BD119" s="80" t="str">
        <f>REPLACE(INDEX(GroupVertices[Group],MATCH(Edges[[#This Row],[Vertex 2]],GroupVertices[Vertex],0)),1,1,"")</f>
        <v>45</v>
      </c>
    </row>
    <row r="120" spans="1:56" ht="15">
      <c r="A120" s="66" t="s">
        <v>320</v>
      </c>
      <c r="B120" s="66" t="s">
        <v>775</v>
      </c>
      <c r="C120" s="67"/>
      <c r="D120" s="68"/>
      <c r="E120" s="69"/>
      <c r="F120" s="70"/>
      <c r="G120" s="67"/>
      <c r="H120" s="71"/>
      <c r="I120" s="72"/>
      <c r="J120" s="72"/>
      <c r="K120" s="34"/>
      <c r="L120" s="79">
        <v>120</v>
      </c>
      <c r="M120" s="79"/>
      <c r="N120" s="74"/>
      <c r="O120" s="81" t="s">
        <v>819</v>
      </c>
      <c r="P120" s="83">
        <v>43661.780856481484</v>
      </c>
      <c r="Q120" s="81" t="s">
        <v>831</v>
      </c>
      <c r="R120" s="81"/>
      <c r="S120" s="81"/>
      <c r="T120" s="81" t="s">
        <v>1061</v>
      </c>
      <c r="U120" s="85" t="s">
        <v>1127</v>
      </c>
      <c r="V120" s="85" t="s">
        <v>1127</v>
      </c>
      <c r="W120" s="83">
        <v>43661.780856481484</v>
      </c>
      <c r="X120" s="88">
        <v>43661</v>
      </c>
      <c r="Y120" s="84" t="s">
        <v>1453</v>
      </c>
      <c r="Z120" s="85" t="s">
        <v>1919</v>
      </c>
      <c r="AA120" s="81"/>
      <c r="AB120" s="81"/>
      <c r="AC120" s="84" t="s">
        <v>2552</v>
      </c>
      <c r="AD120" s="81"/>
      <c r="AE120" s="81" t="b">
        <v>0</v>
      </c>
      <c r="AF120" s="81">
        <v>0</v>
      </c>
      <c r="AG120" s="84" t="s">
        <v>3083</v>
      </c>
      <c r="AH120" s="81" t="b">
        <v>0</v>
      </c>
      <c r="AI120" s="81" t="s">
        <v>3092</v>
      </c>
      <c r="AJ120" s="81"/>
      <c r="AK120" s="84" t="s">
        <v>3083</v>
      </c>
      <c r="AL120" s="81" t="b">
        <v>0</v>
      </c>
      <c r="AM120" s="81">
        <v>7453</v>
      </c>
      <c r="AN120" s="84" t="s">
        <v>3059</v>
      </c>
      <c r="AO120" s="81" t="s">
        <v>3109</v>
      </c>
      <c r="AP120" s="81" t="b">
        <v>0</v>
      </c>
      <c r="AQ120" s="84" t="s">
        <v>3059</v>
      </c>
      <c r="AR120" s="81" t="s">
        <v>178</v>
      </c>
      <c r="AS120" s="81">
        <v>0</v>
      </c>
      <c r="AT120" s="81">
        <v>0</v>
      </c>
      <c r="AU120" s="81"/>
      <c r="AV120" s="81"/>
      <c r="AW120" s="81"/>
      <c r="AX120" s="81"/>
      <c r="AY120" s="81"/>
      <c r="AZ120" s="81"/>
      <c r="BA120" s="81"/>
      <c r="BB120" s="81"/>
      <c r="BC120" s="80" t="str">
        <f>REPLACE(INDEX(GroupVertices[Group],MATCH(Edges[[#This Row],[Vertex 1]],GroupVertices[Vertex],0)),1,1,"")</f>
        <v>1</v>
      </c>
      <c r="BD120" s="80" t="str">
        <f>REPLACE(INDEX(GroupVertices[Group],MATCH(Edges[[#This Row],[Vertex 2]],GroupVertices[Vertex],0)),1,1,"")</f>
        <v>1</v>
      </c>
    </row>
    <row r="121" spans="1:56" ht="15">
      <c r="A121" s="66" t="s">
        <v>321</v>
      </c>
      <c r="B121" s="66" t="s">
        <v>747</v>
      </c>
      <c r="C121" s="67"/>
      <c r="D121" s="68"/>
      <c r="E121" s="69"/>
      <c r="F121" s="70"/>
      <c r="G121" s="67"/>
      <c r="H121" s="71"/>
      <c r="I121" s="72"/>
      <c r="J121" s="72"/>
      <c r="K121" s="34"/>
      <c r="L121" s="79">
        <v>121</v>
      </c>
      <c r="M121" s="79"/>
      <c r="N121" s="74"/>
      <c r="O121" s="81" t="s">
        <v>819</v>
      </c>
      <c r="P121" s="83">
        <v>43661.780856481484</v>
      </c>
      <c r="Q121" s="81" t="s">
        <v>832</v>
      </c>
      <c r="R121" s="81"/>
      <c r="S121" s="81"/>
      <c r="T121" s="81" t="s">
        <v>1061</v>
      </c>
      <c r="U121" s="85" t="s">
        <v>1128</v>
      </c>
      <c r="V121" s="85" t="s">
        <v>1128</v>
      </c>
      <c r="W121" s="83">
        <v>43661.780856481484</v>
      </c>
      <c r="X121" s="88">
        <v>43661</v>
      </c>
      <c r="Y121" s="84" t="s">
        <v>1453</v>
      </c>
      <c r="Z121" s="85" t="s">
        <v>1920</v>
      </c>
      <c r="AA121" s="81"/>
      <c r="AB121" s="81"/>
      <c r="AC121" s="84" t="s">
        <v>2553</v>
      </c>
      <c r="AD121" s="81"/>
      <c r="AE121" s="81" t="b">
        <v>0</v>
      </c>
      <c r="AF121" s="81">
        <v>0</v>
      </c>
      <c r="AG121" s="84" t="s">
        <v>3083</v>
      </c>
      <c r="AH121" s="81" t="b">
        <v>0</v>
      </c>
      <c r="AI121" s="81" t="s">
        <v>3092</v>
      </c>
      <c r="AJ121" s="81"/>
      <c r="AK121" s="84" t="s">
        <v>3083</v>
      </c>
      <c r="AL121" s="81" t="b">
        <v>0</v>
      </c>
      <c r="AM121" s="81">
        <v>14954</v>
      </c>
      <c r="AN121" s="84" t="s">
        <v>3026</v>
      </c>
      <c r="AO121" s="81" t="s">
        <v>3109</v>
      </c>
      <c r="AP121" s="81" t="b">
        <v>0</v>
      </c>
      <c r="AQ121" s="84" t="s">
        <v>3026</v>
      </c>
      <c r="AR121" s="81" t="s">
        <v>178</v>
      </c>
      <c r="AS121" s="81">
        <v>0</v>
      </c>
      <c r="AT121" s="81">
        <v>0</v>
      </c>
      <c r="AU121" s="81"/>
      <c r="AV121" s="81"/>
      <c r="AW121" s="81"/>
      <c r="AX121" s="81"/>
      <c r="AY121" s="81"/>
      <c r="AZ121" s="81"/>
      <c r="BA121" s="81"/>
      <c r="BB121" s="81"/>
      <c r="BC121" s="80" t="str">
        <f>REPLACE(INDEX(GroupVertices[Group],MATCH(Edges[[#This Row],[Vertex 1]],GroupVertices[Vertex],0)),1,1,"")</f>
        <v>5</v>
      </c>
      <c r="BD121" s="80" t="str">
        <f>REPLACE(INDEX(GroupVertices[Group],MATCH(Edges[[#This Row],[Vertex 2]],GroupVertices[Vertex],0)),1,1,"")</f>
        <v>5</v>
      </c>
    </row>
    <row r="122" spans="1:56" ht="15">
      <c r="A122" s="66" t="s">
        <v>322</v>
      </c>
      <c r="B122" s="66" t="s">
        <v>579</v>
      </c>
      <c r="C122" s="67"/>
      <c r="D122" s="68"/>
      <c r="E122" s="69"/>
      <c r="F122" s="70"/>
      <c r="G122" s="67"/>
      <c r="H122" s="71"/>
      <c r="I122" s="72"/>
      <c r="J122" s="72"/>
      <c r="K122" s="34"/>
      <c r="L122" s="79">
        <v>122</v>
      </c>
      <c r="M122" s="79"/>
      <c r="N122" s="74"/>
      <c r="O122" s="81" t="s">
        <v>819</v>
      </c>
      <c r="P122" s="83">
        <v>43661.780856481484</v>
      </c>
      <c r="Q122" s="81" t="s">
        <v>877</v>
      </c>
      <c r="R122" s="81"/>
      <c r="S122" s="81"/>
      <c r="T122" s="81" t="s">
        <v>1061</v>
      </c>
      <c r="U122" s="85" t="s">
        <v>1158</v>
      </c>
      <c r="V122" s="85" t="s">
        <v>1158</v>
      </c>
      <c r="W122" s="83">
        <v>43661.780856481484</v>
      </c>
      <c r="X122" s="88">
        <v>43661</v>
      </c>
      <c r="Y122" s="84" t="s">
        <v>1453</v>
      </c>
      <c r="Z122" s="85" t="s">
        <v>1921</v>
      </c>
      <c r="AA122" s="81"/>
      <c r="AB122" s="81"/>
      <c r="AC122" s="84" t="s">
        <v>2554</v>
      </c>
      <c r="AD122" s="81"/>
      <c r="AE122" s="81" t="b">
        <v>0</v>
      </c>
      <c r="AF122" s="81">
        <v>0</v>
      </c>
      <c r="AG122" s="84" t="s">
        <v>3083</v>
      </c>
      <c r="AH122" s="81" t="b">
        <v>0</v>
      </c>
      <c r="AI122" s="81" t="s">
        <v>3092</v>
      </c>
      <c r="AJ122" s="81"/>
      <c r="AK122" s="84" t="s">
        <v>3083</v>
      </c>
      <c r="AL122" s="81" t="b">
        <v>0</v>
      </c>
      <c r="AM122" s="81">
        <v>5</v>
      </c>
      <c r="AN122" s="84" t="s">
        <v>2833</v>
      </c>
      <c r="AO122" s="81" t="s">
        <v>3108</v>
      </c>
      <c r="AP122" s="81" t="b">
        <v>0</v>
      </c>
      <c r="AQ122" s="84" t="s">
        <v>2833</v>
      </c>
      <c r="AR122" s="81" t="s">
        <v>178</v>
      </c>
      <c r="AS122" s="81">
        <v>0</v>
      </c>
      <c r="AT122" s="81">
        <v>0</v>
      </c>
      <c r="AU122" s="81"/>
      <c r="AV122" s="81"/>
      <c r="AW122" s="81"/>
      <c r="AX122" s="81"/>
      <c r="AY122" s="81"/>
      <c r="AZ122" s="81"/>
      <c r="BA122" s="81"/>
      <c r="BB122" s="81"/>
      <c r="BC122" s="80" t="str">
        <f>REPLACE(INDEX(GroupVertices[Group],MATCH(Edges[[#This Row],[Vertex 1]],GroupVertices[Vertex],0)),1,1,"")</f>
        <v>29</v>
      </c>
      <c r="BD122" s="80" t="str">
        <f>REPLACE(INDEX(GroupVertices[Group],MATCH(Edges[[#This Row],[Vertex 2]],GroupVertices[Vertex],0)),1,1,"")</f>
        <v>29</v>
      </c>
    </row>
    <row r="123" spans="1:56" ht="15">
      <c r="A123" s="66" t="s">
        <v>323</v>
      </c>
      <c r="B123" s="66" t="s">
        <v>323</v>
      </c>
      <c r="C123" s="67"/>
      <c r="D123" s="68"/>
      <c r="E123" s="69"/>
      <c r="F123" s="70"/>
      <c r="G123" s="67"/>
      <c r="H123" s="71"/>
      <c r="I123" s="72"/>
      <c r="J123" s="72"/>
      <c r="K123" s="34"/>
      <c r="L123" s="79">
        <v>123</v>
      </c>
      <c r="M123" s="79"/>
      <c r="N123" s="74"/>
      <c r="O123" s="81" t="s">
        <v>178</v>
      </c>
      <c r="P123" s="83">
        <v>43659.594189814816</v>
      </c>
      <c r="Q123" s="81" t="s">
        <v>878</v>
      </c>
      <c r="R123" s="81"/>
      <c r="S123" s="81"/>
      <c r="T123" s="81" t="s">
        <v>1080</v>
      </c>
      <c r="U123" s="85" t="s">
        <v>1159</v>
      </c>
      <c r="V123" s="85" t="s">
        <v>1159</v>
      </c>
      <c r="W123" s="83">
        <v>43659.594189814816</v>
      </c>
      <c r="X123" s="88">
        <v>43659</v>
      </c>
      <c r="Y123" s="84" t="s">
        <v>1454</v>
      </c>
      <c r="Z123" s="85" t="s">
        <v>1922</v>
      </c>
      <c r="AA123" s="81"/>
      <c r="AB123" s="81"/>
      <c r="AC123" s="84" t="s">
        <v>2555</v>
      </c>
      <c r="AD123" s="81"/>
      <c r="AE123" s="81" t="b">
        <v>0</v>
      </c>
      <c r="AF123" s="81">
        <v>10111</v>
      </c>
      <c r="AG123" s="84" t="s">
        <v>3083</v>
      </c>
      <c r="AH123" s="81" t="b">
        <v>0</v>
      </c>
      <c r="AI123" s="81" t="s">
        <v>3092</v>
      </c>
      <c r="AJ123" s="81"/>
      <c r="AK123" s="84" t="s">
        <v>3083</v>
      </c>
      <c r="AL123" s="81" t="b">
        <v>0</v>
      </c>
      <c r="AM123" s="81">
        <v>2135</v>
      </c>
      <c r="AN123" s="84" t="s">
        <v>3083</v>
      </c>
      <c r="AO123" s="81" t="s">
        <v>3109</v>
      </c>
      <c r="AP123" s="81" t="b">
        <v>0</v>
      </c>
      <c r="AQ123" s="84" t="s">
        <v>2555</v>
      </c>
      <c r="AR123" s="81" t="s">
        <v>819</v>
      </c>
      <c r="AS123" s="81">
        <v>0</v>
      </c>
      <c r="AT123" s="81">
        <v>0</v>
      </c>
      <c r="AU123" s="81"/>
      <c r="AV123" s="81"/>
      <c r="AW123" s="81"/>
      <c r="AX123" s="81"/>
      <c r="AY123" s="81"/>
      <c r="AZ123" s="81"/>
      <c r="BA123" s="81"/>
      <c r="BB123" s="81"/>
      <c r="BC123" s="80" t="str">
        <f>REPLACE(INDEX(GroupVertices[Group],MATCH(Edges[[#This Row],[Vertex 1]],GroupVertices[Vertex],0)),1,1,"")</f>
        <v>92</v>
      </c>
      <c r="BD123" s="80" t="str">
        <f>REPLACE(INDEX(GroupVertices[Group],MATCH(Edges[[#This Row],[Vertex 2]],GroupVertices[Vertex],0)),1,1,"")</f>
        <v>92</v>
      </c>
    </row>
    <row r="124" spans="1:56" ht="15">
      <c r="A124" s="66" t="s">
        <v>324</v>
      </c>
      <c r="B124" s="66" t="s">
        <v>323</v>
      </c>
      <c r="C124" s="67"/>
      <c r="D124" s="68"/>
      <c r="E124" s="69"/>
      <c r="F124" s="70"/>
      <c r="G124" s="67"/>
      <c r="H124" s="71"/>
      <c r="I124" s="72"/>
      <c r="J124" s="72"/>
      <c r="K124" s="34"/>
      <c r="L124" s="79">
        <v>124</v>
      </c>
      <c r="M124" s="79"/>
      <c r="N124" s="74"/>
      <c r="O124" s="81" t="s">
        <v>819</v>
      </c>
      <c r="P124" s="83">
        <v>43661.780856481484</v>
      </c>
      <c r="Q124" s="81" t="s">
        <v>878</v>
      </c>
      <c r="R124" s="81"/>
      <c r="S124" s="81"/>
      <c r="T124" s="81" t="s">
        <v>1080</v>
      </c>
      <c r="U124" s="85" t="s">
        <v>1159</v>
      </c>
      <c r="V124" s="85" t="s">
        <v>1159</v>
      </c>
      <c r="W124" s="83">
        <v>43661.780856481484</v>
      </c>
      <c r="X124" s="88">
        <v>43661</v>
      </c>
      <c r="Y124" s="84" t="s">
        <v>1453</v>
      </c>
      <c r="Z124" s="85" t="s">
        <v>1923</v>
      </c>
      <c r="AA124" s="81"/>
      <c r="AB124" s="81"/>
      <c r="AC124" s="84" t="s">
        <v>2556</v>
      </c>
      <c r="AD124" s="81"/>
      <c r="AE124" s="81" t="b">
        <v>0</v>
      </c>
      <c r="AF124" s="81">
        <v>0</v>
      </c>
      <c r="AG124" s="84" t="s">
        <v>3083</v>
      </c>
      <c r="AH124" s="81" t="b">
        <v>0</v>
      </c>
      <c r="AI124" s="81" t="s">
        <v>3092</v>
      </c>
      <c r="AJ124" s="81"/>
      <c r="AK124" s="84" t="s">
        <v>3083</v>
      </c>
      <c r="AL124" s="81" t="b">
        <v>0</v>
      </c>
      <c r="AM124" s="81">
        <v>2135</v>
      </c>
      <c r="AN124" s="84" t="s">
        <v>2555</v>
      </c>
      <c r="AO124" s="81" t="s">
        <v>3108</v>
      </c>
      <c r="AP124" s="81" t="b">
        <v>0</v>
      </c>
      <c r="AQ124" s="84" t="s">
        <v>2555</v>
      </c>
      <c r="AR124" s="81" t="s">
        <v>178</v>
      </c>
      <c r="AS124" s="81">
        <v>0</v>
      </c>
      <c r="AT124" s="81">
        <v>0</v>
      </c>
      <c r="AU124" s="81"/>
      <c r="AV124" s="81"/>
      <c r="AW124" s="81"/>
      <c r="AX124" s="81"/>
      <c r="AY124" s="81"/>
      <c r="AZ124" s="81"/>
      <c r="BA124" s="81"/>
      <c r="BB124" s="81"/>
      <c r="BC124" s="80" t="str">
        <f>REPLACE(INDEX(GroupVertices[Group],MATCH(Edges[[#This Row],[Vertex 1]],GroupVertices[Vertex],0)),1,1,"")</f>
        <v>92</v>
      </c>
      <c r="BD124" s="80" t="str">
        <f>REPLACE(INDEX(GroupVertices[Group],MATCH(Edges[[#This Row],[Vertex 2]],GroupVertices[Vertex],0)),1,1,"")</f>
        <v>92</v>
      </c>
    </row>
    <row r="125" spans="1:56" ht="15">
      <c r="A125" s="66" t="s">
        <v>325</v>
      </c>
      <c r="B125" s="66" t="s">
        <v>800</v>
      </c>
      <c r="C125" s="67"/>
      <c r="D125" s="68"/>
      <c r="E125" s="69"/>
      <c r="F125" s="70"/>
      <c r="G125" s="67"/>
      <c r="H125" s="71"/>
      <c r="I125" s="72"/>
      <c r="J125" s="72"/>
      <c r="K125" s="34"/>
      <c r="L125" s="79">
        <v>125</v>
      </c>
      <c r="M125" s="79"/>
      <c r="N125" s="74"/>
      <c r="O125" s="81" t="s">
        <v>820</v>
      </c>
      <c r="P125" s="83">
        <v>43661.78086805555</v>
      </c>
      <c r="Q125" s="81" t="s">
        <v>879</v>
      </c>
      <c r="R125" s="81"/>
      <c r="S125" s="81"/>
      <c r="T125" s="81" t="s">
        <v>1081</v>
      </c>
      <c r="U125" s="85" t="s">
        <v>1160</v>
      </c>
      <c r="V125" s="85" t="s">
        <v>1160</v>
      </c>
      <c r="W125" s="83">
        <v>43661.78086805555</v>
      </c>
      <c r="X125" s="88">
        <v>43661</v>
      </c>
      <c r="Y125" s="84" t="s">
        <v>1455</v>
      </c>
      <c r="Z125" s="85" t="s">
        <v>1924</v>
      </c>
      <c r="AA125" s="81"/>
      <c r="AB125" s="81"/>
      <c r="AC125" s="84" t="s">
        <v>2557</v>
      </c>
      <c r="AD125" s="81"/>
      <c r="AE125" s="81" t="b">
        <v>0</v>
      </c>
      <c r="AF125" s="81">
        <v>0</v>
      </c>
      <c r="AG125" s="84" t="s">
        <v>3087</v>
      </c>
      <c r="AH125" s="81" t="b">
        <v>0</v>
      </c>
      <c r="AI125" s="81" t="s">
        <v>3095</v>
      </c>
      <c r="AJ125" s="81"/>
      <c r="AK125" s="84" t="s">
        <v>3083</v>
      </c>
      <c r="AL125" s="81" t="b">
        <v>0</v>
      </c>
      <c r="AM125" s="81">
        <v>0</v>
      </c>
      <c r="AN125" s="84" t="s">
        <v>3083</v>
      </c>
      <c r="AO125" s="81" t="s">
        <v>3108</v>
      </c>
      <c r="AP125" s="81" t="b">
        <v>0</v>
      </c>
      <c r="AQ125" s="84" t="s">
        <v>2557</v>
      </c>
      <c r="AR125" s="81" t="s">
        <v>178</v>
      </c>
      <c r="AS125" s="81">
        <v>0</v>
      </c>
      <c r="AT125" s="81">
        <v>0</v>
      </c>
      <c r="AU125" s="81"/>
      <c r="AV125" s="81"/>
      <c r="AW125" s="81"/>
      <c r="AX125" s="81"/>
      <c r="AY125" s="81"/>
      <c r="AZ125" s="81"/>
      <c r="BA125" s="81"/>
      <c r="BB125" s="81"/>
      <c r="BC125" s="80" t="str">
        <f>REPLACE(INDEX(GroupVertices[Group],MATCH(Edges[[#This Row],[Vertex 1]],GroupVertices[Vertex],0)),1,1,"")</f>
        <v>44</v>
      </c>
      <c r="BD125" s="80" t="str">
        <f>REPLACE(INDEX(GroupVertices[Group],MATCH(Edges[[#This Row],[Vertex 2]],GroupVertices[Vertex],0)),1,1,"")</f>
        <v>44</v>
      </c>
    </row>
    <row r="126" spans="1:56" ht="15">
      <c r="A126" s="66" t="s">
        <v>325</v>
      </c>
      <c r="B126" s="66" t="s">
        <v>801</v>
      </c>
      <c r="C126" s="67"/>
      <c r="D126" s="68"/>
      <c r="E126" s="69"/>
      <c r="F126" s="70"/>
      <c r="G126" s="67"/>
      <c r="H126" s="71"/>
      <c r="I126" s="72"/>
      <c r="J126" s="72"/>
      <c r="K126" s="34"/>
      <c r="L126" s="79">
        <v>126</v>
      </c>
      <c r="M126" s="79"/>
      <c r="N126" s="74"/>
      <c r="O126" s="81" t="s">
        <v>821</v>
      </c>
      <c r="P126" s="83">
        <v>43661.78086805555</v>
      </c>
      <c r="Q126" s="81" t="s">
        <v>879</v>
      </c>
      <c r="R126" s="81"/>
      <c r="S126" s="81"/>
      <c r="T126" s="81" t="s">
        <v>1081</v>
      </c>
      <c r="U126" s="85" t="s">
        <v>1160</v>
      </c>
      <c r="V126" s="85" t="s">
        <v>1160</v>
      </c>
      <c r="W126" s="83">
        <v>43661.78086805555</v>
      </c>
      <c r="X126" s="88">
        <v>43661</v>
      </c>
      <c r="Y126" s="84" t="s">
        <v>1455</v>
      </c>
      <c r="Z126" s="85" t="s">
        <v>1924</v>
      </c>
      <c r="AA126" s="81"/>
      <c r="AB126" s="81"/>
      <c r="AC126" s="84" t="s">
        <v>2557</v>
      </c>
      <c r="AD126" s="81"/>
      <c r="AE126" s="81" t="b">
        <v>0</v>
      </c>
      <c r="AF126" s="81">
        <v>0</v>
      </c>
      <c r="AG126" s="84" t="s">
        <v>3087</v>
      </c>
      <c r="AH126" s="81" t="b">
        <v>0</v>
      </c>
      <c r="AI126" s="81" t="s">
        <v>3095</v>
      </c>
      <c r="AJ126" s="81"/>
      <c r="AK126" s="84" t="s">
        <v>3083</v>
      </c>
      <c r="AL126" s="81" t="b">
        <v>0</v>
      </c>
      <c r="AM126" s="81">
        <v>0</v>
      </c>
      <c r="AN126" s="84" t="s">
        <v>3083</v>
      </c>
      <c r="AO126" s="81" t="s">
        <v>3108</v>
      </c>
      <c r="AP126" s="81" t="b">
        <v>0</v>
      </c>
      <c r="AQ126" s="84" t="s">
        <v>2557</v>
      </c>
      <c r="AR126" s="81" t="s">
        <v>178</v>
      </c>
      <c r="AS126" s="81">
        <v>0</v>
      </c>
      <c r="AT126" s="81">
        <v>0</v>
      </c>
      <c r="AU126" s="81"/>
      <c r="AV126" s="81"/>
      <c r="AW126" s="81"/>
      <c r="AX126" s="81"/>
      <c r="AY126" s="81"/>
      <c r="AZ126" s="81"/>
      <c r="BA126" s="81"/>
      <c r="BB126" s="81"/>
      <c r="BC126" s="80" t="str">
        <f>REPLACE(INDEX(GroupVertices[Group],MATCH(Edges[[#This Row],[Vertex 1]],GroupVertices[Vertex],0)),1,1,"")</f>
        <v>44</v>
      </c>
      <c r="BD126" s="80" t="str">
        <f>REPLACE(INDEX(GroupVertices[Group],MATCH(Edges[[#This Row],[Vertex 2]],GroupVertices[Vertex],0)),1,1,"")</f>
        <v>44</v>
      </c>
    </row>
    <row r="127" spans="1:56" ht="15">
      <c r="A127" s="66" t="s">
        <v>326</v>
      </c>
      <c r="B127" s="66" t="s">
        <v>582</v>
      </c>
      <c r="C127" s="67"/>
      <c r="D127" s="68"/>
      <c r="E127" s="69"/>
      <c r="F127" s="70"/>
      <c r="G127" s="67"/>
      <c r="H127" s="71"/>
      <c r="I127" s="72"/>
      <c r="J127" s="72"/>
      <c r="K127" s="34"/>
      <c r="L127" s="79">
        <v>127</v>
      </c>
      <c r="M127" s="79"/>
      <c r="N127" s="74"/>
      <c r="O127" s="81" t="s">
        <v>819</v>
      </c>
      <c r="P127" s="83">
        <v>43661.78086805555</v>
      </c>
      <c r="Q127" s="81" t="s">
        <v>880</v>
      </c>
      <c r="R127" s="81"/>
      <c r="S127" s="81"/>
      <c r="T127" s="81" t="s">
        <v>1061</v>
      </c>
      <c r="U127" s="81"/>
      <c r="V127" s="85" t="s">
        <v>1297</v>
      </c>
      <c r="W127" s="83">
        <v>43661.78086805555</v>
      </c>
      <c r="X127" s="88">
        <v>43661</v>
      </c>
      <c r="Y127" s="84" t="s">
        <v>1455</v>
      </c>
      <c r="Z127" s="85" t="s">
        <v>1925</v>
      </c>
      <c r="AA127" s="81"/>
      <c r="AB127" s="81"/>
      <c r="AC127" s="84" t="s">
        <v>2558</v>
      </c>
      <c r="AD127" s="81"/>
      <c r="AE127" s="81" t="b">
        <v>0</v>
      </c>
      <c r="AF127" s="81">
        <v>0</v>
      </c>
      <c r="AG127" s="84" t="s">
        <v>3083</v>
      </c>
      <c r="AH127" s="81" t="b">
        <v>0</v>
      </c>
      <c r="AI127" s="81" t="s">
        <v>3092</v>
      </c>
      <c r="AJ127" s="81"/>
      <c r="AK127" s="84" t="s">
        <v>3083</v>
      </c>
      <c r="AL127" s="81" t="b">
        <v>0</v>
      </c>
      <c r="AM127" s="81">
        <v>739</v>
      </c>
      <c r="AN127" s="84" t="s">
        <v>2836</v>
      </c>
      <c r="AO127" s="81" t="s">
        <v>3108</v>
      </c>
      <c r="AP127" s="81" t="b">
        <v>0</v>
      </c>
      <c r="AQ127" s="84" t="s">
        <v>2836</v>
      </c>
      <c r="AR127" s="81" t="s">
        <v>178</v>
      </c>
      <c r="AS127" s="81">
        <v>0</v>
      </c>
      <c r="AT127" s="81">
        <v>0</v>
      </c>
      <c r="AU127" s="81"/>
      <c r="AV127" s="81"/>
      <c r="AW127" s="81"/>
      <c r="AX127" s="81"/>
      <c r="AY127" s="81"/>
      <c r="AZ127" s="81"/>
      <c r="BA127" s="81"/>
      <c r="BB127" s="81"/>
      <c r="BC127" s="80" t="str">
        <f>REPLACE(INDEX(GroupVertices[Group],MATCH(Edges[[#This Row],[Vertex 1]],GroupVertices[Vertex],0)),1,1,"")</f>
        <v>11</v>
      </c>
      <c r="BD127" s="80" t="str">
        <f>REPLACE(INDEX(GroupVertices[Group],MATCH(Edges[[#This Row],[Vertex 2]],GroupVertices[Vertex],0)),1,1,"")</f>
        <v>11</v>
      </c>
    </row>
    <row r="128" spans="1:56" ht="15">
      <c r="A128" s="66" t="s">
        <v>327</v>
      </c>
      <c r="B128" s="66" t="s">
        <v>327</v>
      </c>
      <c r="C128" s="67"/>
      <c r="D128" s="68"/>
      <c r="E128" s="69"/>
      <c r="F128" s="70"/>
      <c r="G128" s="67"/>
      <c r="H128" s="71"/>
      <c r="I128" s="72"/>
      <c r="J128" s="72"/>
      <c r="K128" s="34"/>
      <c r="L128" s="79">
        <v>128</v>
      </c>
      <c r="M128" s="79"/>
      <c r="N128" s="74"/>
      <c r="O128" s="81" t="s">
        <v>178</v>
      </c>
      <c r="P128" s="83">
        <v>43660.04315972222</v>
      </c>
      <c r="Q128" s="81" t="s">
        <v>881</v>
      </c>
      <c r="R128" s="81"/>
      <c r="S128" s="81"/>
      <c r="T128" s="81" t="s">
        <v>1061</v>
      </c>
      <c r="U128" s="85" t="s">
        <v>1161</v>
      </c>
      <c r="V128" s="85" t="s">
        <v>1161</v>
      </c>
      <c r="W128" s="83">
        <v>43660.04315972222</v>
      </c>
      <c r="X128" s="88">
        <v>43660</v>
      </c>
      <c r="Y128" s="84" t="s">
        <v>1456</v>
      </c>
      <c r="Z128" s="85" t="s">
        <v>1926</v>
      </c>
      <c r="AA128" s="81"/>
      <c r="AB128" s="81"/>
      <c r="AC128" s="84" t="s">
        <v>2559</v>
      </c>
      <c r="AD128" s="81"/>
      <c r="AE128" s="81" t="b">
        <v>0</v>
      </c>
      <c r="AF128" s="81">
        <v>41</v>
      </c>
      <c r="AG128" s="84" t="s">
        <v>3083</v>
      </c>
      <c r="AH128" s="81" t="b">
        <v>0</v>
      </c>
      <c r="AI128" s="81" t="s">
        <v>3097</v>
      </c>
      <c r="AJ128" s="81"/>
      <c r="AK128" s="84" t="s">
        <v>3083</v>
      </c>
      <c r="AL128" s="81" t="b">
        <v>0</v>
      </c>
      <c r="AM128" s="81">
        <v>9</v>
      </c>
      <c r="AN128" s="84" t="s">
        <v>3083</v>
      </c>
      <c r="AO128" s="81" t="s">
        <v>3108</v>
      </c>
      <c r="AP128" s="81" t="b">
        <v>0</v>
      </c>
      <c r="AQ128" s="84" t="s">
        <v>2559</v>
      </c>
      <c r="AR128" s="81" t="s">
        <v>819</v>
      </c>
      <c r="AS128" s="81">
        <v>0</v>
      </c>
      <c r="AT128" s="81">
        <v>0</v>
      </c>
      <c r="AU128" s="81"/>
      <c r="AV128" s="81"/>
      <c r="AW128" s="81"/>
      <c r="AX128" s="81"/>
      <c r="AY128" s="81"/>
      <c r="AZ128" s="81"/>
      <c r="BA128" s="81"/>
      <c r="BB128" s="81"/>
      <c r="BC128" s="80" t="str">
        <f>REPLACE(INDEX(GroupVertices[Group],MATCH(Edges[[#This Row],[Vertex 1]],GroupVertices[Vertex],0)),1,1,"")</f>
        <v>14</v>
      </c>
      <c r="BD128" s="80" t="str">
        <f>REPLACE(INDEX(GroupVertices[Group],MATCH(Edges[[#This Row],[Vertex 2]],GroupVertices[Vertex],0)),1,1,"")</f>
        <v>14</v>
      </c>
    </row>
    <row r="129" spans="1:56" ht="15">
      <c r="A129" s="66" t="s">
        <v>328</v>
      </c>
      <c r="B129" s="66" t="s">
        <v>327</v>
      </c>
      <c r="C129" s="67"/>
      <c r="D129" s="68"/>
      <c r="E129" s="69"/>
      <c r="F129" s="70"/>
      <c r="G129" s="67"/>
      <c r="H129" s="71"/>
      <c r="I129" s="72"/>
      <c r="J129" s="72"/>
      <c r="K129" s="34"/>
      <c r="L129" s="79">
        <v>129</v>
      </c>
      <c r="M129" s="79"/>
      <c r="N129" s="74"/>
      <c r="O129" s="81" t="s">
        <v>819</v>
      </c>
      <c r="P129" s="83">
        <v>43661.77994212963</v>
      </c>
      <c r="Q129" s="81" t="s">
        <v>881</v>
      </c>
      <c r="R129" s="81"/>
      <c r="S129" s="81"/>
      <c r="T129" s="81" t="s">
        <v>1061</v>
      </c>
      <c r="U129" s="85" t="s">
        <v>1161</v>
      </c>
      <c r="V129" s="85" t="s">
        <v>1161</v>
      </c>
      <c r="W129" s="83">
        <v>43661.77994212963</v>
      </c>
      <c r="X129" s="88">
        <v>43661</v>
      </c>
      <c r="Y129" s="84" t="s">
        <v>1389</v>
      </c>
      <c r="Z129" s="85" t="s">
        <v>1927</v>
      </c>
      <c r="AA129" s="81"/>
      <c r="AB129" s="81"/>
      <c r="AC129" s="84" t="s">
        <v>2560</v>
      </c>
      <c r="AD129" s="81"/>
      <c r="AE129" s="81" t="b">
        <v>0</v>
      </c>
      <c r="AF129" s="81">
        <v>0</v>
      </c>
      <c r="AG129" s="84" t="s">
        <v>3083</v>
      </c>
      <c r="AH129" s="81" t="b">
        <v>0</v>
      </c>
      <c r="AI129" s="81" t="s">
        <v>3097</v>
      </c>
      <c r="AJ129" s="81"/>
      <c r="AK129" s="84" t="s">
        <v>3083</v>
      </c>
      <c r="AL129" s="81" t="b">
        <v>0</v>
      </c>
      <c r="AM129" s="81">
        <v>9</v>
      </c>
      <c r="AN129" s="84" t="s">
        <v>2559</v>
      </c>
      <c r="AO129" s="81" t="s">
        <v>3108</v>
      </c>
      <c r="AP129" s="81" t="b">
        <v>0</v>
      </c>
      <c r="AQ129" s="84" t="s">
        <v>2559</v>
      </c>
      <c r="AR129" s="81" t="s">
        <v>178</v>
      </c>
      <c r="AS129" s="81">
        <v>0</v>
      </c>
      <c r="AT129" s="81">
        <v>0</v>
      </c>
      <c r="AU129" s="81"/>
      <c r="AV129" s="81"/>
      <c r="AW129" s="81"/>
      <c r="AX129" s="81"/>
      <c r="AY129" s="81"/>
      <c r="AZ129" s="81"/>
      <c r="BA129" s="81"/>
      <c r="BB129" s="81"/>
      <c r="BC129" s="80" t="str">
        <f>REPLACE(INDEX(GroupVertices[Group],MATCH(Edges[[#This Row],[Vertex 1]],GroupVertices[Vertex],0)),1,1,"")</f>
        <v>14</v>
      </c>
      <c r="BD129" s="80" t="str">
        <f>REPLACE(INDEX(GroupVertices[Group],MATCH(Edges[[#This Row],[Vertex 2]],GroupVertices[Vertex],0)),1,1,"")</f>
        <v>14</v>
      </c>
    </row>
    <row r="130" spans="1:56" ht="15">
      <c r="A130" s="66" t="s">
        <v>329</v>
      </c>
      <c r="B130" s="66" t="s">
        <v>329</v>
      </c>
      <c r="C130" s="67"/>
      <c r="D130" s="68"/>
      <c r="E130" s="69"/>
      <c r="F130" s="70"/>
      <c r="G130" s="67"/>
      <c r="H130" s="71"/>
      <c r="I130" s="72"/>
      <c r="J130" s="72"/>
      <c r="K130" s="34"/>
      <c r="L130" s="79">
        <v>130</v>
      </c>
      <c r="M130" s="79"/>
      <c r="N130" s="74"/>
      <c r="O130" s="81" t="s">
        <v>178</v>
      </c>
      <c r="P130" s="83">
        <v>43659.9012037037</v>
      </c>
      <c r="Q130" s="81" t="s">
        <v>882</v>
      </c>
      <c r="R130" s="81"/>
      <c r="S130" s="81"/>
      <c r="T130" s="81" t="s">
        <v>1073</v>
      </c>
      <c r="U130" s="85" t="s">
        <v>1162</v>
      </c>
      <c r="V130" s="85" t="s">
        <v>1162</v>
      </c>
      <c r="W130" s="83">
        <v>43659.9012037037</v>
      </c>
      <c r="X130" s="88">
        <v>43659</v>
      </c>
      <c r="Y130" s="84" t="s">
        <v>1457</v>
      </c>
      <c r="Z130" s="85" t="s">
        <v>1928</v>
      </c>
      <c r="AA130" s="81"/>
      <c r="AB130" s="81"/>
      <c r="AC130" s="84" t="s">
        <v>2561</v>
      </c>
      <c r="AD130" s="81"/>
      <c r="AE130" s="81" t="b">
        <v>0</v>
      </c>
      <c r="AF130" s="81">
        <v>208</v>
      </c>
      <c r="AG130" s="84" t="s">
        <v>3083</v>
      </c>
      <c r="AH130" s="81" t="b">
        <v>0</v>
      </c>
      <c r="AI130" s="81" t="s">
        <v>3097</v>
      </c>
      <c r="AJ130" s="81"/>
      <c r="AK130" s="84" t="s">
        <v>3083</v>
      </c>
      <c r="AL130" s="81" t="b">
        <v>0</v>
      </c>
      <c r="AM130" s="81">
        <v>53</v>
      </c>
      <c r="AN130" s="84" t="s">
        <v>3083</v>
      </c>
      <c r="AO130" s="81" t="s">
        <v>3108</v>
      </c>
      <c r="AP130" s="81" t="b">
        <v>0</v>
      </c>
      <c r="AQ130" s="84" t="s">
        <v>2561</v>
      </c>
      <c r="AR130" s="81" t="s">
        <v>819</v>
      </c>
      <c r="AS130" s="81">
        <v>0</v>
      </c>
      <c r="AT130" s="81">
        <v>0</v>
      </c>
      <c r="AU130" s="81"/>
      <c r="AV130" s="81"/>
      <c r="AW130" s="81"/>
      <c r="AX130" s="81"/>
      <c r="AY130" s="81"/>
      <c r="AZ130" s="81"/>
      <c r="BA130" s="81"/>
      <c r="BB130" s="81"/>
      <c r="BC130" s="80" t="str">
        <f>REPLACE(INDEX(GroupVertices[Group],MATCH(Edges[[#This Row],[Vertex 1]],GroupVertices[Vertex],0)),1,1,"")</f>
        <v>14</v>
      </c>
      <c r="BD130" s="80" t="str">
        <f>REPLACE(INDEX(GroupVertices[Group],MATCH(Edges[[#This Row],[Vertex 2]],GroupVertices[Vertex],0)),1,1,"")</f>
        <v>14</v>
      </c>
    </row>
    <row r="131" spans="1:56" ht="15">
      <c r="A131" s="66" t="s">
        <v>328</v>
      </c>
      <c r="B131" s="66" t="s">
        <v>329</v>
      </c>
      <c r="C131" s="67"/>
      <c r="D131" s="68"/>
      <c r="E131" s="69"/>
      <c r="F131" s="70"/>
      <c r="G131" s="67"/>
      <c r="H131" s="71"/>
      <c r="I131" s="72"/>
      <c r="J131" s="72"/>
      <c r="K131" s="34"/>
      <c r="L131" s="79">
        <v>131</v>
      </c>
      <c r="M131" s="79"/>
      <c r="N131" s="74"/>
      <c r="O131" s="81" t="s">
        <v>819</v>
      </c>
      <c r="P131" s="83">
        <v>43661.780011574076</v>
      </c>
      <c r="Q131" s="81" t="s">
        <v>882</v>
      </c>
      <c r="R131" s="81"/>
      <c r="S131" s="81"/>
      <c r="T131" s="81" t="s">
        <v>1073</v>
      </c>
      <c r="U131" s="85" t="s">
        <v>1162</v>
      </c>
      <c r="V131" s="85" t="s">
        <v>1162</v>
      </c>
      <c r="W131" s="83">
        <v>43661.780011574076</v>
      </c>
      <c r="X131" s="88">
        <v>43661</v>
      </c>
      <c r="Y131" s="84" t="s">
        <v>1393</v>
      </c>
      <c r="Z131" s="85" t="s">
        <v>1929</v>
      </c>
      <c r="AA131" s="81"/>
      <c r="AB131" s="81"/>
      <c r="AC131" s="84" t="s">
        <v>2562</v>
      </c>
      <c r="AD131" s="81"/>
      <c r="AE131" s="81" t="b">
        <v>0</v>
      </c>
      <c r="AF131" s="81">
        <v>0</v>
      </c>
      <c r="AG131" s="84" t="s">
        <v>3083</v>
      </c>
      <c r="AH131" s="81" t="b">
        <v>0</v>
      </c>
      <c r="AI131" s="81" t="s">
        <v>3097</v>
      </c>
      <c r="AJ131" s="81"/>
      <c r="AK131" s="84" t="s">
        <v>3083</v>
      </c>
      <c r="AL131" s="81" t="b">
        <v>0</v>
      </c>
      <c r="AM131" s="81">
        <v>53</v>
      </c>
      <c r="AN131" s="84" t="s">
        <v>2561</v>
      </c>
      <c r="AO131" s="81" t="s">
        <v>3108</v>
      </c>
      <c r="AP131" s="81" t="b">
        <v>0</v>
      </c>
      <c r="AQ131" s="84" t="s">
        <v>2561</v>
      </c>
      <c r="AR131" s="81" t="s">
        <v>178</v>
      </c>
      <c r="AS131" s="81">
        <v>0</v>
      </c>
      <c r="AT131" s="81">
        <v>0</v>
      </c>
      <c r="AU131" s="81"/>
      <c r="AV131" s="81"/>
      <c r="AW131" s="81"/>
      <c r="AX131" s="81"/>
      <c r="AY131" s="81"/>
      <c r="AZ131" s="81"/>
      <c r="BA131" s="81"/>
      <c r="BB131" s="81"/>
      <c r="BC131" s="80" t="str">
        <f>REPLACE(INDEX(GroupVertices[Group],MATCH(Edges[[#This Row],[Vertex 1]],GroupVertices[Vertex],0)),1,1,"")</f>
        <v>14</v>
      </c>
      <c r="BD131" s="80" t="str">
        <f>REPLACE(INDEX(GroupVertices[Group],MATCH(Edges[[#This Row],[Vertex 2]],GroupVertices[Vertex],0)),1,1,"")</f>
        <v>14</v>
      </c>
    </row>
    <row r="132" spans="1:56" ht="15">
      <c r="A132" s="66" t="s">
        <v>330</v>
      </c>
      <c r="B132" s="66" t="s">
        <v>330</v>
      </c>
      <c r="C132" s="67"/>
      <c r="D132" s="68"/>
      <c r="E132" s="69"/>
      <c r="F132" s="70"/>
      <c r="G132" s="67"/>
      <c r="H132" s="71"/>
      <c r="I132" s="72"/>
      <c r="J132" s="72"/>
      <c r="K132" s="34"/>
      <c r="L132" s="79">
        <v>132</v>
      </c>
      <c r="M132" s="79"/>
      <c r="N132" s="74"/>
      <c r="O132" s="81" t="s">
        <v>178</v>
      </c>
      <c r="P132" s="83">
        <v>43659.6425</v>
      </c>
      <c r="Q132" s="81" t="s">
        <v>883</v>
      </c>
      <c r="R132" s="81"/>
      <c r="S132" s="81"/>
      <c r="T132" s="81" t="s">
        <v>1082</v>
      </c>
      <c r="U132" s="85" t="s">
        <v>1163</v>
      </c>
      <c r="V132" s="85" t="s">
        <v>1163</v>
      </c>
      <c r="W132" s="83">
        <v>43659.6425</v>
      </c>
      <c r="X132" s="88">
        <v>43659</v>
      </c>
      <c r="Y132" s="84" t="s">
        <v>1458</v>
      </c>
      <c r="Z132" s="85" t="s">
        <v>1930</v>
      </c>
      <c r="AA132" s="81"/>
      <c r="AB132" s="81"/>
      <c r="AC132" s="84" t="s">
        <v>2563</v>
      </c>
      <c r="AD132" s="81"/>
      <c r="AE132" s="81" t="b">
        <v>0</v>
      </c>
      <c r="AF132" s="81">
        <v>144</v>
      </c>
      <c r="AG132" s="84" t="s">
        <v>3083</v>
      </c>
      <c r="AH132" s="81" t="b">
        <v>0</v>
      </c>
      <c r="AI132" s="81" t="s">
        <v>3097</v>
      </c>
      <c r="AJ132" s="81"/>
      <c r="AK132" s="84" t="s">
        <v>3083</v>
      </c>
      <c r="AL132" s="81" t="b">
        <v>0</v>
      </c>
      <c r="AM132" s="81">
        <v>28</v>
      </c>
      <c r="AN132" s="84" t="s">
        <v>3083</v>
      </c>
      <c r="AO132" s="81" t="s">
        <v>3109</v>
      </c>
      <c r="AP132" s="81" t="b">
        <v>0</v>
      </c>
      <c r="AQ132" s="84" t="s">
        <v>2563</v>
      </c>
      <c r="AR132" s="81" t="s">
        <v>819</v>
      </c>
      <c r="AS132" s="81">
        <v>0</v>
      </c>
      <c r="AT132" s="81">
        <v>0</v>
      </c>
      <c r="AU132" s="81"/>
      <c r="AV132" s="81"/>
      <c r="AW132" s="81"/>
      <c r="AX132" s="81"/>
      <c r="AY132" s="81"/>
      <c r="AZ132" s="81"/>
      <c r="BA132" s="81"/>
      <c r="BB132" s="81"/>
      <c r="BC132" s="80" t="str">
        <f>REPLACE(INDEX(GroupVertices[Group],MATCH(Edges[[#This Row],[Vertex 1]],GroupVertices[Vertex],0)),1,1,"")</f>
        <v>14</v>
      </c>
      <c r="BD132" s="80" t="str">
        <f>REPLACE(INDEX(GroupVertices[Group],MATCH(Edges[[#This Row],[Vertex 2]],GroupVertices[Vertex],0)),1,1,"")</f>
        <v>14</v>
      </c>
    </row>
    <row r="133" spans="1:56" ht="15">
      <c r="A133" s="66" t="s">
        <v>328</v>
      </c>
      <c r="B133" s="66" t="s">
        <v>330</v>
      </c>
      <c r="C133" s="67"/>
      <c r="D133" s="68"/>
      <c r="E133" s="69"/>
      <c r="F133" s="70"/>
      <c r="G133" s="67"/>
      <c r="H133" s="71"/>
      <c r="I133" s="72"/>
      <c r="J133" s="72"/>
      <c r="K133" s="34"/>
      <c r="L133" s="79">
        <v>133</v>
      </c>
      <c r="M133" s="79"/>
      <c r="N133" s="74"/>
      <c r="O133" s="81" t="s">
        <v>819</v>
      </c>
      <c r="P133" s="83">
        <v>43661.78086805555</v>
      </c>
      <c r="Q133" s="81" t="s">
        <v>883</v>
      </c>
      <c r="R133" s="81"/>
      <c r="S133" s="81"/>
      <c r="T133" s="81" t="s">
        <v>1082</v>
      </c>
      <c r="U133" s="85" t="s">
        <v>1163</v>
      </c>
      <c r="V133" s="85" t="s">
        <v>1163</v>
      </c>
      <c r="W133" s="83">
        <v>43661.78086805555</v>
      </c>
      <c r="X133" s="88">
        <v>43661</v>
      </c>
      <c r="Y133" s="84" t="s">
        <v>1455</v>
      </c>
      <c r="Z133" s="85" t="s">
        <v>1931</v>
      </c>
      <c r="AA133" s="81"/>
      <c r="AB133" s="81"/>
      <c r="AC133" s="84" t="s">
        <v>2564</v>
      </c>
      <c r="AD133" s="81"/>
      <c r="AE133" s="81" t="b">
        <v>0</v>
      </c>
      <c r="AF133" s="81">
        <v>0</v>
      </c>
      <c r="AG133" s="84" t="s">
        <v>3083</v>
      </c>
      <c r="AH133" s="81" t="b">
        <v>0</v>
      </c>
      <c r="AI133" s="81" t="s">
        <v>3097</v>
      </c>
      <c r="AJ133" s="81"/>
      <c r="AK133" s="84" t="s">
        <v>3083</v>
      </c>
      <c r="AL133" s="81" t="b">
        <v>0</v>
      </c>
      <c r="AM133" s="81">
        <v>28</v>
      </c>
      <c r="AN133" s="84" t="s">
        <v>2563</v>
      </c>
      <c r="AO133" s="81" t="s">
        <v>3108</v>
      </c>
      <c r="AP133" s="81" t="b">
        <v>0</v>
      </c>
      <c r="AQ133" s="84" t="s">
        <v>2563</v>
      </c>
      <c r="AR133" s="81" t="s">
        <v>178</v>
      </c>
      <c r="AS133" s="81">
        <v>0</v>
      </c>
      <c r="AT133" s="81">
        <v>0</v>
      </c>
      <c r="AU133" s="81"/>
      <c r="AV133" s="81"/>
      <c r="AW133" s="81"/>
      <c r="AX133" s="81"/>
      <c r="AY133" s="81"/>
      <c r="AZ133" s="81"/>
      <c r="BA133" s="81"/>
      <c r="BB133" s="81"/>
      <c r="BC133" s="80" t="str">
        <f>REPLACE(INDEX(GroupVertices[Group],MATCH(Edges[[#This Row],[Vertex 1]],GroupVertices[Vertex],0)),1,1,"")</f>
        <v>14</v>
      </c>
      <c r="BD133" s="80" t="str">
        <f>REPLACE(INDEX(GroupVertices[Group],MATCH(Edges[[#This Row],[Vertex 2]],GroupVertices[Vertex],0)),1,1,"")</f>
        <v>14</v>
      </c>
    </row>
    <row r="134" spans="1:56" ht="15">
      <c r="A134" s="66" t="s">
        <v>328</v>
      </c>
      <c r="B134" s="66" t="s">
        <v>400</v>
      </c>
      <c r="C134" s="67"/>
      <c r="D134" s="68"/>
      <c r="E134" s="69"/>
      <c r="F134" s="70"/>
      <c r="G134" s="67"/>
      <c r="H134" s="71"/>
      <c r="I134" s="72"/>
      <c r="J134" s="72"/>
      <c r="K134" s="34"/>
      <c r="L134" s="79">
        <v>134</v>
      </c>
      <c r="M134" s="79"/>
      <c r="N134" s="74"/>
      <c r="O134" s="81" t="s">
        <v>819</v>
      </c>
      <c r="P134" s="83">
        <v>43661.780590277776</v>
      </c>
      <c r="Q134" s="81" t="s">
        <v>884</v>
      </c>
      <c r="R134" s="81"/>
      <c r="S134" s="81"/>
      <c r="T134" s="81" t="s">
        <v>1083</v>
      </c>
      <c r="U134" s="81"/>
      <c r="V134" s="85" t="s">
        <v>1298</v>
      </c>
      <c r="W134" s="83">
        <v>43661.780590277776</v>
      </c>
      <c r="X134" s="88">
        <v>43661</v>
      </c>
      <c r="Y134" s="84" t="s">
        <v>1459</v>
      </c>
      <c r="Z134" s="85" t="s">
        <v>1932</v>
      </c>
      <c r="AA134" s="81"/>
      <c r="AB134" s="81"/>
      <c r="AC134" s="84" t="s">
        <v>2565</v>
      </c>
      <c r="AD134" s="81"/>
      <c r="AE134" s="81" t="b">
        <v>0</v>
      </c>
      <c r="AF134" s="81">
        <v>0</v>
      </c>
      <c r="AG134" s="84" t="s">
        <v>3083</v>
      </c>
      <c r="AH134" s="81" t="b">
        <v>0</v>
      </c>
      <c r="AI134" s="81" t="s">
        <v>3097</v>
      </c>
      <c r="AJ134" s="81"/>
      <c r="AK134" s="84" t="s">
        <v>3083</v>
      </c>
      <c r="AL134" s="81" t="b">
        <v>0</v>
      </c>
      <c r="AM134" s="81">
        <v>342</v>
      </c>
      <c r="AN134" s="84" t="s">
        <v>2636</v>
      </c>
      <c r="AO134" s="81" t="s">
        <v>3108</v>
      </c>
      <c r="AP134" s="81" t="b">
        <v>0</v>
      </c>
      <c r="AQ134" s="84" t="s">
        <v>2636</v>
      </c>
      <c r="AR134" s="81" t="s">
        <v>178</v>
      </c>
      <c r="AS134" s="81">
        <v>0</v>
      </c>
      <c r="AT134" s="81">
        <v>0</v>
      </c>
      <c r="AU134" s="81"/>
      <c r="AV134" s="81"/>
      <c r="AW134" s="81"/>
      <c r="AX134" s="81"/>
      <c r="AY134" s="81"/>
      <c r="AZ134" s="81"/>
      <c r="BA134" s="81"/>
      <c r="BB134" s="81"/>
      <c r="BC134" s="80" t="str">
        <f>REPLACE(INDEX(GroupVertices[Group],MATCH(Edges[[#This Row],[Vertex 1]],GroupVertices[Vertex],0)),1,1,"")</f>
        <v>14</v>
      </c>
      <c r="BD134" s="80" t="str">
        <f>REPLACE(INDEX(GroupVertices[Group],MATCH(Edges[[#This Row],[Vertex 2]],GroupVertices[Vertex],0)),1,1,"")</f>
        <v>14</v>
      </c>
    </row>
    <row r="135" spans="1:56" ht="15">
      <c r="A135" s="66" t="s">
        <v>331</v>
      </c>
      <c r="B135" s="66" t="s">
        <v>331</v>
      </c>
      <c r="C135" s="67"/>
      <c r="D135" s="68"/>
      <c r="E135" s="69"/>
      <c r="F135" s="70"/>
      <c r="G135" s="67"/>
      <c r="H135" s="71"/>
      <c r="I135" s="72"/>
      <c r="J135" s="72"/>
      <c r="K135" s="34"/>
      <c r="L135" s="79">
        <v>135</v>
      </c>
      <c r="M135" s="79"/>
      <c r="N135" s="74"/>
      <c r="O135" s="81" t="s">
        <v>178</v>
      </c>
      <c r="P135" s="83">
        <v>43661.53653935185</v>
      </c>
      <c r="Q135" s="81" t="s">
        <v>885</v>
      </c>
      <c r="R135" s="81"/>
      <c r="S135" s="81"/>
      <c r="T135" s="81" t="s">
        <v>1061</v>
      </c>
      <c r="U135" s="85" t="s">
        <v>1164</v>
      </c>
      <c r="V135" s="85" t="s">
        <v>1164</v>
      </c>
      <c r="W135" s="83">
        <v>43661.53653935185</v>
      </c>
      <c r="X135" s="88">
        <v>43661</v>
      </c>
      <c r="Y135" s="84" t="s">
        <v>1460</v>
      </c>
      <c r="Z135" s="85" t="s">
        <v>1933</v>
      </c>
      <c r="AA135" s="81"/>
      <c r="AB135" s="81"/>
      <c r="AC135" s="84" t="s">
        <v>2566</v>
      </c>
      <c r="AD135" s="81"/>
      <c r="AE135" s="81" t="b">
        <v>0</v>
      </c>
      <c r="AF135" s="81">
        <v>28</v>
      </c>
      <c r="AG135" s="84" t="s">
        <v>3083</v>
      </c>
      <c r="AH135" s="81" t="b">
        <v>0</v>
      </c>
      <c r="AI135" s="81" t="s">
        <v>3092</v>
      </c>
      <c r="AJ135" s="81"/>
      <c r="AK135" s="84" t="s">
        <v>3083</v>
      </c>
      <c r="AL135" s="81" t="b">
        <v>0</v>
      </c>
      <c r="AM135" s="81">
        <v>5</v>
      </c>
      <c r="AN135" s="84" t="s">
        <v>3083</v>
      </c>
      <c r="AO135" s="81" t="s">
        <v>3108</v>
      </c>
      <c r="AP135" s="81" t="b">
        <v>0</v>
      </c>
      <c r="AQ135" s="84" t="s">
        <v>2566</v>
      </c>
      <c r="AR135" s="81" t="s">
        <v>819</v>
      </c>
      <c r="AS135" s="81">
        <v>0</v>
      </c>
      <c r="AT135" s="81">
        <v>0</v>
      </c>
      <c r="AU135" s="81"/>
      <c r="AV135" s="81"/>
      <c r="AW135" s="81"/>
      <c r="AX135" s="81"/>
      <c r="AY135" s="81"/>
      <c r="AZ135" s="81"/>
      <c r="BA135" s="81"/>
      <c r="BB135" s="81"/>
      <c r="BC135" s="80" t="str">
        <f>REPLACE(INDEX(GroupVertices[Group],MATCH(Edges[[#This Row],[Vertex 1]],GroupVertices[Vertex],0)),1,1,"")</f>
        <v>6</v>
      </c>
      <c r="BD135" s="80" t="str">
        <f>REPLACE(INDEX(GroupVertices[Group],MATCH(Edges[[#This Row],[Vertex 2]],GroupVertices[Vertex],0)),1,1,"")</f>
        <v>6</v>
      </c>
    </row>
    <row r="136" spans="1:56" ht="15">
      <c r="A136" s="66" t="s">
        <v>332</v>
      </c>
      <c r="B136" s="66" t="s">
        <v>331</v>
      </c>
      <c r="C136" s="67"/>
      <c r="D136" s="68"/>
      <c r="E136" s="69"/>
      <c r="F136" s="70"/>
      <c r="G136" s="67"/>
      <c r="H136" s="71"/>
      <c r="I136" s="72"/>
      <c r="J136" s="72"/>
      <c r="K136" s="34"/>
      <c r="L136" s="79">
        <v>136</v>
      </c>
      <c r="M136" s="79"/>
      <c r="N136" s="74"/>
      <c r="O136" s="81" t="s">
        <v>819</v>
      </c>
      <c r="P136" s="83">
        <v>43661.780810185184</v>
      </c>
      <c r="Q136" s="81" t="s">
        <v>885</v>
      </c>
      <c r="R136" s="81"/>
      <c r="S136" s="81"/>
      <c r="T136" s="81" t="s">
        <v>1061</v>
      </c>
      <c r="U136" s="85" t="s">
        <v>1164</v>
      </c>
      <c r="V136" s="85" t="s">
        <v>1164</v>
      </c>
      <c r="W136" s="83">
        <v>43661.780810185184</v>
      </c>
      <c r="X136" s="88">
        <v>43661</v>
      </c>
      <c r="Y136" s="84" t="s">
        <v>1447</v>
      </c>
      <c r="Z136" s="85" t="s">
        <v>1934</v>
      </c>
      <c r="AA136" s="81"/>
      <c r="AB136" s="81"/>
      <c r="AC136" s="84" t="s">
        <v>2567</v>
      </c>
      <c r="AD136" s="81"/>
      <c r="AE136" s="81" t="b">
        <v>0</v>
      </c>
      <c r="AF136" s="81">
        <v>0</v>
      </c>
      <c r="AG136" s="84" t="s">
        <v>3083</v>
      </c>
      <c r="AH136" s="81" t="b">
        <v>0</v>
      </c>
      <c r="AI136" s="81" t="s">
        <v>3092</v>
      </c>
      <c r="AJ136" s="81"/>
      <c r="AK136" s="84" t="s">
        <v>3083</v>
      </c>
      <c r="AL136" s="81" t="b">
        <v>0</v>
      </c>
      <c r="AM136" s="81">
        <v>5</v>
      </c>
      <c r="AN136" s="84" t="s">
        <v>2566</v>
      </c>
      <c r="AO136" s="81" t="s">
        <v>3108</v>
      </c>
      <c r="AP136" s="81" t="b">
        <v>0</v>
      </c>
      <c r="AQ136" s="84" t="s">
        <v>2566</v>
      </c>
      <c r="AR136" s="81" t="s">
        <v>178</v>
      </c>
      <c r="AS136" s="81">
        <v>0</v>
      </c>
      <c r="AT136" s="81">
        <v>0</v>
      </c>
      <c r="AU136" s="81"/>
      <c r="AV136" s="81"/>
      <c r="AW136" s="81"/>
      <c r="AX136" s="81"/>
      <c r="AY136" s="81"/>
      <c r="AZ136" s="81"/>
      <c r="BA136" s="81"/>
      <c r="BB136" s="81"/>
      <c r="BC136" s="80" t="str">
        <f>REPLACE(INDEX(GroupVertices[Group],MATCH(Edges[[#This Row],[Vertex 1]],GroupVertices[Vertex],0)),1,1,"")</f>
        <v>6</v>
      </c>
      <c r="BD136" s="80" t="str">
        <f>REPLACE(INDEX(GroupVertices[Group],MATCH(Edges[[#This Row],[Vertex 2]],GroupVertices[Vertex],0)),1,1,"")</f>
        <v>6</v>
      </c>
    </row>
    <row r="137" spans="1:56" ht="15">
      <c r="A137" s="66" t="s">
        <v>332</v>
      </c>
      <c r="B137" s="66" t="s">
        <v>560</v>
      </c>
      <c r="C137" s="67"/>
      <c r="D137" s="68"/>
      <c r="E137" s="69"/>
      <c r="F137" s="70"/>
      <c r="G137" s="67"/>
      <c r="H137" s="71"/>
      <c r="I137" s="72"/>
      <c r="J137" s="72"/>
      <c r="K137" s="34"/>
      <c r="L137" s="79">
        <v>137</v>
      </c>
      <c r="M137" s="79"/>
      <c r="N137" s="74"/>
      <c r="O137" s="81" t="s">
        <v>819</v>
      </c>
      <c r="P137" s="83">
        <v>43661.78086805555</v>
      </c>
      <c r="Q137" s="81" t="s">
        <v>886</v>
      </c>
      <c r="R137" s="81"/>
      <c r="S137" s="81"/>
      <c r="T137" s="81" t="s">
        <v>1061</v>
      </c>
      <c r="U137" s="85" t="s">
        <v>1165</v>
      </c>
      <c r="V137" s="85" t="s">
        <v>1165</v>
      </c>
      <c r="W137" s="83">
        <v>43661.78086805555</v>
      </c>
      <c r="X137" s="88">
        <v>43661</v>
      </c>
      <c r="Y137" s="84" t="s">
        <v>1455</v>
      </c>
      <c r="Z137" s="85" t="s">
        <v>1935</v>
      </c>
      <c r="AA137" s="81"/>
      <c r="AB137" s="81"/>
      <c r="AC137" s="84" t="s">
        <v>2568</v>
      </c>
      <c r="AD137" s="81"/>
      <c r="AE137" s="81" t="b">
        <v>0</v>
      </c>
      <c r="AF137" s="81">
        <v>0</v>
      </c>
      <c r="AG137" s="84" t="s">
        <v>3083</v>
      </c>
      <c r="AH137" s="81" t="b">
        <v>0</v>
      </c>
      <c r="AI137" s="81" t="s">
        <v>3092</v>
      </c>
      <c r="AJ137" s="81"/>
      <c r="AK137" s="84" t="s">
        <v>3083</v>
      </c>
      <c r="AL137" s="81" t="b">
        <v>0</v>
      </c>
      <c r="AM137" s="81">
        <v>24</v>
      </c>
      <c r="AN137" s="84" t="s">
        <v>2814</v>
      </c>
      <c r="AO137" s="81" t="s">
        <v>3108</v>
      </c>
      <c r="AP137" s="81" t="b">
        <v>0</v>
      </c>
      <c r="AQ137" s="84" t="s">
        <v>2814</v>
      </c>
      <c r="AR137" s="81" t="s">
        <v>178</v>
      </c>
      <c r="AS137" s="81">
        <v>0</v>
      </c>
      <c r="AT137" s="81">
        <v>0</v>
      </c>
      <c r="AU137" s="81"/>
      <c r="AV137" s="81"/>
      <c r="AW137" s="81"/>
      <c r="AX137" s="81"/>
      <c r="AY137" s="81"/>
      <c r="AZ137" s="81"/>
      <c r="BA137" s="81"/>
      <c r="BB137" s="81"/>
      <c r="BC137" s="80" t="str">
        <f>REPLACE(INDEX(GroupVertices[Group],MATCH(Edges[[#This Row],[Vertex 1]],GroupVertices[Vertex],0)),1,1,"")</f>
        <v>6</v>
      </c>
      <c r="BD137" s="80" t="str">
        <f>REPLACE(INDEX(GroupVertices[Group],MATCH(Edges[[#This Row],[Vertex 2]],GroupVertices[Vertex],0)),1,1,"")</f>
        <v>6</v>
      </c>
    </row>
    <row r="138" spans="1:56" ht="15">
      <c r="A138" s="66" t="s">
        <v>333</v>
      </c>
      <c r="B138" s="66" t="s">
        <v>698</v>
      </c>
      <c r="C138" s="67"/>
      <c r="D138" s="68"/>
      <c r="E138" s="69"/>
      <c r="F138" s="70"/>
      <c r="G138" s="67"/>
      <c r="H138" s="71"/>
      <c r="I138" s="72"/>
      <c r="J138" s="72"/>
      <c r="K138" s="34"/>
      <c r="L138" s="79">
        <v>138</v>
      </c>
      <c r="M138" s="79"/>
      <c r="N138" s="74"/>
      <c r="O138" s="81" t="s">
        <v>819</v>
      </c>
      <c r="P138" s="83">
        <v>43661.78087962963</v>
      </c>
      <c r="Q138" s="81" t="s">
        <v>843</v>
      </c>
      <c r="R138" s="85" t="s">
        <v>1025</v>
      </c>
      <c r="S138" s="81" t="s">
        <v>1047</v>
      </c>
      <c r="T138" s="81" t="s">
        <v>1061</v>
      </c>
      <c r="U138" s="81"/>
      <c r="V138" s="85" t="s">
        <v>1299</v>
      </c>
      <c r="W138" s="83">
        <v>43661.78087962963</v>
      </c>
      <c r="X138" s="88">
        <v>43661</v>
      </c>
      <c r="Y138" s="84" t="s">
        <v>1461</v>
      </c>
      <c r="Z138" s="85" t="s">
        <v>1936</v>
      </c>
      <c r="AA138" s="81"/>
      <c r="AB138" s="81"/>
      <c r="AC138" s="84" t="s">
        <v>2569</v>
      </c>
      <c r="AD138" s="81"/>
      <c r="AE138" s="81" t="b">
        <v>0</v>
      </c>
      <c r="AF138" s="81">
        <v>0</v>
      </c>
      <c r="AG138" s="84" t="s">
        <v>3083</v>
      </c>
      <c r="AH138" s="81" t="b">
        <v>1</v>
      </c>
      <c r="AI138" s="81" t="s">
        <v>3092</v>
      </c>
      <c r="AJ138" s="81"/>
      <c r="AK138" s="84" t="s">
        <v>3101</v>
      </c>
      <c r="AL138" s="81" t="b">
        <v>0</v>
      </c>
      <c r="AM138" s="81">
        <v>103</v>
      </c>
      <c r="AN138" s="84" t="s">
        <v>2963</v>
      </c>
      <c r="AO138" s="81" t="s">
        <v>3115</v>
      </c>
      <c r="AP138" s="81" t="b">
        <v>0</v>
      </c>
      <c r="AQ138" s="84" t="s">
        <v>2963</v>
      </c>
      <c r="AR138" s="81" t="s">
        <v>178</v>
      </c>
      <c r="AS138" s="81">
        <v>0</v>
      </c>
      <c r="AT138" s="81">
        <v>0</v>
      </c>
      <c r="AU138" s="81"/>
      <c r="AV138" s="81"/>
      <c r="AW138" s="81"/>
      <c r="AX138" s="81"/>
      <c r="AY138" s="81"/>
      <c r="AZ138" s="81"/>
      <c r="BA138" s="81"/>
      <c r="BB138" s="81"/>
      <c r="BC138" s="80" t="str">
        <f>REPLACE(INDEX(GroupVertices[Group],MATCH(Edges[[#This Row],[Vertex 1]],GroupVertices[Vertex],0)),1,1,"")</f>
        <v>27</v>
      </c>
      <c r="BD138" s="80" t="str">
        <f>REPLACE(INDEX(GroupVertices[Group],MATCH(Edges[[#This Row],[Vertex 2]],GroupVertices[Vertex],0)),1,1,"")</f>
        <v>27</v>
      </c>
    </row>
    <row r="139" spans="1:56" ht="15">
      <c r="A139" s="66" t="s">
        <v>334</v>
      </c>
      <c r="B139" s="66" t="s">
        <v>758</v>
      </c>
      <c r="C139" s="67"/>
      <c r="D139" s="68"/>
      <c r="E139" s="69"/>
      <c r="F139" s="70"/>
      <c r="G139" s="67"/>
      <c r="H139" s="71"/>
      <c r="I139" s="72"/>
      <c r="J139" s="72"/>
      <c r="K139" s="34"/>
      <c r="L139" s="79">
        <v>139</v>
      </c>
      <c r="M139" s="79"/>
      <c r="N139" s="74"/>
      <c r="O139" s="81" t="s">
        <v>819</v>
      </c>
      <c r="P139" s="83">
        <v>43661.78087962963</v>
      </c>
      <c r="Q139" s="81" t="s">
        <v>826</v>
      </c>
      <c r="R139" s="81"/>
      <c r="S139" s="81"/>
      <c r="T139" s="81" t="s">
        <v>1061</v>
      </c>
      <c r="U139" s="85" t="s">
        <v>1124</v>
      </c>
      <c r="V139" s="85" t="s">
        <v>1124</v>
      </c>
      <c r="W139" s="83">
        <v>43661.78087962963</v>
      </c>
      <c r="X139" s="88">
        <v>43661</v>
      </c>
      <c r="Y139" s="84" t="s">
        <v>1461</v>
      </c>
      <c r="Z139" s="85" t="s">
        <v>1937</v>
      </c>
      <c r="AA139" s="81"/>
      <c r="AB139" s="81"/>
      <c r="AC139" s="84" t="s">
        <v>2570</v>
      </c>
      <c r="AD139" s="81"/>
      <c r="AE139" s="81" t="b">
        <v>0</v>
      </c>
      <c r="AF139" s="81">
        <v>0</v>
      </c>
      <c r="AG139" s="84" t="s">
        <v>3083</v>
      </c>
      <c r="AH139" s="81" t="b">
        <v>0</v>
      </c>
      <c r="AI139" s="81" t="s">
        <v>3092</v>
      </c>
      <c r="AJ139" s="81"/>
      <c r="AK139" s="84" t="s">
        <v>3083</v>
      </c>
      <c r="AL139" s="81" t="b">
        <v>0</v>
      </c>
      <c r="AM139" s="81">
        <v>2360</v>
      </c>
      <c r="AN139" s="84" t="s">
        <v>3041</v>
      </c>
      <c r="AO139" s="81" t="s">
        <v>3108</v>
      </c>
      <c r="AP139" s="81" t="b">
        <v>0</v>
      </c>
      <c r="AQ139" s="84" t="s">
        <v>3041</v>
      </c>
      <c r="AR139" s="81" t="s">
        <v>178</v>
      </c>
      <c r="AS139" s="81">
        <v>0</v>
      </c>
      <c r="AT139" s="81">
        <v>0</v>
      </c>
      <c r="AU139" s="81"/>
      <c r="AV139" s="81"/>
      <c r="AW139" s="81"/>
      <c r="AX139" s="81"/>
      <c r="AY139" s="81"/>
      <c r="AZ139" s="81"/>
      <c r="BA139" s="81"/>
      <c r="BB139" s="81"/>
      <c r="BC139" s="80" t="str">
        <f>REPLACE(INDEX(GroupVertices[Group],MATCH(Edges[[#This Row],[Vertex 1]],GroupVertices[Vertex],0)),1,1,"")</f>
        <v>4</v>
      </c>
      <c r="BD139" s="80" t="str">
        <f>REPLACE(INDEX(GroupVertices[Group],MATCH(Edges[[#This Row],[Vertex 2]],GroupVertices[Vertex],0)),1,1,"")</f>
        <v>4</v>
      </c>
    </row>
    <row r="140" spans="1:56" ht="15">
      <c r="A140" s="66" t="s">
        <v>335</v>
      </c>
      <c r="B140" s="66" t="s">
        <v>775</v>
      </c>
      <c r="C140" s="67"/>
      <c r="D140" s="68"/>
      <c r="E140" s="69"/>
      <c r="F140" s="70"/>
      <c r="G140" s="67"/>
      <c r="H140" s="71"/>
      <c r="I140" s="72"/>
      <c r="J140" s="72"/>
      <c r="K140" s="34"/>
      <c r="L140" s="79">
        <v>140</v>
      </c>
      <c r="M140" s="79"/>
      <c r="N140" s="74"/>
      <c r="O140" s="81" t="s">
        <v>819</v>
      </c>
      <c r="P140" s="83">
        <v>43661.78090277778</v>
      </c>
      <c r="Q140" s="81" t="s">
        <v>831</v>
      </c>
      <c r="R140" s="81"/>
      <c r="S140" s="81"/>
      <c r="T140" s="81" t="s">
        <v>1061</v>
      </c>
      <c r="U140" s="85" t="s">
        <v>1127</v>
      </c>
      <c r="V140" s="85" t="s">
        <v>1127</v>
      </c>
      <c r="W140" s="83">
        <v>43661.78090277778</v>
      </c>
      <c r="X140" s="88">
        <v>43661</v>
      </c>
      <c r="Y140" s="84" t="s">
        <v>1462</v>
      </c>
      <c r="Z140" s="85" t="s">
        <v>1938</v>
      </c>
      <c r="AA140" s="81"/>
      <c r="AB140" s="81"/>
      <c r="AC140" s="84" t="s">
        <v>2571</v>
      </c>
      <c r="AD140" s="81"/>
      <c r="AE140" s="81" t="b">
        <v>0</v>
      </c>
      <c r="AF140" s="81">
        <v>0</v>
      </c>
      <c r="AG140" s="84" t="s">
        <v>3083</v>
      </c>
      <c r="AH140" s="81" t="b">
        <v>0</v>
      </c>
      <c r="AI140" s="81" t="s">
        <v>3092</v>
      </c>
      <c r="AJ140" s="81"/>
      <c r="AK140" s="84" t="s">
        <v>3083</v>
      </c>
      <c r="AL140" s="81" t="b">
        <v>0</v>
      </c>
      <c r="AM140" s="81">
        <v>7453</v>
      </c>
      <c r="AN140" s="84" t="s">
        <v>3059</v>
      </c>
      <c r="AO140" s="81" t="s">
        <v>3108</v>
      </c>
      <c r="AP140" s="81" t="b">
        <v>0</v>
      </c>
      <c r="AQ140" s="84" t="s">
        <v>3059</v>
      </c>
      <c r="AR140" s="81" t="s">
        <v>178</v>
      </c>
      <c r="AS140" s="81">
        <v>0</v>
      </c>
      <c r="AT140" s="81">
        <v>0</v>
      </c>
      <c r="AU140" s="81"/>
      <c r="AV140" s="81"/>
      <c r="AW140" s="81"/>
      <c r="AX140" s="81"/>
      <c r="AY140" s="81"/>
      <c r="AZ140" s="81"/>
      <c r="BA140" s="81"/>
      <c r="BB140" s="81"/>
      <c r="BC140" s="80" t="str">
        <f>REPLACE(INDEX(GroupVertices[Group],MATCH(Edges[[#This Row],[Vertex 1]],GroupVertices[Vertex],0)),1,1,"")</f>
        <v>1</v>
      </c>
      <c r="BD140" s="80" t="str">
        <f>REPLACE(INDEX(GroupVertices[Group],MATCH(Edges[[#This Row],[Vertex 2]],GroupVertices[Vertex],0)),1,1,"")</f>
        <v>1</v>
      </c>
    </row>
    <row r="141" spans="1:56" ht="15">
      <c r="A141" s="66" t="s">
        <v>336</v>
      </c>
      <c r="B141" s="66" t="s">
        <v>775</v>
      </c>
      <c r="C141" s="67"/>
      <c r="D141" s="68"/>
      <c r="E141" s="69"/>
      <c r="F141" s="70"/>
      <c r="G141" s="67"/>
      <c r="H141" s="71"/>
      <c r="I141" s="72"/>
      <c r="J141" s="72"/>
      <c r="K141" s="34"/>
      <c r="L141" s="79">
        <v>141</v>
      </c>
      <c r="M141" s="79"/>
      <c r="N141" s="74"/>
      <c r="O141" s="81" t="s">
        <v>819</v>
      </c>
      <c r="P141" s="83">
        <v>43661.78090277778</v>
      </c>
      <c r="Q141" s="81" t="s">
        <v>831</v>
      </c>
      <c r="R141" s="81"/>
      <c r="S141" s="81"/>
      <c r="T141" s="81" t="s">
        <v>1061</v>
      </c>
      <c r="U141" s="85" t="s">
        <v>1127</v>
      </c>
      <c r="V141" s="85" t="s">
        <v>1127</v>
      </c>
      <c r="W141" s="83">
        <v>43661.78090277778</v>
      </c>
      <c r="X141" s="88">
        <v>43661</v>
      </c>
      <c r="Y141" s="84" t="s">
        <v>1462</v>
      </c>
      <c r="Z141" s="85" t="s">
        <v>1939</v>
      </c>
      <c r="AA141" s="81"/>
      <c r="AB141" s="81"/>
      <c r="AC141" s="84" t="s">
        <v>2572</v>
      </c>
      <c r="AD141" s="81"/>
      <c r="AE141" s="81" t="b">
        <v>0</v>
      </c>
      <c r="AF141" s="81">
        <v>0</v>
      </c>
      <c r="AG141" s="84" t="s">
        <v>3083</v>
      </c>
      <c r="AH141" s="81" t="b">
        <v>0</v>
      </c>
      <c r="AI141" s="81" t="s">
        <v>3092</v>
      </c>
      <c r="AJ141" s="81"/>
      <c r="AK141" s="84" t="s">
        <v>3083</v>
      </c>
      <c r="AL141" s="81" t="b">
        <v>0</v>
      </c>
      <c r="AM141" s="81">
        <v>7453</v>
      </c>
      <c r="AN141" s="84" t="s">
        <v>3059</v>
      </c>
      <c r="AO141" s="81" t="s">
        <v>3109</v>
      </c>
      <c r="AP141" s="81" t="b">
        <v>0</v>
      </c>
      <c r="AQ141" s="84" t="s">
        <v>3059</v>
      </c>
      <c r="AR141" s="81" t="s">
        <v>178</v>
      </c>
      <c r="AS141" s="81">
        <v>0</v>
      </c>
      <c r="AT141" s="81">
        <v>0</v>
      </c>
      <c r="AU141" s="81"/>
      <c r="AV141" s="81"/>
      <c r="AW141" s="81"/>
      <c r="AX141" s="81"/>
      <c r="AY141" s="81"/>
      <c r="AZ141" s="81"/>
      <c r="BA141" s="81"/>
      <c r="BB141" s="81"/>
      <c r="BC141" s="80" t="str">
        <f>REPLACE(INDEX(GroupVertices[Group],MATCH(Edges[[#This Row],[Vertex 1]],GroupVertices[Vertex],0)),1,1,"")</f>
        <v>1</v>
      </c>
      <c r="BD141" s="80" t="str">
        <f>REPLACE(INDEX(GroupVertices[Group],MATCH(Edges[[#This Row],[Vertex 2]],GroupVertices[Vertex],0)),1,1,"")</f>
        <v>1</v>
      </c>
    </row>
    <row r="142" spans="1:56" ht="15">
      <c r="A142" s="66" t="s">
        <v>337</v>
      </c>
      <c r="B142" s="66" t="s">
        <v>337</v>
      </c>
      <c r="C142" s="67"/>
      <c r="D142" s="68"/>
      <c r="E142" s="69"/>
      <c r="F142" s="70"/>
      <c r="G142" s="67"/>
      <c r="H142" s="71"/>
      <c r="I142" s="72"/>
      <c r="J142" s="72"/>
      <c r="K142" s="34"/>
      <c r="L142" s="79">
        <v>142</v>
      </c>
      <c r="M142" s="79"/>
      <c r="N142" s="74"/>
      <c r="O142" s="81" t="s">
        <v>178</v>
      </c>
      <c r="P142" s="83">
        <v>43661.78091435185</v>
      </c>
      <c r="Q142" s="81" t="s">
        <v>887</v>
      </c>
      <c r="R142" s="81"/>
      <c r="S142" s="81"/>
      <c r="T142" s="81" t="s">
        <v>1084</v>
      </c>
      <c r="U142" s="81"/>
      <c r="V142" s="85" t="s">
        <v>1296</v>
      </c>
      <c r="W142" s="83">
        <v>43661.78091435185</v>
      </c>
      <c r="X142" s="88">
        <v>43661</v>
      </c>
      <c r="Y142" s="84" t="s">
        <v>1463</v>
      </c>
      <c r="Z142" s="85" t="s">
        <v>1940</v>
      </c>
      <c r="AA142" s="81"/>
      <c r="AB142" s="81"/>
      <c r="AC142" s="84" t="s">
        <v>2573</v>
      </c>
      <c r="AD142" s="81"/>
      <c r="AE142" s="81" t="b">
        <v>0</v>
      </c>
      <c r="AF142" s="81">
        <v>0</v>
      </c>
      <c r="AG142" s="84" t="s">
        <v>3083</v>
      </c>
      <c r="AH142" s="81" t="b">
        <v>0</v>
      </c>
      <c r="AI142" s="81" t="s">
        <v>3092</v>
      </c>
      <c r="AJ142" s="81"/>
      <c r="AK142" s="84" t="s">
        <v>3083</v>
      </c>
      <c r="AL142" s="81" t="b">
        <v>0</v>
      </c>
      <c r="AM142" s="81">
        <v>0</v>
      </c>
      <c r="AN142" s="84" t="s">
        <v>3083</v>
      </c>
      <c r="AO142" s="81" t="s">
        <v>3108</v>
      </c>
      <c r="AP142" s="81" t="b">
        <v>0</v>
      </c>
      <c r="AQ142" s="84" t="s">
        <v>2573</v>
      </c>
      <c r="AR142" s="81" t="s">
        <v>178</v>
      </c>
      <c r="AS142" s="81">
        <v>0</v>
      </c>
      <c r="AT142" s="81">
        <v>0</v>
      </c>
      <c r="AU142" s="81"/>
      <c r="AV142" s="81"/>
      <c r="AW142" s="81"/>
      <c r="AX142" s="81"/>
      <c r="AY142" s="81"/>
      <c r="AZ142" s="81"/>
      <c r="BA142" s="81"/>
      <c r="BB142" s="81"/>
      <c r="BC142" s="80" t="str">
        <f>REPLACE(INDEX(GroupVertices[Group],MATCH(Edges[[#This Row],[Vertex 1]],GroupVertices[Vertex],0)),1,1,"")</f>
        <v>3</v>
      </c>
      <c r="BD142" s="80" t="str">
        <f>REPLACE(INDEX(GroupVertices[Group],MATCH(Edges[[#This Row],[Vertex 2]],GroupVertices[Vertex],0)),1,1,"")</f>
        <v>3</v>
      </c>
    </row>
    <row r="143" spans="1:56" ht="15">
      <c r="A143" s="66" t="s">
        <v>338</v>
      </c>
      <c r="B143" s="66" t="s">
        <v>582</v>
      </c>
      <c r="C143" s="67"/>
      <c r="D143" s="68"/>
      <c r="E143" s="69"/>
      <c r="F143" s="70"/>
      <c r="G143" s="67"/>
      <c r="H143" s="71"/>
      <c r="I143" s="72"/>
      <c r="J143" s="72"/>
      <c r="K143" s="34"/>
      <c r="L143" s="79">
        <v>143</v>
      </c>
      <c r="M143" s="79"/>
      <c r="N143" s="74"/>
      <c r="O143" s="81" t="s">
        <v>819</v>
      </c>
      <c r="P143" s="83">
        <v>43661.78091435185</v>
      </c>
      <c r="Q143" s="81" t="s">
        <v>880</v>
      </c>
      <c r="R143" s="81"/>
      <c r="S143" s="81"/>
      <c r="T143" s="81" t="s">
        <v>1061</v>
      </c>
      <c r="U143" s="81"/>
      <c r="V143" s="85" t="s">
        <v>1300</v>
      </c>
      <c r="W143" s="83">
        <v>43661.78091435185</v>
      </c>
      <c r="X143" s="88">
        <v>43661</v>
      </c>
      <c r="Y143" s="84" t="s">
        <v>1463</v>
      </c>
      <c r="Z143" s="85" t="s">
        <v>1941</v>
      </c>
      <c r="AA143" s="81"/>
      <c r="AB143" s="81"/>
      <c r="AC143" s="84" t="s">
        <v>2574</v>
      </c>
      <c r="AD143" s="81"/>
      <c r="AE143" s="81" t="b">
        <v>0</v>
      </c>
      <c r="AF143" s="81">
        <v>0</v>
      </c>
      <c r="AG143" s="84" t="s">
        <v>3083</v>
      </c>
      <c r="AH143" s="81" t="b">
        <v>0</v>
      </c>
      <c r="AI143" s="81" t="s">
        <v>3092</v>
      </c>
      <c r="AJ143" s="81"/>
      <c r="AK143" s="84" t="s">
        <v>3083</v>
      </c>
      <c r="AL143" s="81" t="b">
        <v>0</v>
      </c>
      <c r="AM143" s="81">
        <v>739</v>
      </c>
      <c r="AN143" s="84" t="s">
        <v>2836</v>
      </c>
      <c r="AO143" s="81" t="s">
        <v>3108</v>
      </c>
      <c r="AP143" s="81" t="b">
        <v>0</v>
      </c>
      <c r="AQ143" s="84" t="s">
        <v>2836</v>
      </c>
      <c r="AR143" s="81" t="s">
        <v>178</v>
      </c>
      <c r="AS143" s="81">
        <v>0</v>
      </c>
      <c r="AT143" s="81">
        <v>0</v>
      </c>
      <c r="AU143" s="81"/>
      <c r="AV143" s="81"/>
      <c r="AW143" s="81"/>
      <c r="AX143" s="81"/>
      <c r="AY143" s="81"/>
      <c r="AZ143" s="81"/>
      <c r="BA143" s="81"/>
      <c r="BB143" s="81"/>
      <c r="BC143" s="80" t="str">
        <f>REPLACE(INDEX(GroupVertices[Group],MATCH(Edges[[#This Row],[Vertex 1]],GroupVertices[Vertex],0)),1,1,"")</f>
        <v>11</v>
      </c>
      <c r="BD143" s="80" t="str">
        <f>REPLACE(INDEX(GroupVertices[Group],MATCH(Edges[[#This Row],[Vertex 2]],GroupVertices[Vertex],0)),1,1,"")</f>
        <v>11</v>
      </c>
    </row>
    <row r="144" spans="1:56" ht="15">
      <c r="A144" s="66" t="s">
        <v>339</v>
      </c>
      <c r="B144" s="66" t="s">
        <v>340</v>
      </c>
      <c r="C144" s="67"/>
      <c r="D144" s="68"/>
      <c r="E144" s="69"/>
      <c r="F144" s="70"/>
      <c r="G144" s="67"/>
      <c r="H144" s="71"/>
      <c r="I144" s="72"/>
      <c r="J144" s="72"/>
      <c r="K144" s="34"/>
      <c r="L144" s="79">
        <v>144</v>
      </c>
      <c r="M144" s="79"/>
      <c r="N144" s="74"/>
      <c r="O144" s="81" t="s">
        <v>820</v>
      </c>
      <c r="P144" s="83">
        <v>43661.729212962964</v>
      </c>
      <c r="Q144" s="81" t="s">
        <v>888</v>
      </c>
      <c r="R144" s="85" t="s">
        <v>1028</v>
      </c>
      <c r="S144" s="81" t="s">
        <v>1050</v>
      </c>
      <c r="T144" s="81" t="s">
        <v>1085</v>
      </c>
      <c r="U144" s="81"/>
      <c r="V144" s="85" t="s">
        <v>1301</v>
      </c>
      <c r="W144" s="83">
        <v>43661.729212962964</v>
      </c>
      <c r="X144" s="88">
        <v>43661</v>
      </c>
      <c r="Y144" s="84" t="s">
        <v>1464</v>
      </c>
      <c r="Z144" s="85" t="s">
        <v>1942</v>
      </c>
      <c r="AA144" s="81"/>
      <c r="AB144" s="81"/>
      <c r="AC144" s="84" t="s">
        <v>2575</v>
      </c>
      <c r="AD144" s="81"/>
      <c r="AE144" s="81" t="b">
        <v>0</v>
      </c>
      <c r="AF144" s="81">
        <v>3</v>
      </c>
      <c r="AG144" s="84" t="s">
        <v>3083</v>
      </c>
      <c r="AH144" s="81" t="b">
        <v>0</v>
      </c>
      <c r="AI144" s="81" t="s">
        <v>3092</v>
      </c>
      <c r="AJ144" s="81"/>
      <c r="AK144" s="84" t="s">
        <v>3083</v>
      </c>
      <c r="AL144" s="81" t="b">
        <v>0</v>
      </c>
      <c r="AM144" s="81">
        <v>1</v>
      </c>
      <c r="AN144" s="84" t="s">
        <v>3083</v>
      </c>
      <c r="AO144" s="81" t="s">
        <v>3111</v>
      </c>
      <c r="AP144" s="81" t="b">
        <v>0</v>
      </c>
      <c r="AQ144" s="84" t="s">
        <v>2575</v>
      </c>
      <c r="AR144" s="81" t="s">
        <v>819</v>
      </c>
      <c r="AS144" s="81">
        <v>0</v>
      </c>
      <c r="AT144" s="81">
        <v>0</v>
      </c>
      <c r="AU144" s="81"/>
      <c r="AV144" s="81"/>
      <c r="AW144" s="81"/>
      <c r="AX144" s="81"/>
      <c r="AY144" s="81"/>
      <c r="AZ144" s="81"/>
      <c r="BA144" s="81"/>
      <c r="BB144" s="81"/>
      <c r="BC144" s="80" t="str">
        <f>REPLACE(INDEX(GroupVertices[Group],MATCH(Edges[[#This Row],[Vertex 1]],GroupVertices[Vertex],0)),1,1,"")</f>
        <v>15</v>
      </c>
      <c r="BD144" s="80" t="str">
        <f>REPLACE(INDEX(GroupVertices[Group],MATCH(Edges[[#This Row],[Vertex 2]],GroupVertices[Vertex],0)),1,1,"")</f>
        <v>15</v>
      </c>
    </row>
    <row r="145" spans="1:56" ht="15">
      <c r="A145" s="66" t="s">
        <v>339</v>
      </c>
      <c r="B145" s="66" t="s">
        <v>802</v>
      </c>
      <c r="C145" s="67"/>
      <c r="D145" s="68"/>
      <c r="E145" s="69"/>
      <c r="F145" s="70"/>
      <c r="G145" s="67"/>
      <c r="H145" s="71"/>
      <c r="I145" s="72"/>
      <c r="J145" s="72"/>
      <c r="K145" s="34"/>
      <c r="L145" s="79">
        <v>145</v>
      </c>
      <c r="M145" s="79"/>
      <c r="N145" s="74"/>
      <c r="O145" s="81" t="s">
        <v>820</v>
      </c>
      <c r="P145" s="83">
        <v>43661.729212962964</v>
      </c>
      <c r="Q145" s="81" t="s">
        <v>888</v>
      </c>
      <c r="R145" s="85" t="s">
        <v>1028</v>
      </c>
      <c r="S145" s="81" t="s">
        <v>1050</v>
      </c>
      <c r="T145" s="81" t="s">
        <v>1085</v>
      </c>
      <c r="U145" s="81"/>
      <c r="V145" s="85" t="s">
        <v>1301</v>
      </c>
      <c r="W145" s="83">
        <v>43661.729212962964</v>
      </c>
      <c r="X145" s="88">
        <v>43661</v>
      </c>
      <c r="Y145" s="84" t="s">
        <v>1464</v>
      </c>
      <c r="Z145" s="85" t="s">
        <v>1942</v>
      </c>
      <c r="AA145" s="81"/>
      <c r="AB145" s="81"/>
      <c r="AC145" s="84" t="s">
        <v>2575</v>
      </c>
      <c r="AD145" s="81"/>
      <c r="AE145" s="81" t="b">
        <v>0</v>
      </c>
      <c r="AF145" s="81">
        <v>3</v>
      </c>
      <c r="AG145" s="84" t="s">
        <v>3083</v>
      </c>
      <c r="AH145" s="81" t="b">
        <v>0</v>
      </c>
      <c r="AI145" s="81" t="s">
        <v>3092</v>
      </c>
      <c r="AJ145" s="81"/>
      <c r="AK145" s="84" t="s">
        <v>3083</v>
      </c>
      <c r="AL145" s="81" t="b">
        <v>0</v>
      </c>
      <c r="AM145" s="81">
        <v>1</v>
      </c>
      <c r="AN145" s="84" t="s">
        <v>3083</v>
      </c>
      <c r="AO145" s="81" t="s">
        <v>3111</v>
      </c>
      <c r="AP145" s="81" t="b">
        <v>0</v>
      </c>
      <c r="AQ145" s="84" t="s">
        <v>2575</v>
      </c>
      <c r="AR145" s="81" t="s">
        <v>819</v>
      </c>
      <c r="AS145" s="81">
        <v>0</v>
      </c>
      <c r="AT145" s="81">
        <v>0</v>
      </c>
      <c r="AU145" s="81"/>
      <c r="AV145" s="81"/>
      <c r="AW145" s="81"/>
      <c r="AX145" s="81"/>
      <c r="AY145" s="81"/>
      <c r="AZ145" s="81"/>
      <c r="BA145" s="81"/>
      <c r="BB145" s="81"/>
      <c r="BC145" s="80" t="str">
        <f>REPLACE(INDEX(GroupVertices[Group],MATCH(Edges[[#This Row],[Vertex 1]],GroupVertices[Vertex],0)),1,1,"")</f>
        <v>15</v>
      </c>
      <c r="BD145" s="80" t="str">
        <f>REPLACE(INDEX(GroupVertices[Group],MATCH(Edges[[#This Row],[Vertex 2]],GroupVertices[Vertex],0)),1,1,"")</f>
        <v>15</v>
      </c>
    </row>
    <row r="146" spans="1:56" ht="15">
      <c r="A146" s="66" t="s">
        <v>339</v>
      </c>
      <c r="B146" s="66" t="s">
        <v>803</v>
      </c>
      <c r="C146" s="67"/>
      <c r="D146" s="68"/>
      <c r="E146" s="69"/>
      <c r="F146" s="70"/>
      <c r="G146" s="67"/>
      <c r="H146" s="71"/>
      <c r="I146" s="72"/>
      <c r="J146" s="72"/>
      <c r="K146" s="34"/>
      <c r="L146" s="79">
        <v>146</v>
      </c>
      <c r="M146" s="79"/>
      <c r="N146" s="74"/>
      <c r="O146" s="81" t="s">
        <v>820</v>
      </c>
      <c r="P146" s="83">
        <v>43661.729212962964</v>
      </c>
      <c r="Q146" s="81" t="s">
        <v>888</v>
      </c>
      <c r="R146" s="85" t="s">
        <v>1028</v>
      </c>
      <c r="S146" s="81" t="s">
        <v>1050</v>
      </c>
      <c r="T146" s="81" t="s">
        <v>1085</v>
      </c>
      <c r="U146" s="81"/>
      <c r="V146" s="85" t="s">
        <v>1301</v>
      </c>
      <c r="W146" s="83">
        <v>43661.729212962964</v>
      </c>
      <c r="X146" s="88">
        <v>43661</v>
      </c>
      <c r="Y146" s="84" t="s">
        <v>1464</v>
      </c>
      <c r="Z146" s="85" t="s">
        <v>1942</v>
      </c>
      <c r="AA146" s="81"/>
      <c r="AB146" s="81"/>
      <c r="AC146" s="84" t="s">
        <v>2575</v>
      </c>
      <c r="AD146" s="81"/>
      <c r="AE146" s="81" t="b">
        <v>0</v>
      </c>
      <c r="AF146" s="81">
        <v>3</v>
      </c>
      <c r="AG146" s="84" t="s">
        <v>3083</v>
      </c>
      <c r="AH146" s="81" t="b">
        <v>0</v>
      </c>
      <c r="AI146" s="81" t="s">
        <v>3092</v>
      </c>
      <c r="AJ146" s="81"/>
      <c r="AK146" s="84" t="s">
        <v>3083</v>
      </c>
      <c r="AL146" s="81" t="b">
        <v>0</v>
      </c>
      <c r="AM146" s="81">
        <v>1</v>
      </c>
      <c r="AN146" s="84" t="s">
        <v>3083</v>
      </c>
      <c r="AO146" s="81" t="s">
        <v>3111</v>
      </c>
      <c r="AP146" s="81" t="b">
        <v>0</v>
      </c>
      <c r="AQ146" s="84" t="s">
        <v>2575</v>
      </c>
      <c r="AR146" s="81" t="s">
        <v>819</v>
      </c>
      <c r="AS146" s="81">
        <v>0</v>
      </c>
      <c r="AT146" s="81">
        <v>0</v>
      </c>
      <c r="AU146" s="81"/>
      <c r="AV146" s="81"/>
      <c r="AW146" s="81"/>
      <c r="AX146" s="81"/>
      <c r="AY146" s="81"/>
      <c r="AZ146" s="81"/>
      <c r="BA146" s="81"/>
      <c r="BB146" s="81"/>
      <c r="BC146" s="80" t="str">
        <f>REPLACE(INDEX(GroupVertices[Group],MATCH(Edges[[#This Row],[Vertex 1]],GroupVertices[Vertex],0)),1,1,"")</f>
        <v>15</v>
      </c>
      <c r="BD146" s="80" t="str">
        <f>REPLACE(INDEX(GroupVertices[Group],MATCH(Edges[[#This Row],[Vertex 2]],GroupVertices[Vertex],0)),1,1,"")</f>
        <v>15</v>
      </c>
    </row>
    <row r="147" spans="1:56" ht="15">
      <c r="A147" s="66" t="s">
        <v>339</v>
      </c>
      <c r="B147" s="66" t="s">
        <v>804</v>
      </c>
      <c r="C147" s="67"/>
      <c r="D147" s="68"/>
      <c r="E147" s="69"/>
      <c r="F147" s="70"/>
      <c r="G147" s="67"/>
      <c r="H147" s="71"/>
      <c r="I147" s="72"/>
      <c r="J147" s="72"/>
      <c r="K147" s="34"/>
      <c r="L147" s="79">
        <v>147</v>
      </c>
      <c r="M147" s="79"/>
      <c r="N147" s="74"/>
      <c r="O147" s="81" t="s">
        <v>820</v>
      </c>
      <c r="P147" s="83">
        <v>43661.729212962964</v>
      </c>
      <c r="Q147" s="81" t="s">
        <v>888</v>
      </c>
      <c r="R147" s="85" t="s">
        <v>1028</v>
      </c>
      <c r="S147" s="81" t="s">
        <v>1050</v>
      </c>
      <c r="T147" s="81" t="s">
        <v>1085</v>
      </c>
      <c r="U147" s="81"/>
      <c r="V147" s="85" t="s">
        <v>1301</v>
      </c>
      <c r="W147" s="83">
        <v>43661.729212962964</v>
      </c>
      <c r="X147" s="88">
        <v>43661</v>
      </c>
      <c r="Y147" s="84" t="s">
        <v>1464</v>
      </c>
      <c r="Z147" s="85" t="s">
        <v>1942</v>
      </c>
      <c r="AA147" s="81"/>
      <c r="AB147" s="81"/>
      <c r="AC147" s="84" t="s">
        <v>2575</v>
      </c>
      <c r="AD147" s="81"/>
      <c r="AE147" s="81" t="b">
        <v>0</v>
      </c>
      <c r="AF147" s="81">
        <v>3</v>
      </c>
      <c r="AG147" s="84" t="s">
        <v>3083</v>
      </c>
      <c r="AH147" s="81" t="b">
        <v>0</v>
      </c>
      <c r="AI147" s="81" t="s">
        <v>3092</v>
      </c>
      <c r="AJ147" s="81"/>
      <c r="AK147" s="84" t="s">
        <v>3083</v>
      </c>
      <c r="AL147" s="81" t="b">
        <v>0</v>
      </c>
      <c r="AM147" s="81">
        <v>1</v>
      </c>
      <c r="AN147" s="84" t="s">
        <v>3083</v>
      </c>
      <c r="AO147" s="81" t="s">
        <v>3111</v>
      </c>
      <c r="AP147" s="81" t="b">
        <v>0</v>
      </c>
      <c r="AQ147" s="84" t="s">
        <v>2575</v>
      </c>
      <c r="AR147" s="81" t="s">
        <v>819</v>
      </c>
      <c r="AS147" s="81">
        <v>0</v>
      </c>
      <c r="AT147" s="81">
        <v>0</v>
      </c>
      <c r="AU147" s="81"/>
      <c r="AV147" s="81"/>
      <c r="AW147" s="81"/>
      <c r="AX147" s="81"/>
      <c r="AY147" s="81"/>
      <c r="AZ147" s="81"/>
      <c r="BA147" s="81"/>
      <c r="BB147" s="81"/>
      <c r="BC147" s="80" t="str">
        <f>REPLACE(INDEX(GroupVertices[Group],MATCH(Edges[[#This Row],[Vertex 1]],GroupVertices[Vertex],0)),1,1,"")</f>
        <v>15</v>
      </c>
      <c r="BD147" s="80" t="str">
        <f>REPLACE(INDEX(GroupVertices[Group],MATCH(Edges[[#This Row],[Vertex 2]],GroupVertices[Vertex],0)),1,1,"")</f>
        <v>15</v>
      </c>
    </row>
    <row r="148" spans="1:56" ht="15">
      <c r="A148" s="66" t="s">
        <v>339</v>
      </c>
      <c r="B148" s="66" t="s">
        <v>805</v>
      </c>
      <c r="C148" s="67"/>
      <c r="D148" s="68"/>
      <c r="E148" s="69"/>
      <c r="F148" s="70"/>
      <c r="G148" s="67"/>
      <c r="H148" s="71"/>
      <c r="I148" s="72"/>
      <c r="J148" s="72"/>
      <c r="K148" s="34"/>
      <c r="L148" s="79">
        <v>148</v>
      </c>
      <c r="M148" s="79"/>
      <c r="N148" s="74"/>
      <c r="O148" s="81" t="s">
        <v>820</v>
      </c>
      <c r="P148" s="83">
        <v>43661.729212962964</v>
      </c>
      <c r="Q148" s="81" t="s">
        <v>888</v>
      </c>
      <c r="R148" s="85" t="s">
        <v>1028</v>
      </c>
      <c r="S148" s="81" t="s">
        <v>1050</v>
      </c>
      <c r="T148" s="81" t="s">
        <v>1085</v>
      </c>
      <c r="U148" s="81"/>
      <c r="V148" s="85" t="s">
        <v>1301</v>
      </c>
      <c r="W148" s="83">
        <v>43661.729212962964</v>
      </c>
      <c r="X148" s="88">
        <v>43661</v>
      </c>
      <c r="Y148" s="84" t="s">
        <v>1464</v>
      </c>
      <c r="Z148" s="85" t="s">
        <v>1942</v>
      </c>
      <c r="AA148" s="81"/>
      <c r="AB148" s="81"/>
      <c r="AC148" s="84" t="s">
        <v>2575</v>
      </c>
      <c r="AD148" s="81"/>
      <c r="AE148" s="81" t="b">
        <v>0</v>
      </c>
      <c r="AF148" s="81">
        <v>3</v>
      </c>
      <c r="AG148" s="84" t="s">
        <v>3083</v>
      </c>
      <c r="AH148" s="81" t="b">
        <v>0</v>
      </c>
      <c r="AI148" s="81" t="s">
        <v>3092</v>
      </c>
      <c r="AJ148" s="81"/>
      <c r="AK148" s="84" t="s">
        <v>3083</v>
      </c>
      <c r="AL148" s="81" t="b">
        <v>0</v>
      </c>
      <c r="AM148" s="81">
        <v>1</v>
      </c>
      <c r="AN148" s="84" t="s">
        <v>3083</v>
      </c>
      <c r="AO148" s="81" t="s">
        <v>3111</v>
      </c>
      <c r="AP148" s="81" t="b">
        <v>0</v>
      </c>
      <c r="AQ148" s="84" t="s">
        <v>2575</v>
      </c>
      <c r="AR148" s="81" t="s">
        <v>819</v>
      </c>
      <c r="AS148" s="81">
        <v>0</v>
      </c>
      <c r="AT148" s="81">
        <v>0</v>
      </c>
      <c r="AU148" s="81"/>
      <c r="AV148" s="81"/>
      <c r="AW148" s="81"/>
      <c r="AX148" s="81"/>
      <c r="AY148" s="81"/>
      <c r="AZ148" s="81"/>
      <c r="BA148" s="81"/>
      <c r="BB148" s="81"/>
      <c r="BC148" s="80" t="str">
        <f>REPLACE(INDEX(GroupVertices[Group],MATCH(Edges[[#This Row],[Vertex 1]],GroupVertices[Vertex],0)),1,1,"")</f>
        <v>15</v>
      </c>
      <c r="BD148" s="80" t="str">
        <f>REPLACE(INDEX(GroupVertices[Group],MATCH(Edges[[#This Row],[Vertex 2]],GroupVertices[Vertex],0)),1,1,"")</f>
        <v>15</v>
      </c>
    </row>
    <row r="149" spans="1:56" ht="15">
      <c r="A149" s="66" t="s">
        <v>340</v>
      </c>
      <c r="B149" s="66" t="s">
        <v>339</v>
      </c>
      <c r="C149" s="67"/>
      <c r="D149" s="68"/>
      <c r="E149" s="69"/>
      <c r="F149" s="70"/>
      <c r="G149" s="67"/>
      <c r="H149" s="71"/>
      <c r="I149" s="72"/>
      <c r="J149" s="72"/>
      <c r="K149" s="34"/>
      <c r="L149" s="79">
        <v>149</v>
      </c>
      <c r="M149" s="79"/>
      <c r="N149" s="74"/>
      <c r="O149" s="81" t="s">
        <v>819</v>
      </c>
      <c r="P149" s="83">
        <v>43661.78092592592</v>
      </c>
      <c r="Q149" s="81" t="s">
        <v>888</v>
      </c>
      <c r="R149" s="81"/>
      <c r="S149" s="81"/>
      <c r="T149" s="81"/>
      <c r="U149" s="81"/>
      <c r="V149" s="85" t="s">
        <v>1302</v>
      </c>
      <c r="W149" s="83">
        <v>43661.78092592592</v>
      </c>
      <c r="X149" s="88">
        <v>43661</v>
      </c>
      <c r="Y149" s="84" t="s">
        <v>1465</v>
      </c>
      <c r="Z149" s="85" t="s">
        <v>1943</v>
      </c>
      <c r="AA149" s="81"/>
      <c r="AB149" s="81"/>
      <c r="AC149" s="84" t="s">
        <v>2576</v>
      </c>
      <c r="AD149" s="81"/>
      <c r="AE149" s="81" t="b">
        <v>0</v>
      </c>
      <c r="AF149" s="81">
        <v>0</v>
      </c>
      <c r="AG149" s="84" t="s">
        <v>3083</v>
      </c>
      <c r="AH149" s="81" t="b">
        <v>0</v>
      </c>
      <c r="AI149" s="81" t="s">
        <v>3092</v>
      </c>
      <c r="AJ149" s="81"/>
      <c r="AK149" s="84" t="s">
        <v>3083</v>
      </c>
      <c r="AL149" s="81" t="b">
        <v>0</v>
      </c>
      <c r="AM149" s="81">
        <v>1</v>
      </c>
      <c r="AN149" s="84" t="s">
        <v>2575</v>
      </c>
      <c r="AO149" s="81" t="s">
        <v>3108</v>
      </c>
      <c r="AP149" s="81" t="b">
        <v>0</v>
      </c>
      <c r="AQ149" s="84" t="s">
        <v>2575</v>
      </c>
      <c r="AR149" s="81" t="s">
        <v>178</v>
      </c>
      <c r="AS149" s="81">
        <v>0</v>
      </c>
      <c r="AT149" s="81">
        <v>0</v>
      </c>
      <c r="AU149" s="81"/>
      <c r="AV149" s="81"/>
      <c r="AW149" s="81"/>
      <c r="AX149" s="81"/>
      <c r="AY149" s="81"/>
      <c r="AZ149" s="81"/>
      <c r="BA149" s="81"/>
      <c r="BB149" s="81"/>
      <c r="BC149" s="80" t="str">
        <f>REPLACE(INDEX(GroupVertices[Group],MATCH(Edges[[#This Row],[Vertex 1]],GroupVertices[Vertex],0)),1,1,"")</f>
        <v>15</v>
      </c>
      <c r="BD149" s="80" t="str">
        <f>REPLACE(INDEX(GroupVertices[Group],MATCH(Edges[[#This Row],[Vertex 2]],GroupVertices[Vertex],0)),1,1,"")</f>
        <v>15</v>
      </c>
    </row>
    <row r="150" spans="1:56" ht="15">
      <c r="A150" s="66" t="s">
        <v>340</v>
      </c>
      <c r="B150" s="66" t="s">
        <v>802</v>
      </c>
      <c r="C150" s="67"/>
      <c r="D150" s="68"/>
      <c r="E150" s="69"/>
      <c r="F150" s="70"/>
      <c r="G150" s="67"/>
      <c r="H150" s="71"/>
      <c r="I150" s="72"/>
      <c r="J150" s="72"/>
      <c r="K150" s="34"/>
      <c r="L150" s="79">
        <v>150</v>
      </c>
      <c r="M150" s="79"/>
      <c r="N150" s="74"/>
      <c r="O150" s="81" t="s">
        <v>820</v>
      </c>
      <c r="P150" s="83">
        <v>43661.78092592592</v>
      </c>
      <c r="Q150" s="81" t="s">
        <v>888</v>
      </c>
      <c r="R150" s="81"/>
      <c r="S150" s="81"/>
      <c r="T150" s="81"/>
      <c r="U150" s="81"/>
      <c r="V150" s="85" t="s">
        <v>1302</v>
      </c>
      <c r="W150" s="83">
        <v>43661.78092592592</v>
      </c>
      <c r="X150" s="88">
        <v>43661</v>
      </c>
      <c r="Y150" s="84" t="s">
        <v>1465</v>
      </c>
      <c r="Z150" s="85" t="s">
        <v>1943</v>
      </c>
      <c r="AA150" s="81"/>
      <c r="AB150" s="81"/>
      <c r="AC150" s="84" t="s">
        <v>2576</v>
      </c>
      <c r="AD150" s="81"/>
      <c r="AE150" s="81" t="b">
        <v>0</v>
      </c>
      <c r="AF150" s="81">
        <v>0</v>
      </c>
      <c r="AG150" s="84" t="s">
        <v>3083</v>
      </c>
      <c r="AH150" s="81" t="b">
        <v>0</v>
      </c>
      <c r="AI150" s="81" t="s">
        <v>3092</v>
      </c>
      <c r="AJ150" s="81"/>
      <c r="AK150" s="84" t="s">
        <v>3083</v>
      </c>
      <c r="AL150" s="81" t="b">
        <v>0</v>
      </c>
      <c r="AM150" s="81">
        <v>1</v>
      </c>
      <c r="AN150" s="84" t="s">
        <v>2575</v>
      </c>
      <c r="AO150" s="81" t="s">
        <v>3108</v>
      </c>
      <c r="AP150" s="81" t="b">
        <v>0</v>
      </c>
      <c r="AQ150" s="84" t="s">
        <v>2575</v>
      </c>
      <c r="AR150" s="81" t="s">
        <v>178</v>
      </c>
      <c r="AS150" s="81">
        <v>0</v>
      </c>
      <c r="AT150" s="81">
        <v>0</v>
      </c>
      <c r="AU150" s="81"/>
      <c r="AV150" s="81"/>
      <c r="AW150" s="81"/>
      <c r="AX150" s="81"/>
      <c r="AY150" s="81"/>
      <c r="AZ150" s="81"/>
      <c r="BA150" s="81"/>
      <c r="BB150" s="81"/>
      <c r="BC150" s="80" t="str">
        <f>REPLACE(INDEX(GroupVertices[Group],MATCH(Edges[[#This Row],[Vertex 1]],GroupVertices[Vertex],0)),1,1,"")</f>
        <v>15</v>
      </c>
      <c r="BD150" s="80" t="str">
        <f>REPLACE(INDEX(GroupVertices[Group],MATCH(Edges[[#This Row],[Vertex 2]],GroupVertices[Vertex],0)),1,1,"")</f>
        <v>15</v>
      </c>
    </row>
    <row r="151" spans="1:56" ht="15">
      <c r="A151" s="66" t="s">
        <v>340</v>
      </c>
      <c r="B151" s="66" t="s">
        <v>803</v>
      </c>
      <c r="C151" s="67"/>
      <c r="D151" s="68"/>
      <c r="E151" s="69"/>
      <c r="F151" s="70"/>
      <c r="G151" s="67"/>
      <c r="H151" s="71"/>
      <c r="I151" s="72"/>
      <c r="J151" s="72"/>
      <c r="K151" s="34"/>
      <c r="L151" s="79">
        <v>151</v>
      </c>
      <c r="M151" s="79"/>
      <c r="N151" s="74"/>
      <c r="O151" s="81" t="s">
        <v>820</v>
      </c>
      <c r="P151" s="83">
        <v>43661.78092592592</v>
      </c>
      <c r="Q151" s="81" t="s">
        <v>888</v>
      </c>
      <c r="R151" s="81"/>
      <c r="S151" s="81"/>
      <c r="T151" s="81"/>
      <c r="U151" s="81"/>
      <c r="V151" s="85" t="s">
        <v>1302</v>
      </c>
      <c r="W151" s="83">
        <v>43661.78092592592</v>
      </c>
      <c r="X151" s="88">
        <v>43661</v>
      </c>
      <c r="Y151" s="84" t="s">
        <v>1465</v>
      </c>
      <c r="Z151" s="85" t="s">
        <v>1943</v>
      </c>
      <c r="AA151" s="81"/>
      <c r="AB151" s="81"/>
      <c r="AC151" s="84" t="s">
        <v>2576</v>
      </c>
      <c r="AD151" s="81"/>
      <c r="AE151" s="81" t="b">
        <v>0</v>
      </c>
      <c r="AF151" s="81">
        <v>0</v>
      </c>
      <c r="AG151" s="84" t="s">
        <v>3083</v>
      </c>
      <c r="AH151" s="81" t="b">
        <v>0</v>
      </c>
      <c r="AI151" s="81" t="s">
        <v>3092</v>
      </c>
      <c r="AJ151" s="81"/>
      <c r="AK151" s="84" t="s">
        <v>3083</v>
      </c>
      <c r="AL151" s="81" t="b">
        <v>0</v>
      </c>
      <c r="AM151" s="81">
        <v>1</v>
      </c>
      <c r="AN151" s="84" t="s">
        <v>2575</v>
      </c>
      <c r="AO151" s="81" t="s">
        <v>3108</v>
      </c>
      <c r="AP151" s="81" t="b">
        <v>0</v>
      </c>
      <c r="AQ151" s="84" t="s">
        <v>2575</v>
      </c>
      <c r="AR151" s="81" t="s">
        <v>178</v>
      </c>
      <c r="AS151" s="81">
        <v>0</v>
      </c>
      <c r="AT151" s="81">
        <v>0</v>
      </c>
      <c r="AU151" s="81"/>
      <c r="AV151" s="81"/>
      <c r="AW151" s="81"/>
      <c r="AX151" s="81"/>
      <c r="AY151" s="81"/>
      <c r="AZ151" s="81"/>
      <c r="BA151" s="81"/>
      <c r="BB151" s="81"/>
      <c r="BC151" s="80" t="str">
        <f>REPLACE(INDEX(GroupVertices[Group],MATCH(Edges[[#This Row],[Vertex 1]],GroupVertices[Vertex],0)),1,1,"")</f>
        <v>15</v>
      </c>
      <c r="BD151" s="80" t="str">
        <f>REPLACE(INDEX(GroupVertices[Group],MATCH(Edges[[#This Row],[Vertex 2]],GroupVertices[Vertex],0)),1,1,"")</f>
        <v>15</v>
      </c>
    </row>
    <row r="152" spans="1:56" ht="15">
      <c r="A152" s="66" t="s">
        <v>340</v>
      </c>
      <c r="B152" s="66" t="s">
        <v>804</v>
      </c>
      <c r="C152" s="67"/>
      <c r="D152" s="68"/>
      <c r="E152" s="69"/>
      <c r="F152" s="70"/>
      <c r="G152" s="67"/>
      <c r="H152" s="71"/>
      <c r="I152" s="72"/>
      <c r="J152" s="72"/>
      <c r="K152" s="34"/>
      <c r="L152" s="79">
        <v>152</v>
      </c>
      <c r="M152" s="79"/>
      <c r="N152" s="74"/>
      <c r="O152" s="81" t="s">
        <v>820</v>
      </c>
      <c r="P152" s="83">
        <v>43661.78092592592</v>
      </c>
      <c r="Q152" s="81" t="s">
        <v>888</v>
      </c>
      <c r="R152" s="81"/>
      <c r="S152" s="81"/>
      <c r="T152" s="81"/>
      <c r="U152" s="81"/>
      <c r="V152" s="85" t="s">
        <v>1302</v>
      </c>
      <c r="W152" s="83">
        <v>43661.78092592592</v>
      </c>
      <c r="X152" s="88">
        <v>43661</v>
      </c>
      <c r="Y152" s="84" t="s">
        <v>1465</v>
      </c>
      <c r="Z152" s="85" t="s">
        <v>1943</v>
      </c>
      <c r="AA152" s="81"/>
      <c r="AB152" s="81"/>
      <c r="AC152" s="84" t="s">
        <v>2576</v>
      </c>
      <c r="AD152" s="81"/>
      <c r="AE152" s="81" t="b">
        <v>0</v>
      </c>
      <c r="AF152" s="81">
        <v>0</v>
      </c>
      <c r="AG152" s="84" t="s">
        <v>3083</v>
      </c>
      <c r="AH152" s="81" t="b">
        <v>0</v>
      </c>
      <c r="AI152" s="81" t="s">
        <v>3092</v>
      </c>
      <c r="AJ152" s="81"/>
      <c r="AK152" s="84" t="s">
        <v>3083</v>
      </c>
      <c r="AL152" s="81" t="b">
        <v>0</v>
      </c>
      <c r="AM152" s="81">
        <v>1</v>
      </c>
      <c r="AN152" s="84" t="s">
        <v>2575</v>
      </c>
      <c r="AO152" s="81" t="s">
        <v>3108</v>
      </c>
      <c r="AP152" s="81" t="b">
        <v>0</v>
      </c>
      <c r="AQ152" s="84" t="s">
        <v>2575</v>
      </c>
      <c r="AR152" s="81" t="s">
        <v>178</v>
      </c>
      <c r="AS152" s="81">
        <v>0</v>
      </c>
      <c r="AT152" s="81">
        <v>0</v>
      </c>
      <c r="AU152" s="81"/>
      <c r="AV152" s="81"/>
      <c r="AW152" s="81"/>
      <c r="AX152" s="81"/>
      <c r="AY152" s="81"/>
      <c r="AZ152" s="81"/>
      <c r="BA152" s="81"/>
      <c r="BB152" s="81"/>
      <c r="BC152" s="80" t="str">
        <f>REPLACE(INDEX(GroupVertices[Group],MATCH(Edges[[#This Row],[Vertex 1]],GroupVertices[Vertex],0)),1,1,"")</f>
        <v>15</v>
      </c>
      <c r="BD152" s="80" t="str">
        <f>REPLACE(INDEX(GroupVertices[Group],MATCH(Edges[[#This Row],[Vertex 2]],GroupVertices[Vertex],0)),1,1,"")</f>
        <v>15</v>
      </c>
    </row>
    <row r="153" spans="1:56" ht="15">
      <c r="A153" s="66" t="s">
        <v>340</v>
      </c>
      <c r="B153" s="66" t="s">
        <v>805</v>
      </c>
      <c r="C153" s="67"/>
      <c r="D153" s="68"/>
      <c r="E153" s="69"/>
      <c r="F153" s="70"/>
      <c r="G153" s="67"/>
      <c r="H153" s="71"/>
      <c r="I153" s="72"/>
      <c r="J153" s="72"/>
      <c r="K153" s="34"/>
      <c r="L153" s="79">
        <v>153</v>
      </c>
      <c r="M153" s="79"/>
      <c r="N153" s="74"/>
      <c r="O153" s="81" t="s">
        <v>820</v>
      </c>
      <c r="P153" s="83">
        <v>43661.78092592592</v>
      </c>
      <c r="Q153" s="81" t="s">
        <v>888</v>
      </c>
      <c r="R153" s="81"/>
      <c r="S153" s="81"/>
      <c r="T153" s="81"/>
      <c r="U153" s="81"/>
      <c r="V153" s="85" t="s">
        <v>1302</v>
      </c>
      <c r="W153" s="83">
        <v>43661.78092592592</v>
      </c>
      <c r="X153" s="88">
        <v>43661</v>
      </c>
      <c r="Y153" s="84" t="s">
        <v>1465</v>
      </c>
      <c r="Z153" s="85" t="s">
        <v>1943</v>
      </c>
      <c r="AA153" s="81"/>
      <c r="AB153" s="81"/>
      <c r="AC153" s="84" t="s">
        <v>2576</v>
      </c>
      <c r="AD153" s="81"/>
      <c r="AE153" s="81" t="b">
        <v>0</v>
      </c>
      <c r="AF153" s="81">
        <v>0</v>
      </c>
      <c r="AG153" s="84" t="s">
        <v>3083</v>
      </c>
      <c r="AH153" s="81" t="b">
        <v>0</v>
      </c>
      <c r="AI153" s="81" t="s">
        <v>3092</v>
      </c>
      <c r="AJ153" s="81"/>
      <c r="AK153" s="84" t="s">
        <v>3083</v>
      </c>
      <c r="AL153" s="81" t="b">
        <v>0</v>
      </c>
      <c r="AM153" s="81">
        <v>1</v>
      </c>
      <c r="AN153" s="84" t="s">
        <v>2575</v>
      </c>
      <c r="AO153" s="81" t="s">
        <v>3108</v>
      </c>
      <c r="AP153" s="81" t="b">
        <v>0</v>
      </c>
      <c r="AQ153" s="84" t="s">
        <v>2575</v>
      </c>
      <c r="AR153" s="81" t="s">
        <v>178</v>
      </c>
      <c r="AS153" s="81">
        <v>0</v>
      </c>
      <c r="AT153" s="81">
        <v>0</v>
      </c>
      <c r="AU153" s="81"/>
      <c r="AV153" s="81"/>
      <c r="AW153" s="81"/>
      <c r="AX153" s="81"/>
      <c r="AY153" s="81"/>
      <c r="AZ153" s="81"/>
      <c r="BA153" s="81"/>
      <c r="BB153" s="81"/>
      <c r="BC153" s="80" t="str">
        <f>REPLACE(INDEX(GroupVertices[Group],MATCH(Edges[[#This Row],[Vertex 1]],GroupVertices[Vertex],0)),1,1,"")</f>
        <v>15</v>
      </c>
      <c r="BD153" s="80" t="str">
        <f>REPLACE(INDEX(GroupVertices[Group],MATCH(Edges[[#This Row],[Vertex 2]],GroupVertices[Vertex],0)),1,1,"")</f>
        <v>15</v>
      </c>
    </row>
    <row r="154" spans="1:56" ht="15">
      <c r="A154" s="66" t="s">
        <v>341</v>
      </c>
      <c r="B154" s="66" t="s">
        <v>353</v>
      </c>
      <c r="C154" s="67"/>
      <c r="D154" s="68"/>
      <c r="E154" s="69"/>
      <c r="F154" s="70"/>
      <c r="G154" s="67"/>
      <c r="H154" s="71"/>
      <c r="I154" s="72"/>
      <c r="J154" s="72"/>
      <c r="K154" s="34"/>
      <c r="L154" s="79">
        <v>154</v>
      </c>
      <c r="M154" s="79"/>
      <c r="N154" s="74"/>
      <c r="O154" s="81" t="s">
        <v>819</v>
      </c>
      <c r="P154" s="83">
        <v>43661.78092592592</v>
      </c>
      <c r="Q154" s="81" t="s">
        <v>858</v>
      </c>
      <c r="R154" s="81"/>
      <c r="S154" s="81"/>
      <c r="T154" s="81" t="s">
        <v>1061</v>
      </c>
      <c r="U154" s="85" t="s">
        <v>1145</v>
      </c>
      <c r="V154" s="85" t="s">
        <v>1145</v>
      </c>
      <c r="W154" s="83">
        <v>43661.78092592592</v>
      </c>
      <c r="X154" s="88">
        <v>43661</v>
      </c>
      <c r="Y154" s="84" t="s">
        <v>1465</v>
      </c>
      <c r="Z154" s="85" t="s">
        <v>1944</v>
      </c>
      <c r="AA154" s="81"/>
      <c r="AB154" s="81"/>
      <c r="AC154" s="84" t="s">
        <v>2577</v>
      </c>
      <c r="AD154" s="81"/>
      <c r="AE154" s="81" t="b">
        <v>0</v>
      </c>
      <c r="AF154" s="81">
        <v>0</v>
      </c>
      <c r="AG154" s="84" t="s">
        <v>3083</v>
      </c>
      <c r="AH154" s="81" t="b">
        <v>0</v>
      </c>
      <c r="AI154" s="81" t="s">
        <v>3092</v>
      </c>
      <c r="AJ154" s="81"/>
      <c r="AK154" s="84" t="s">
        <v>3083</v>
      </c>
      <c r="AL154" s="81" t="b">
        <v>0</v>
      </c>
      <c r="AM154" s="81">
        <v>222</v>
      </c>
      <c r="AN154" s="84" t="s">
        <v>2589</v>
      </c>
      <c r="AO154" s="81" t="s">
        <v>3108</v>
      </c>
      <c r="AP154" s="81" t="b">
        <v>0</v>
      </c>
      <c r="AQ154" s="84" t="s">
        <v>2589</v>
      </c>
      <c r="AR154" s="81" t="s">
        <v>178</v>
      </c>
      <c r="AS154" s="81">
        <v>0</v>
      </c>
      <c r="AT154" s="81">
        <v>0</v>
      </c>
      <c r="AU154" s="81"/>
      <c r="AV154" s="81"/>
      <c r="AW154" s="81"/>
      <c r="AX154" s="81"/>
      <c r="AY154" s="81"/>
      <c r="AZ154" s="81"/>
      <c r="BA154" s="81"/>
      <c r="BB154" s="81"/>
      <c r="BC154" s="80" t="str">
        <f>REPLACE(INDEX(GroupVertices[Group],MATCH(Edges[[#This Row],[Vertex 1]],GroupVertices[Vertex],0)),1,1,"")</f>
        <v>20</v>
      </c>
      <c r="BD154" s="80" t="str">
        <f>REPLACE(INDEX(GroupVertices[Group],MATCH(Edges[[#This Row],[Vertex 2]],GroupVertices[Vertex],0)),1,1,"")</f>
        <v>20</v>
      </c>
    </row>
    <row r="155" spans="1:56" ht="15">
      <c r="A155" s="66" t="s">
        <v>342</v>
      </c>
      <c r="B155" s="66" t="s">
        <v>342</v>
      </c>
      <c r="C155" s="67"/>
      <c r="D155" s="68"/>
      <c r="E155" s="69"/>
      <c r="F155" s="70"/>
      <c r="G155" s="67"/>
      <c r="H155" s="71"/>
      <c r="I155" s="72"/>
      <c r="J155" s="72"/>
      <c r="K155" s="34"/>
      <c r="L155" s="79">
        <v>155</v>
      </c>
      <c r="M155" s="79"/>
      <c r="N155" s="74"/>
      <c r="O155" s="81" t="s">
        <v>178</v>
      </c>
      <c r="P155" s="83">
        <v>43659.83834490741</v>
      </c>
      <c r="Q155" s="81" t="s">
        <v>889</v>
      </c>
      <c r="R155" s="81"/>
      <c r="S155" s="81"/>
      <c r="T155" s="81" t="s">
        <v>1086</v>
      </c>
      <c r="U155" s="85" t="s">
        <v>1166</v>
      </c>
      <c r="V155" s="85" t="s">
        <v>1166</v>
      </c>
      <c r="W155" s="83">
        <v>43659.83834490741</v>
      </c>
      <c r="X155" s="88">
        <v>43659</v>
      </c>
      <c r="Y155" s="84" t="s">
        <v>1466</v>
      </c>
      <c r="Z155" s="85" t="s">
        <v>1945</v>
      </c>
      <c r="AA155" s="81"/>
      <c r="AB155" s="81"/>
      <c r="AC155" s="84" t="s">
        <v>2578</v>
      </c>
      <c r="AD155" s="81"/>
      <c r="AE155" s="81" t="b">
        <v>0</v>
      </c>
      <c r="AF155" s="81">
        <v>2363</v>
      </c>
      <c r="AG155" s="84" t="s">
        <v>3083</v>
      </c>
      <c r="AH155" s="81" t="b">
        <v>0</v>
      </c>
      <c r="AI155" s="81" t="s">
        <v>3092</v>
      </c>
      <c r="AJ155" s="81"/>
      <c r="AK155" s="84" t="s">
        <v>3083</v>
      </c>
      <c r="AL155" s="81" t="b">
        <v>0</v>
      </c>
      <c r="AM155" s="81">
        <v>657</v>
      </c>
      <c r="AN155" s="84" t="s">
        <v>3083</v>
      </c>
      <c r="AO155" s="81" t="s">
        <v>3108</v>
      </c>
      <c r="AP155" s="81" t="b">
        <v>0</v>
      </c>
      <c r="AQ155" s="84" t="s">
        <v>2578</v>
      </c>
      <c r="AR155" s="81" t="s">
        <v>819</v>
      </c>
      <c r="AS155" s="81">
        <v>0</v>
      </c>
      <c r="AT155" s="81">
        <v>0</v>
      </c>
      <c r="AU155" s="81"/>
      <c r="AV155" s="81"/>
      <c r="AW155" s="81"/>
      <c r="AX155" s="81"/>
      <c r="AY155" s="81"/>
      <c r="AZ155" s="81"/>
      <c r="BA155" s="81"/>
      <c r="BB155" s="81"/>
      <c r="BC155" s="80" t="str">
        <f>REPLACE(INDEX(GroupVertices[Group],MATCH(Edges[[#This Row],[Vertex 1]],GroupVertices[Vertex],0)),1,1,"")</f>
        <v>91</v>
      </c>
      <c r="BD155" s="80" t="str">
        <f>REPLACE(INDEX(GroupVertices[Group],MATCH(Edges[[#This Row],[Vertex 2]],GroupVertices[Vertex],0)),1,1,"")</f>
        <v>91</v>
      </c>
    </row>
    <row r="156" spans="1:56" ht="15">
      <c r="A156" s="66" t="s">
        <v>343</v>
      </c>
      <c r="B156" s="66" t="s">
        <v>342</v>
      </c>
      <c r="C156" s="67"/>
      <c r="D156" s="68"/>
      <c r="E156" s="69"/>
      <c r="F156" s="70"/>
      <c r="G156" s="67"/>
      <c r="H156" s="71"/>
      <c r="I156" s="72"/>
      <c r="J156" s="72"/>
      <c r="K156" s="34"/>
      <c r="L156" s="79">
        <v>156</v>
      </c>
      <c r="M156" s="79"/>
      <c r="N156" s="74"/>
      <c r="O156" s="81" t="s">
        <v>819</v>
      </c>
      <c r="P156" s="83">
        <v>43661.7809375</v>
      </c>
      <c r="Q156" s="81" t="s">
        <v>889</v>
      </c>
      <c r="R156" s="81"/>
      <c r="S156" s="81"/>
      <c r="T156" s="81" t="s">
        <v>1086</v>
      </c>
      <c r="U156" s="85" t="s">
        <v>1166</v>
      </c>
      <c r="V156" s="85" t="s">
        <v>1166</v>
      </c>
      <c r="W156" s="83">
        <v>43661.7809375</v>
      </c>
      <c r="X156" s="88">
        <v>43661</v>
      </c>
      <c r="Y156" s="84" t="s">
        <v>1467</v>
      </c>
      <c r="Z156" s="85" t="s">
        <v>1946</v>
      </c>
      <c r="AA156" s="81"/>
      <c r="AB156" s="81"/>
      <c r="AC156" s="84" t="s">
        <v>2579</v>
      </c>
      <c r="AD156" s="81"/>
      <c r="AE156" s="81" t="b">
        <v>0</v>
      </c>
      <c r="AF156" s="81">
        <v>0</v>
      </c>
      <c r="AG156" s="84" t="s">
        <v>3083</v>
      </c>
      <c r="AH156" s="81" t="b">
        <v>0</v>
      </c>
      <c r="AI156" s="81" t="s">
        <v>3092</v>
      </c>
      <c r="AJ156" s="81"/>
      <c r="AK156" s="84" t="s">
        <v>3083</v>
      </c>
      <c r="AL156" s="81" t="b">
        <v>0</v>
      </c>
      <c r="AM156" s="81">
        <v>657</v>
      </c>
      <c r="AN156" s="84" t="s">
        <v>2578</v>
      </c>
      <c r="AO156" s="81" t="s">
        <v>3108</v>
      </c>
      <c r="AP156" s="81" t="b">
        <v>0</v>
      </c>
      <c r="AQ156" s="84" t="s">
        <v>2578</v>
      </c>
      <c r="AR156" s="81" t="s">
        <v>178</v>
      </c>
      <c r="AS156" s="81">
        <v>0</v>
      </c>
      <c r="AT156" s="81">
        <v>0</v>
      </c>
      <c r="AU156" s="81"/>
      <c r="AV156" s="81"/>
      <c r="AW156" s="81"/>
      <c r="AX156" s="81"/>
      <c r="AY156" s="81"/>
      <c r="AZ156" s="81"/>
      <c r="BA156" s="81"/>
      <c r="BB156" s="81"/>
      <c r="BC156" s="80" t="str">
        <f>REPLACE(INDEX(GroupVertices[Group],MATCH(Edges[[#This Row],[Vertex 1]],GroupVertices[Vertex],0)),1,1,"")</f>
        <v>91</v>
      </c>
      <c r="BD156" s="80" t="str">
        <f>REPLACE(INDEX(GroupVertices[Group],MATCH(Edges[[#This Row],[Vertex 2]],GroupVertices[Vertex],0)),1,1,"")</f>
        <v>91</v>
      </c>
    </row>
    <row r="157" spans="1:56" ht="15">
      <c r="A157" s="66" t="s">
        <v>344</v>
      </c>
      <c r="B157" s="66" t="s">
        <v>753</v>
      </c>
      <c r="C157" s="67"/>
      <c r="D157" s="68"/>
      <c r="E157" s="69"/>
      <c r="F157" s="70"/>
      <c r="G157" s="67"/>
      <c r="H157" s="71"/>
      <c r="I157" s="72"/>
      <c r="J157" s="72"/>
      <c r="K157" s="34"/>
      <c r="L157" s="79">
        <v>157</v>
      </c>
      <c r="M157" s="79"/>
      <c r="N157" s="74"/>
      <c r="O157" s="81" t="s">
        <v>819</v>
      </c>
      <c r="P157" s="83">
        <v>43661.78094907408</v>
      </c>
      <c r="Q157" s="81" t="s">
        <v>824</v>
      </c>
      <c r="R157" s="81"/>
      <c r="S157" s="81"/>
      <c r="T157" s="81" t="s">
        <v>1062</v>
      </c>
      <c r="U157" s="85" t="s">
        <v>1123</v>
      </c>
      <c r="V157" s="85" t="s">
        <v>1123</v>
      </c>
      <c r="W157" s="83">
        <v>43661.78094907408</v>
      </c>
      <c r="X157" s="88">
        <v>43661</v>
      </c>
      <c r="Y157" s="84" t="s">
        <v>1468</v>
      </c>
      <c r="Z157" s="85" t="s">
        <v>1947</v>
      </c>
      <c r="AA157" s="81"/>
      <c r="AB157" s="81"/>
      <c r="AC157" s="84" t="s">
        <v>2580</v>
      </c>
      <c r="AD157" s="81"/>
      <c r="AE157" s="81" t="b">
        <v>0</v>
      </c>
      <c r="AF157" s="81">
        <v>0</v>
      </c>
      <c r="AG157" s="84" t="s">
        <v>3083</v>
      </c>
      <c r="AH157" s="81" t="b">
        <v>0</v>
      </c>
      <c r="AI157" s="81" t="s">
        <v>3092</v>
      </c>
      <c r="AJ157" s="81"/>
      <c r="AK157" s="84" t="s">
        <v>3083</v>
      </c>
      <c r="AL157" s="81" t="b">
        <v>0</v>
      </c>
      <c r="AM157" s="81">
        <v>7129</v>
      </c>
      <c r="AN157" s="84" t="s">
        <v>3036</v>
      </c>
      <c r="AO157" s="81" t="s">
        <v>3108</v>
      </c>
      <c r="AP157" s="81" t="b">
        <v>0</v>
      </c>
      <c r="AQ157" s="84" t="s">
        <v>3036</v>
      </c>
      <c r="AR157" s="81" t="s">
        <v>178</v>
      </c>
      <c r="AS157" s="81">
        <v>0</v>
      </c>
      <c r="AT157" s="81">
        <v>0</v>
      </c>
      <c r="AU157" s="81"/>
      <c r="AV157" s="81"/>
      <c r="AW157" s="81"/>
      <c r="AX157" s="81"/>
      <c r="AY157" s="81"/>
      <c r="AZ157" s="81"/>
      <c r="BA157" s="81"/>
      <c r="BB157" s="81"/>
      <c r="BC157" s="80" t="str">
        <f>REPLACE(INDEX(GroupVertices[Group],MATCH(Edges[[#This Row],[Vertex 1]],GroupVertices[Vertex],0)),1,1,"")</f>
        <v>2</v>
      </c>
      <c r="BD157" s="80" t="str">
        <f>REPLACE(INDEX(GroupVertices[Group],MATCH(Edges[[#This Row],[Vertex 2]],GroupVertices[Vertex],0)),1,1,"")</f>
        <v>2</v>
      </c>
    </row>
    <row r="158" spans="1:56" ht="15">
      <c r="A158" s="66" t="s">
        <v>345</v>
      </c>
      <c r="B158" s="66" t="s">
        <v>753</v>
      </c>
      <c r="C158" s="67"/>
      <c r="D158" s="68"/>
      <c r="E158" s="69"/>
      <c r="F158" s="70"/>
      <c r="G158" s="67"/>
      <c r="H158" s="71"/>
      <c r="I158" s="72"/>
      <c r="J158" s="72"/>
      <c r="K158" s="34"/>
      <c r="L158" s="79">
        <v>158</v>
      </c>
      <c r="M158" s="79"/>
      <c r="N158" s="74"/>
      <c r="O158" s="81" t="s">
        <v>819</v>
      </c>
      <c r="P158" s="83">
        <v>43661.780960648146</v>
      </c>
      <c r="Q158" s="81" t="s">
        <v>824</v>
      </c>
      <c r="R158" s="81"/>
      <c r="S158" s="81"/>
      <c r="T158" s="81" t="s">
        <v>1062</v>
      </c>
      <c r="U158" s="85" t="s">
        <v>1123</v>
      </c>
      <c r="V158" s="85" t="s">
        <v>1123</v>
      </c>
      <c r="W158" s="83">
        <v>43661.780960648146</v>
      </c>
      <c r="X158" s="88">
        <v>43661</v>
      </c>
      <c r="Y158" s="84" t="s">
        <v>1469</v>
      </c>
      <c r="Z158" s="85" t="s">
        <v>1948</v>
      </c>
      <c r="AA158" s="81"/>
      <c r="AB158" s="81"/>
      <c r="AC158" s="84" t="s">
        <v>2581</v>
      </c>
      <c r="AD158" s="81"/>
      <c r="AE158" s="81" t="b">
        <v>0</v>
      </c>
      <c r="AF158" s="81">
        <v>0</v>
      </c>
      <c r="AG158" s="84" t="s">
        <v>3083</v>
      </c>
      <c r="AH158" s="81" t="b">
        <v>0</v>
      </c>
      <c r="AI158" s="81" t="s">
        <v>3092</v>
      </c>
      <c r="AJ158" s="81"/>
      <c r="AK158" s="84" t="s">
        <v>3083</v>
      </c>
      <c r="AL158" s="81" t="b">
        <v>0</v>
      </c>
      <c r="AM158" s="81">
        <v>7129</v>
      </c>
      <c r="AN158" s="84" t="s">
        <v>3036</v>
      </c>
      <c r="AO158" s="81" t="s">
        <v>3108</v>
      </c>
      <c r="AP158" s="81" t="b">
        <v>0</v>
      </c>
      <c r="AQ158" s="84" t="s">
        <v>3036</v>
      </c>
      <c r="AR158" s="81" t="s">
        <v>178</v>
      </c>
      <c r="AS158" s="81">
        <v>0</v>
      </c>
      <c r="AT158" s="81">
        <v>0</v>
      </c>
      <c r="AU158" s="81"/>
      <c r="AV158" s="81"/>
      <c r="AW158" s="81"/>
      <c r="AX158" s="81"/>
      <c r="AY158" s="81"/>
      <c r="AZ158" s="81"/>
      <c r="BA158" s="81"/>
      <c r="BB158" s="81"/>
      <c r="BC158" s="80" t="str">
        <f>REPLACE(INDEX(GroupVertices[Group],MATCH(Edges[[#This Row],[Vertex 1]],GroupVertices[Vertex],0)),1,1,"")</f>
        <v>2</v>
      </c>
      <c r="BD158" s="80" t="str">
        <f>REPLACE(INDEX(GroupVertices[Group],MATCH(Edges[[#This Row],[Vertex 2]],GroupVertices[Vertex],0)),1,1,"")</f>
        <v>2</v>
      </c>
    </row>
    <row r="159" spans="1:56" ht="15">
      <c r="A159" s="66" t="s">
        <v>346</v>
      </c>
      <c r="B159" s="66" t="s">
        <v>755</v>
      </c>
      <c r="C159" s="67"/>
      <c r="D159" s="68"/>
      <c r="E159" s="69"/>
      <c r="F159" s="70"/>
      <c r="G159" s="67"/>
      <c r="H159" s="71"/>
      <c r="I159" s="72"/>
      <c r="J159" s="72"/>
      <c r="K159" s="34"/>
      <c r="L159" s="79">
        <v>159</v>
      </c>
      <c r="M159" s="79"/>
      <c r="N159" s="74"/>
      <c r="O159" s="81" t="s">
        <v>819</v>
      </c>
      <c r="P159" s="83">
        <v>43661.780960648146</v>
      </c>
      <c r="Q159" s="81" t="s">
        <v>848</v>
      </c>
      <c r="R159" s="81"/>
      <c r="S159" s="81"/>
      <c r="T159" s="81" t="s">
        <v>1061</v>
      </c>
      <c r="U159" s="85" t="s">
        <v>1137</v>
      </c>
      <c r="V159" s="85" t="s">
        <v>1137</v>
      </c>
      <c r="W159" s="83">
        <v>43661.780960648146</v>
      </c>
      <c r="X159" s="88">
        <v>43661</v>
      </c>
      <c r="Y159" s="84" t="s">
        <v>1469</v>
      </c>
      <c r="Z159" s="85" t="s">
        <v>1949</v>
      </c>
      <c r="AA159" s="81"/>
      <c r="AB159" s="81"/>
      <c r="AC159" s="84" t="s">
        <v>2582</v>
      </c>
      <c r="AD159" s="81"/>
      <c r="AE159" s="81" t="b">
        <v>0</v>
      </c>
      <c r="AF159" s="81">
        <v>0</v>
      </c>
      <c r="AG159" s="84" t="s">
        <v>3083</v>
      </c>
      <c r="AH159" s="81" t="b">
        <v>0</v>
      </c>
      <c r="AI159" s="81" t="s">
        <v>3092</v>
      </c>
      <c r="AJ159" s="81"/>
      <c r="AK159" s="84" t="s">
        <v>3083</v>
      </c>
      <c r="AL159" s="81" t="b">
        <v>0</v>
      </c>
      <c r="AM159" s="81">
        <v>634</v>
      </c>
      <c r="AN159" s="84" t="s">
        <v>3038</v>
      </c>
      <c r="AO159" s="81" t="s">
        <v>3111</v>
      </c>
      <c r="AP159" s="81" t="b">
        <v>0</v>
      </c>
      <c r="AQ159" s="84" t="s">
        <v>3038</v>
      </c>
      <c r="AR159" s="81" t="s">
        <v>178</v>
      </c>
      <c r="AS159" s="81">
        <v>0</v>
      </c>
      <c r="AT159" s="81">
        <v>0</v>
      </c>
      <c r="AU159" s="81"/>
      <c r="AV159" s="81"/>
      <c r="AW159" s="81"/>
      <c r="AX159" s="81"/>
      <c r="AY159" s="81"/>
      <c r="AZ159" s="81"/>
      <c r="BA159" s="81"/>
      <c r="BB159" s="81"/>
      <c r="BC159" s="80" t="str">
        <f>REPLACE(INDEX(GroupVertices[Group],MATCH(Edges[[#This Row],[Vertex 1]],GroupVertices[Vertex],0)),1,1,"")</f>
        <v>23</v>
      </c>
      <c r="BD159" s="80" t="str">
        <f>REPLACE(INDEX(GroupVertices[Group],MATCH(Edges[[#This Row],[Vertex 2]],GroupVertices[Vertex],0)),1,1,"")</f>
        <v>23</v>
      </c>
    </row>
    <row r="160" spans="1:56" ht="15">
      <c r="A160" s="66" t="s">
        <v>347</v>
      </c>
      <c r="B160" s="66" t="s">
        <v>780</v>
      </c>
      <c r="C160" s="67"/>
      <c r="D160" s="68"/>
      <c r="E160" s="69"/>
      <c r="F160" s="70"/>
      <c r="G160" s="67"/>
      <c r="H160" s="71"/>
      <c r="I160" s="72"/>
      <c r="J160" s="72"/>
      <c r="K160" s="34"/>
      <c r="L160" s="79">
        <v>160</v>
      </c>
      <c r="M160" s="79"/>
      <c r="N160" s="74"/>
      <c r="O160" s="81" t="s">
        <v>819</v>
      </c>
      <c r="P160" s="83">
        <v>43661.78097222222</v>
      </c>
      <c r="Q160" s="81" t="s">
        <v>823</v>
      </c>
      <c r="R160" s="81"/>
      <c r="S160" s="81"/>
      <c r="T160" s="81" t="s">
        <v>1061</v>
      </c>
      <c r="U160" s="85" t="s">
        <v>1122</v>
      </c>
      <c r="V160" s="85" t="s">
        <v>1122</v>
      </c>
      <c r="W160" s="83">
        <v>43661.78097222222</v>
      </c>
      <c r="X160" s="88">
        <v>43661</v>
      </c>
      <c r="Y160" s="84" t="s">
        <v>1470</v>
      </c>
      <c r="Z160" s="85" t="s">
        <v>1950</v>
      </c>
      <c r="AA160" s="81"/>
      <c r="AB160" s="81"/>
      <c r="AC160" s="84" t="s">
        <v>2583</v>
      </c>
      <c r="AD160" s="81"/>
      <c r="AE160" s="81" t="b">
        <v>0</v>
      </c>
      <c r="AF160" s="81">
        <v>0</v>
      </c>
      <c r="AG160" s="84" t="s">
        <v>3083</v>
      </c>
      <c r="AH160" s="81" t="b">
        <v>0</v>
      </c>
      <c r="AI160" s="81" t="s">
        <v>3092</v>
      </c>
      <c r="AJ160" s="81"/>
      <c r="AK160" s="84" t="s">
        <v>3083</v>
      </c>
      <c r="AL160" s="81" t="b">
        <v>0</v>
      </c>
      <c r="AM160" s="81">
        <v>4633</v>
      </c>
      <c r="AN160" s="84" t="s">
        <v>3064</v>
      </c>
      <c r="AO160" s="81" t="s">
        <v>3108</v>
      </c>
      <c r="AP160" s="81" t="b">
        <v>0</v>
      </c>
      <c r="AQ160" s="84" t="s">
        <v>3064</v>
      </c>
      <c r="AR160" s="81" t="s">
        <v>178</v>
      </c>
      <c r="AS160" s="81">
        <v>0</v>
      </c>
      <c r="AT160" s="81">
        <v>0</v>
      </c>
      <c r="AU160" s="81"/>
      <c r="AV160" s="81"/>
      <c r="AW160" s="81"/>
      <c r="AX160" s="81"/>
      <c r="AY160" s="81"/>
      <c r="AZ160" s="81"/>
      <c r="BA160" s="81"/>
      <c r="BB160" s="81"/>
      <c r="BC160" s="80" t="str">
        <f>REPLACE(INDEX(GroupVertices[Group],MATCH(Edges[[#This Row],[Vertex 1]],GroupVertices[Vertex],0)),1,1,"")</f>
        <v>2</v>
      </c>
      <c r="BD160" s="80" t="str">
        <f>REPLACE(INDEX(GroupVertices[Group],MATCH(Edges[[#This Row],[Vertex 2]],GroupVertices[Vertex],0)),1,1,"")</f>
        <v>2</v>
      </c>
    </row>
    <row r="161" spans="1:56" ht="15">
      <c r="A161" s="66" t="s">
        <v>348</v>
      </c>
      <c r="B161" s="66" t="s">
        <v>348</v>
      </c>
      <c r="C161" s="67"/>
      <c r="D161" s="68"/>
      <c r="E161" s="69"/>
      <c r="F161" s="70"/>
      <c r="G161" s="67"/>
      <c r="H161" s="71"/>
      <c r="I161" s="72"/>
      <c r="J161" s="72"/>
      <c r="K161" s="34"/>
      <c r="L161" s="79">
        <v>161</v>
      </c>
      <c r="M161" s="79"/>
      <c r="N161" s="74"/>
      <c r="O161" s="81" t="s">
        <v>178</v>
      </c>
      <c r="P161" s="83">
        <v>43661.78097222222</v>
      </c>
      <c r="Q161" s="81" t="s">
        <v>890</v>
      </c>
      <c r="R161" s="81"/>
      <c r="S161" s="81"/>
      <c r="T161" s="81" t="s">
        <v>1061</v>
      </c>
      <c r="U161" s="81"/>
      <c r="V161" s="85" t="s">
        <v>1303</v>
      </c>
      <c r="W161" s="83">
        <v>43661.78097222222</v>
      </c>
      <c r="X161" s="88">
        <v>43661</v>
      </c>
      <c r="Y161" s="84" t="s">
        <v>1470</v>
      </c>
      <c r="Z161" s="85" t="s">
        <v>1951</v>
      </c>
      <c r="AA161" s="81"/>
      <c r="AB161" s="81"/>
      <c r="AC161" s="84" t="s">
        <v>2584</v>
      </c>
      <c r="AD161" s="81"/>
      <c r="AE161" s="81" t="b">
        <v>0</v>
      </c>
      <c r="AF161" s="81">
        <v>1</v>
      </c>
      <c r="AG161" s="84" t="s">
        <v>3083</v>
      </c>
      <c r="AH161" s="81" t="b">
        <v>0</v>
      </c>
      <c r="AI161" s="81" t="s">
        <v>3092</v>
      </c>
      <c r="AJ161" s="81"/>
      <c r="AK161" s="84" t="s">
        <v>3083</v>
      </c>
      <c r="AL161" s="81" t="b">
        <v>0</v>
      </c>
      <c r="AM161" s="81">
        <v>0</v>
      </c>
      <c r="AN161" s="84" t="s">
        <v>3083</v>
      </c>
      <c r="AO161" s="81" t="s">
        <v>3108</v>
      </c>
      <c r="AP161" s="81" t="b">
        <v>0</v>
      </c>
      <c r="AQ161" s="84" t="s">
        <v>2584</v>
      </c>
      <c r="AR161" s="81" t="s">
        <v>178</v>
      </c>
      <c r="AS161" s="81">
        <v>0</v>
      </c>
      <c r="AT161" s="81">
        <v>0</v>
      </c>
      <c r="AU161" s="81"/>
      <c r="AV161" s="81"/>
      <c r="AW161" s="81"/>
      <c r="AX161" s="81"/>
      <c r="AY161" s="81"/>
      <c r="AZ161" s="81"/>
      <c r="BA161" s="81"/>
      <c r="BB161" s="81"/>
      <c r="BC161" s="80" t="str">
        <f>REPLACE(INDEX(GroupVertices[Group],MATCH(Edges[[#This Row],[Vertex 1]],GroupVertices[Vertex],0)),1,1,"")</f>
        <v>3</v>
      </c>
      <c r="BD161" s="80" t="str">
        <f>REPLACE(INDEX(GroupVertices[Group],MATCH(Edges[[#This Row],[Vertex 2]],GroupVertices[Vertex],0)),1,1,"")</f>
        <v>3</v>
      </c>
    </row>
    <row r="162" spans="1:56" ht="15">
      <c r="A162" s="66" t="s">
        <v>349</v>
      </c>
      <c r="B162" s="66" t="s">
        <v>710</v>
      </c>
      <c r="C162" s="67"/>
      <c r="D162" s="68"/>
      <c r="E162" s="69"/>
      <c r="F162" s="70"/>
      <c r="G162" s="67"/>
      <c r="H162" s="71"/>
      <c r="I162" s="72"/>
      <c r="J162" s="72"/>
      <c r="K162" s="34"/>
      <c r="L162" s="79">
        <v>162</v>
      </c>
      <c r="M162" s="79"/>
      <c r="N162" s="74"/>
      <c r="O162" s="81" t="s">
        <v>819</v>
      </c>
      <c r="P162" s="83">
        <v>43661.781006944446</v>
      </c>
      <c r="Q162" s="81" t="s">
        <v>828</v>
      </c>
      <c r="R162" s="81"/>
      <c r="S162" s="81"/>
      <c r="T162" s="81" t="s">
        <v>1061</v>
      </c>
      <c r="U162" s="85" t="s">
        <v>1126</v>
      </c>
      <c r="V162" s="85" t="s">
        <v>1126</v>
      </c>
      <c r="W162" s="83">
        <v>43661.781006944446</v>
      </c>
      <c r="X162" s="88">
        <v>43661</v>
      </c>
      <c r="Y162" s="84" t="s">
        <v>1471</v>
      </c>
      <c r="Z162" s="85" t="s">
        <v>1952</v>
      </c>
      <c r="AA162" s="81"/>
      <c r="AB162" s="81"/>
      <c r="AC162" s="84" t="s">
        <v>2585</v>
      </c>
      <c r="AD162" s="81"/>
      <c r="AE162" s="81" t="b">
        <v>0</v>
      </c>
      <c r="AF162" s="81">
        <v>0</v>
      </c>
      <c r="AG162" s="84" t="s">
        <v>3083</v>
      </c>
      <c r="AH162" s="81" t="b">
        <v>0</v>
      </c>
      <c r="AI162" s="81" t="s">
        <v>3094</v>
      </c>
      <c r="AJ162" s="81"/>
      <c r="AK162" s="84" t="s">
        <v>3083</v>
      </c>
      <c r="AL162" s="81" t="b">
        <v>0</v>
      </c>
      <c r="AM162" s="81">
        <v>3482</v>
      </c>
      <c r="AN162" s="84" t="s">
        <v>2975</v>
      </c>
      <c r="AO162" s="81" t="s">
        <v>3116</v>
      </c>
      <c r="AP162" s="81" t="b">
        <v>0</v>
      </c>
      <c r="AQ162" s="84" t="s">
        <v>2975</v>
      </c>
      <c r="AR162" s="81" t="s">
        <v>178</v>
      </c>
      <c r="AS162" s="81">
        <v>0</v>
      </c>
      <c r="AT162" s="81">
        <v>0</v>
      </c>
      <c r="AU162" s="81"/>
      <c r="AV162" s="81"/>
      <c r="AW162" s="81"/>
      <c r="AX162" s="81"/>
      <c r="AY162" s="81"/>
      <c r="AZ162" s="81"/>
      <c r="BA162" s="81"/>
      <c r="BB162" s="81"/>
      <c r="BC162" s="80" t="str">
        <f>REPLACE(INDEX(GroupVertices[Group],MATCH(Edges[[#This Row],[Vertex 1]],GroupVertices[Vertex],0)),1,1,"")</f>
        <v>8</v>
      </c>
      <c r="BD162" s="80" t="str">
        <f>REPLACE(INDEX(GroupVertices[Group],MATCH(Edges[[#This Row],[Vertex 2]],GroupVertices[Vertex],0)),1,1,"")</f>
        <v>8</v>
      </c>
    </row>
    <row r="163" spans="1:56" ht="15">
      <c r="A163" s="66" t="s">
        <v>350</v>
      </c>
      <c r="B163" s="66" t="s">
        <v>350</v>
      </c>
      <c r="C163" s="67"/>
      <c r="D163" s="68"/>
      <c r="E163" s="69"/>
      <c r="F163" s="70"/>
      <c r="G163" s="67"/>
      <c r="H163" s="71"/>
      <c r="I163" s="72"/>
      <c r="J163" s="72"/>
      <c r="K163" s="34"/>
      <c r="L163" s="79">
        <v>163</v>
      </c>
      <c r="M163" s="79"/>
      <c r="N163" s="74"/>
      <c r="O163" s="81" t="s">
        <v>178</v>
      </c>
      <c r="P163" s="83">
        <v>43661.781018518515</v>
      </c>
      <c r="Q163" s="81" t="s">
        <v>891</v>
      </c>
      <c r="R163" s="81"/>
      <c r="S163" s="81"/>
      <c r="T163" s="81" t="s">
        <v>1061</v>
      </c>
      <c r="U163" s="81"/>
      <c r="V163" s="85" t="s">
        <v>1304</v>
      </c>
      <c r="W163" s="83">
        <v>43661.781018518515</v>
      </c>
      <c r="X163" s="88">
        <v>43661</v>
      </c>
      <c r="Y163" s="84" t="s">
        <v>1472</v>
      </c>
      <c r="Z163" s="85" t="s">
        <v>1953</v>
      </c>
      <c r="AA163" s="81"/>
      <c r="AB163" s="81"/>
      <c r="AC163" s="84" t="s">
        <v>2586</v>
      </c>
      <c r="AD163" s="81"/>
      <c r="AE163" s="81" t="b">
        <v>0</v>
      </c>
      <c r="AF163" s="81">
        <v>0</v>
      </c>
      <c r="AG163" s="84" t="s">
        <v>3083</v>
      </c>
      <c r="AH163" s="81" t="b">
        <v>0</v>
      </c>
      <c r="AI163" s="81" t="s">
        <v>3092</v>
      </c>
      <c r="AJ163" s="81"/>
      <c r="AK163" s="84" t="s">
        <v>3083</v>
      </c>
      <c r="AL163" s="81" t="b">
        <v>0</v>
      </c>
      <c r="AM163" s="81">
        <v>0</v>
      </c>
      <c r="AN163" s="84" t="s">
        <v>3083</v>
      </c>
      <c r="AO163" s="81" t="s">
        <v>3108</v>
      </c>
      <c r="AP163" s="81" t="b">
        <v>0</v>
      </c>
      <c r="AQ163" s="84" t="s">
        <v>2586</v>
      </c>
      <c r="AR163" s="81" t="s">
        <v>178</v>
      </c>
      <c r="AS163" s="81">
        <v>0</v>
      </c>
      <c r="AT163" s="81">
        <v>0</v>
      </c>
      <c r="AU163" s="81"/>
      <c r="AV163" s="81"/>
      <c r="AW163" s="81"/>
      <c r="AX163" s="81"/>
      <c r="AY163" s="81"/>
      <c r="AZ163" s="81"/>
      <c r="BA163" s="81"/>
      <c r="BB163" s="81"/>
      <c r="BC163" s="80" t="str">
        <f>REPLACE(INDEX(GroupVertices[Group],MATCH(Edges[[#This Row],[Vertex 1]],GroupVertices[Vertex],0)),1,1,"")</f>
        <v>3</v>
      </c>
      <c r="BD163" s="80" t="str">
        <f>REPLACE(INDEX(GroupVertices[Group],MATCH(Edges[[#This Row],[Vertex 2]],GroupVertices[Vertex],0)),1,1,"")</f>
        <v>3</v>
      </c>
    </row>
    <row r="164" spans="1:56" ht="15">
      <c r="A164" s="66" t="s">
        <v>351</v>
      </c>
      <c r="B164" s="66" t="s">
        <v>680</v>
      </c>
      <c r="C164" s="67"/>
      <c r="D164" s="68"/>
      <c r="E164" s="69"/>
      <c r="F164" s="70"/>
      <c r="G164" s="67"/>
      <c r="H164" s="71"/>
      <c r="I164" s="72"/>
      <c r="J164" s="72"/>
      <c r="K164" s="34"/>
      <c r="L164" s="79">
        <v>164</v>
      </c>
      <c r="M164" s="79"/>
      <c r="N164" s="74"/>
      <c r="O164" s="81" t="s">
        <v>819</v>
      </c>
      <c r="P164" s="83">
        <v>43661.781018518515</v>
      </c>
      <c r="Q164" s="81" t="s">
        <v>839</v>
      </c>
      <c r="R164" s="81"/>
      <c r="S164" s="81"/>
      <c r="T164" s="81" t="s">
        <v>1061</v>
      </c>
      <c r="U164" s="85" t="s">
        <v>1131</v>
      </c>
      <c r="V164" s="85" t="s">
        <v>1131</v>
      </c>
      <c r="W164" s="83">
        <v>43661.781018518515</v>
      </c>
      <c r="X164" s="88">
        <v>43661</v>
      </c>
      <c r="Y164" s="84" t="s">
        <v>1472</v>
      </c>
      <c r="Z164" s="85" t="s">
        <v>1954</v>
      </c>
      <c r="AA164" s="81"/>
      <c r="AB164" s="81"/>
      <c r="AC164" s="84" t="s">
        <v>2587</v>
      </c>
      <c r="AD164" s="81"/>
      <c r="AE164" s="81" t="b">
        <v>0</v>
      </c>
      <c r="AF164" s="81">
        <v>0</v>
      </c>
      <c r="AG164" s="84" t="s">
        <v>3083</v>
      </c>
      <c r="AH164" s="81" t="b">
        <v>0</v>
      </c>
      <c r="AI164" s="81" t="s">
        <v>3094</v>
      </c>
      <c r="AJ164" s="81"/>
      <c r="AK164" s="84" t="s">
        <v>3083</v>
      </c>
      <c r="AL164" s="81" t="b">
        <v>0</v>
      </c>
      <c r="AM164" s="81">
        <v>118</v>
      </c>
      <c r="AN164" s="84" t="s">
        <v>2943</v>
      </c>
      <c r="AO164" s="81" t="s">
        <v>3108</v>
      </c>
      <c r="AP164" s="81" t="b">
        <v>0</v>
      </c>
      <c r="AQ164" s="84" t="s">
        <v>2943</v>
      </c>
      <c r="AR164" s="81" t="s">
        <v>178</v>
      </c>
      <c r="AS164" s="81">
        <v>0</v>
      </c>
      <c r="AT164" s="81">
        <v>0</v>
      </c>
      <c r="AU164" s="81"/>
      <c r="AV164" s="81"/>
      <c r="AW164" s="81"/>
      <c r="AX164" s="81"/>
      <c r="AY164" s="81"/>
      <c r="AZ164" s="81"/>
      <c r="BA164" s="81"/>
      <c r="BB164" s="81"/>
      <c r="BC164" s="80" t="str">
        <f>REPLACE(INDEX(GroupVertices[Group],MATCH(Edges[[#This Row],[Vertex 1]],GroupVertices[Vertex],0)),1,1,"")</f>
        <v>9</v>
      </c>
      <c r="BD164" s="80" t="str">
        <f>REPLACE(INDEX(GroupVertices[Group],MATCH(Edges[[#This Row],[Vertex 2]],GroupVertices[Vertex],0)),1,1,"")</f>
        <v>9</v>
      </c>
    </row>
    <row r="165" spans="1:56" ht="15">
      <c r="A165" s="66" t="s">
        <v>352</v>
      </c>
      <c r="B165" s="66" t="s">
        <v>758</v>
      </c>
      <c r="C165" s="67"/>
      <c r="D165" s="68"/>
      <c r="E165" s="69"/>
      <c r="F165" s="70"/>
      <c r="G165" s="67"/>
      <c r="H165" s="71"/>
      <c r="I165" s="72"/>
      <c r="J165" s="72"/>
      <c r="K165" s="34"/>
      <c r="L165" s="79">
        <v>165</v>
      </c>
      <c r="M165" s="79"/>
      <c r="N165" s="74"/>
      <c r="O165" s="81" t="s">
        <v>819</v>
      </c>
      <c r="P165" s="83">
        <v>43661.781018518515</v>
      </c>
      <c r="Q165" s="81" t="s">
        <v>826</v>
      </c>
      <c r="R165" s="81"/>
      <c r="S165" s="81"/>
      <c r="T165" s="81" t="s">
        <v>1061</v>
      </c>
      <c r="U165" s="85" t="s">
        <v>1124</v>
      </c>
      <c r="V165" s="85" t="s">
        <v>1124</v>
      </c>
      <c r="W165" s="83">
        <v>43661.781018518515</v>
      </c>
      <c r="X165" s="88">
        <v>43661</v>
      </c>
      <c r="Y165" s="84" t="s">
        <v>1472</v>
      </c>
      <c r="Z165" s="85" t="s">
        <v>1955</v>
      </c>
      <c r="AA165" s="81"/>
      <c r="AB165" s="81"/>
      <c r="AC165" s="84" t="s">
        <v>2588</v>
      </c>
      <c r="AD165" s="81"/>
      <c r="AE165" s="81" t="b">
        <v>0</v>
      </c>
      <c r="AF165" s="81">
        <v>0</v>
      </c>
      <c r="AG165" s="84" t="s">
        <v>3083</v>
      </c>
      <c r="AH165" s="81" t="b">
        <v>0</v>
      </c>
      <c r="AI165" s="81" t="s">
        <v>3092</v>
      </c>
      <c r="AJ165" s="81"/>
      <c r="AK165" s="84" t="s">
        <v>3083</v>
      </c>
      <c r="AL165" s="81" t="b">
        <v>0</v>
      </c>
      <c r="AM165" s="81">
        <v>2360</v>
      </c>
      <c r="AN165" s="84" t="s">
        <v>3041</v>
      </c>
      <c r="AO165" s="81" t="s">
        <v>3108</v>
      </c>
      <c r="AP165" s="81" t="b">
        <v>0</v>
      </c>
      <c r="AQ165" s="84" t="s">
        <v>3041</v>
      </c>
      <c r="AR165" s="81" t="s">
        <v>178</v>
      </c>
      <c r="AS165" s="81">
        <v>0</v>
      </c>
      <c r="AT165" s="81">
        <v>0</v>
      </c>
      <c r="AU165" s="81"/>
      <c r="AV165" s="81"/>
      <c r="AW165" s="81"/>
      <c r="AX165" s="81"/>
      <c r="AY165" s="81"/>
      <c r="AZ165" s="81"/>
      <c r="BA165" s="81"/>
      <c r="BB165" s="81"/>
      <c r="BC165" s="80" t="str">
        <f>REPLACE(INDEX(GroupVertices[Group],MATCH(Edges[[#This Row],[Vertex 1]],GroupVertices[Vertex],0)),1,1,"")</f>
        <v>4</v>
      </c>
      <c r="BD165" s="80" t="str">
        <f>REPLACE(INDEX(GroupVertices[Group],MATCH(Edges[[#This Row],[Vertex 2]],GroupVertices[Vertex],0)),1,1,"")</f>
        <v>4</v>
      </c>
    </row>
    <row r="166" spans="1:56" ht="15">
      <c r="A166" s="66" t="s">
        <v>353</v>
      </c>
      <c r="B166" s="66" t="s">
        <v>353</v>
      </c>
      <c r="C166" s="67"/>
      <c r="D166" s="68"/>
      <c r="E166" s="69"/>
      <c r="F166" s="70"/>
      <c r="G166" s="67"/>
      <c r="H166" s="71"/>
      <c r="I166" s="72"/>
      <c r="J166" s="72"/>
      <c r="K166" s="34"/>
      <c r="L166" s="79">
        <v>166</v>
      </c>
      <c r="M166" s="79"/>
      <c r="N166" s="74"/>
      <c r="O166" s="81" t="s">
        <v>178</v>
      </c>
      <c r="P166" s="83">
        <v>43661.70153935185</v>
      </c>
      <c r="Q166" s="81" t="s">
        <v>858</v>
      </c>
      <c r="R166" s="81"/>
      <c r="S166" s="81"/>
      <c r="T166" s="81" t="s">
        <v>1061</v>
      </c>
      <c r="U166" s="85" t="s">
        <v>1145</v>
      </c>
      <c r="V166" s="85" t="s">
        <v>1145</v>
      </c>
      <c r="W166" s="83">
        <v>43661.70153935185</v>
      </c>
      <c r="X166" s="88">
        <v>43661</v>
      </c>
      <c r="Y166" s="84" t="s">
        <v>1473</v>
      </c>
      <c r="Z166" s="85" t="s">
        <v>1956</v>
      </c>
      <c r="AA166" s="81"/>
      <c r="AB166" s="81"/>
      <c r="AC166" s="84" t="s">
        <v>2589</v>
      </c>
      <c r="AD166" s="81"/>
      <c r="AE166" s="81" t="b">
        <v>0</v>
      </c>
      <c r="AF166" s="81">
        <v>949</v>
      </c>
      <c r="AG166" s="84" t="s">
        <v>3083</v>
      </c>
      <c r="AH166" s="81" t="b">
        <v>0</v>
      </c>
      <c r="AI166" s="81" t="s">
        <v>3092</v>
      </c>
      <c r="AJ166" s="81"/>
      <c r="AK166" s="84" t="s">
        <v>3083</v>
      </c>
      <c r="AL166" s="81" t="b">
        <v>0</v>
      </c>
      <c r="AM166" s="81">
        <v>222</v>
      </c>
      <c r="AN166" s="84" t="s">
        <v>3083</v>
      </c>
      <c r="AO166" s="81" t="s">
        <v>3111</v>
      </c>
      <c r="AP166" s="81" t="b">
        <v>0</v>
      </c>
      <c r="AQ166" s="84" t="s">
        <v>2589</v>
      </c>
      <c r="AR166" s="81" t="s">
        <v>819</v>
      </c>
      <c r="AS166" s="81">
        <v>0</v>
      </c>
      <c r="AT166" s="81">
        <v>0</v>
      </c>
      <c r="AU166" s="81"/>
      <c r="AV166" s="81"/>
      <c r="AW166" s="81"/>
      <c r="AX166" s="81"/>
      <c r="AY166" s="81"/>
      <c r="AZ166" s="81"/>
      <c r="BA166" s="81"/>
      <c r="BB166" s="81"/>
      <c r="BC166" s="80" t="str">
        <f>REPLACE(INDEX(GroupVertices[Group],MATCH(Edges[[#This Row],[Vertex 1]],GroupVertices[Vertex],0)),1,1,"")</f>
        <v>20</v>
      </c>
      <c r="BD166" s="80" t="str">
        <f>REPLACE(INDEX(GroupVertices[Group],MATCH(Edges[[#This Row],[Vertex 2]],GroupVertices[Vertex],0)),1,1,"")</f>
        <v>20</v>
      </c>
    </row>
    <row r="167" spans="1:56" ht="15">
      <c r="A167" s="66" t="s">
        <v>354</v>
      </c>
      <c r="B167" s="66" t="s">
        <v>353</v>
      </c>
      <c r="C167" s="67"/>
      <c r="D167" s="68"/>
      <c r="E167" s="69"/>
      <c r="F167" s="70"/>
      <c r="G167" s="67"/>
      <c r="H167" s="71"/>
      <c r="I167" s="72"/>
      <c r="J167" s="72"/>
      <c r="K167" s="34"/>
      <c r="L167" s="79">
        <v>167</v>
      </c>
      <c r="M167" s="79"/>
      <c r="N167" s="74"/>
      <c r="O167" s="81" t="s">
        <v>819</v>
      </c>
      <c r="P167" s="83">
        <v>43661.78105324074</v>
      </c>
      <c r="Q167" s="81" t="s">
        <v>858</v>
      </c>
      <c r="R167" s="81"/>
      <c r="S167" s="81"/>
      <c r="T167" s="81" t="s">
        <v>1061</v>
      </c>
      <c r="U167" s="85" t="s">
        <v>1145</v>
      </c>
      <c r="V167" s="85" t="s">
        <v>1145</v>
      </c>
      <c r="W167" s="83">
        <v>43661.78105324074</v>
      </c>
      <c r="X167" s="88">
        <v>43661</v>
      </c>
      <c r="Y167" s="84" t="s">
        <v>1474</v>
      </c>
      <c r="Z167" s="85" t="s">
        <v>1957</v>
      </c>
      <c r="AA167" s="81"/>
      <c r="AB167" s="81"/>
      <c r="AC167" s="84" t="s">
        <v>2590</v>
      </c>
      <c r="AD167" s="81"/>
      <c r="AE167" s="81" t="b">
        <v>0</v>
      </c>
      <c r="AF167" s="81">
        <v>0</v>
      </c>
      <c r="AG167" s="84" t="s">
        <v>3083</v>
      </c>
      <c r="AH167" s="81" t="b">
        <v>0</v>
      </c>
      <c r="AI167" s="81" t="s">
        <v>3092</v>
      </c>
      <c r="AJ167" s="81"/>
      <c r="AK167" s="84" t="s">
        <v>3083</v>
      </c>
      <c r="AL167" s="81" t="b">
        <v>0</v>
      </c>
      <c r="AM167" s="81">
        <v>222</v>
      </c>
      <c r="AN167" s="84" t="s">
        <v>2589</v>
      </c>
      <c r="AO167" s="81" t="s">
        <v>3111</v>
      </c>
      <c r="AP167" s="81" t="b">
        <v>0</v>
      </c>
      <c r="AQ167" s="84" t="s">
        <v>2589</v>
      </c>
      <c r="AR167" s="81" t="s">
        <v>178</v>
      </c>
      <c r="AS167" s="81">
        <v>0</v>
      </c>
      <c r="AT167" s="81">
        <v>0</v>
      </c>
      <c r="AU167" s="81"/>
      <c r="AV167" s="81"/>
      <c r="AW167" s="81"/>
      <c r="AX167" s="81"/>
      <c r="AY167" s="81"/>
      <c r="AZ167" s="81"/>
      <c r="BA167" s="81"/>
      <c r="BB167" s="81"/>
      <c r="BC167" s="80" t="str">
        <f>REPLACE(INDEX(GroupVertices[Group],MATCH(Edges[[#This Row],[Vertex 1]],GroupVertices[Vertex],0)),1,1,"")</f>
        <v>20</v>
      </c>
      <c r="BD167" s="80" t="str">
        <f>REPLACE(INDEX(GroupVertices[Group],MATCH(Edges[[#This Row],[Vertex 2]],GroupVertices[Vertex],0)),1,1,"")</f>
        <v>20</v>
      </c>
    </row>
    <row r="168" spans="1:56" ht="15">
      <c r="A168" s="66" t="s">
        <v>355</v>
      </c>
      <c r="B168" s="66" t="s">
        <v>355</v>
      </c>
      <c r="C168" s="67"/>
      <c r="D168" s="68"/>
      <c r="E168" s="69"/>
      <c r="F168" s="70"/>
      <c r="G168" s="67"/>
      <c r="H168" s="71"/>
      <c r="I168" s="72"/>
      <c r="J168" s="72"/>
      <c r="K168" s="34"/>
      <c r="L168" s="79">
        <v>168</v>
      </c>
      <c r="M168" s="79"/>
      <c r="N168" s="74"/>
      <c r="O168" s="81" t="s">
        <v>178</v>
      </c>
      <c r="P168" s="83">
        <v>43661.781064814815</v>
      </c>
      <c r="Q168" s="81" t="s">
        <v>892</v>
      </c>
      <c r="R168" s="81"/>
      <c r="S168" s="81"/>
      <c r="T168" s="81" t="s">
        <v>1061</v>
      </c>
      <c r="U168" s="81"/>
      <c r="V168" s="85" t="s">
        <v>1305</v>
      </c>
      <c r="W168" s="83">
        <v>43661.781064814815</v>
      </c>
      <c r="X168" s="88">
        <v>43661</v>
      </c>
      <c r="Y168" s="84" t="s">
        <v>1475</v>
      </c>
      <c r="Z168" s="85" t="s">
        <v>1958</v>
      </c>
      <c r="AA168" s="81"/>
      <c r="AB168" s="81"/>
      <c r="AC168" s="84" t="s">
        <v>2591</v>
      </c>
      <c r="AD168" s="84" t="s">
        <v>3080</v>
      </c>
      <c r="AE168" s="81" t="b">
        <v>0</v>
      </c>
      <c r="AF168" s="81">
        <v>0</v>
      </c>
      <c r="AG168" s="84" t="s">
        <v>3088</v>
      </c>
      <c r="AH168" s="81" t="b">
        <v>0</v>
      </c>
      <c r="AI168" s="81" t="s">
        <v>3094</v>
      </c>
      <c r="AJ168" s="81"/>
      <c r="AK168" s="84" t="s">
        <v>3083</v>
      </c>
      <c r="AL168" s="81" t="b">
        <v>0</v>
      </c>
      <c r="AM168" s="81">
        <v>0</v>
      </c>
      <c r="AN168" s="84" t="s">
        <v>3083</v>
      </c>
      <c r="AO168" s="81" t="s">
        <v>3109</v>
      </c>
      <c r="AP168" s="81" t="b">
        <v>0</v>
      </c>
      <c r="AQ168" s="84" t="s">
        <v>3080</v>
      </c>
      <c r="AR168" s="81" t="s">
        <v>178</v>
      </c>
      <c r="AS168" s="81">
        <v>0</v>
      </c>
      <c r="AT168" s="81">
        <v>0</v>
      </c>
      <c r="AU168" s="81"/>
      <c r="AV168" s="81"/>
      <c r="AW168" s="81"/>
      <c r="AX168" s="81"/>
      <c r="AY168" s="81"/>
      <c r="AZ168" s="81"/>
      <c r="BA168" s="81"/>
      <c r="BB168" s="81"/>
      <c r="BC168" s="80" t="str">
        <f>REPLACE(INDEX(GroupVertices[Group],MATCH(Edges[[#This Row],[Vertex 1]],GroupVertices[Vertex],0)),1,1,"")</f>
        <v>3</v>
      </c>
      <c r="BD168" s="80" t="str">
        <f>REPLACE(INDEX(GroupVertices[Group],MATCH(Edges[[#This Row],[Vertex 2]],GroupVertices[Vertex],0)),1,1,"")</f>
        <v>3</v>
      </c>
    </row>
    <row r="169" spans="1:56" ht="15">
      <c r="A169" s="66" t="s">
        <v>356</v>
      </c>
      <c r="B169" s="66" t="s">
        <v>758</v>
      </c>
      <c r="C169" s="67"/>
      <c r="D169" s="68"/>
      <c r="E169" s="69"/>
      <c r="F169" s="70"/>
      <c r="G169" s="67"/>
      <c r="H169" s="71"/>
      <c r="I169" s="72"/>
      <c r="J169" s="72"/>
      <c r="K169" s="34"/>
      <c r="L169" s="79">
        <v>169</v>
      </c>
      <c r="M169" s="79"/>
      <c r="N169" s="74"/>
      <c r="O169" s="81" t="s">
        <v>819</v>
      </c>
      <c r="P169" s="83">
        <v>43661.78109953704</v>
      </c>
      <c r="Q169" s="81" t="s">
        <v>826</v>
      </c>
      <c r="R169" s="81"/>
      <c r="S169" s="81"/>
      <c r="T169" s="81" t="s">
        <v>1061</v>
      </c>
      <c r="U169" s="85" t="s">
        <v>1124</v>
      </c>
      <c r="V169" s="85" t="s">
        <v>1124</v>
      </c>
      <c r="W169" s="83">
        <v>43661.78109953704</v>
      </c>
      <c r="X169" s="88">
        <v>43661</v>
      </c>
      <c r="Y169" s="84" t="s">
        <v>1476</v>
      </c>
      <c r="Z169" s="85" t="s">
        <v>1959</v>
      </c>
      <c r="AA169" s="81"/>
      <c r="AB169" s="81"/>
      <c r="AC169" s="84" t="s">
        <v>2592</v>
      </c>
      <c r="AD169" s="81"/>
      <c r="AE169" s="81" t="b">
        <v>0</v>
      </c>
      <c r="AF169" s="81">
        <v>0</v>
      </c>
      <c r="AG169" s="84" t="s">
        <v>3083</v>
      </c>
      <c r="AH169" s="81" t="b">
        <v>0</v>
      </c>
      <c r="AI169" s="81" t="s">
        <v>3092</v>
      </c>
      <c r="AJ169" s="81"/>
      <c r="AK169" s="84" t="s">
        <v>3083</v>
      </c>
      <c r="AL169" s="81" t="b">
        <v>0</v>
      </c>
      <c r="AM169" s="81">
        <v>2360</v>
      </c>
      <c r="AN169" s="84" t="s">
        <v>3041</v>
      </c>
      <c r="AO169" s="81" t="s">
        <v>3108</v>
      </c>
      <c r="AP169" s="81" t="b">
        <v>0</v>
      </c>
      <c r="AQ169" s="84" t="s">
        <v>3041</v>
      </c>
      <c r="AR169" s="81" t="s">
        <v>178</v>
      </c>
      <c r="AS169" s="81">
        <v>0</v>
      </c>
      <c r="AT169" s="81">
        <v>0</v>
      </c>
      <c r="AU169" s="81"/>
      <c r="AV169" s="81"/>
      <c r="AW169" s="81"/>
      <c r="AX169" s="81"/>
      <c r="AY169" s="81"/>
      <c r="AZ169" s="81"/>
      <c r="BA169" s="81"/>
      <c r="BB169" s="81"/>
      <c r="BC169" s="80" t="str">
        <f>REPLACE(INDEX(GroupVertices[Group],MATCH(Edges[[#This Row],[Vertex 1]],GroupVertices[Vertex],0)),1,1,"")</f>
        <v>4</v>
      </c>
      <c r="BD169" s="80" t="str">
        <f>REPLACE(INDEX(GroupVertices[Group],MATCH(Edges[[#This Row],[Vertex 2]],GroupVertices[Vertex],0)),1,1,"")</f>
        <v>4</v>
      </c>
    </row>
    <row r="170" spans="1:56" ht="15">
      <c r="A170" s="66" t="s">
        <v>357</v>
      </c>
      <c r="B170" s="66" t="s">
        <v>732</v>
      </c>
      <c r="C170" s="67"/>
      <c r="D170" s="68"/>
      <c r="E170" s="69"/>
      <c r="F170" s="70"/>
      <c r="G170" s="67"/>
      <c r="H170" s="71"/>
      <c r="I170" s="72"/>
      <c r="J170" s="72"/>
      <c r="K170" s="34"/>
      <c r="L170" s="79">
        <v>170</v>
      </c>
      <c r="M170" s="79"/>
      <c r="N170" s="74"/>
      <c r="O170" s="81" t="s">
        <v>819</v>
      </c>
      <c r="P170" s="83">
        <v>43661.78109953704</v>
      </c>
      <c r="Q170" s="81" t="s">
        <v>893</v>
      </c>
      <c r="R170" s="81"/>
      <c r="S170" s="81"/>
      <c r="T170" s="81" t="s">
        <v>1061</v>
      </c>
      <c r="U170" s="85" t="s">
        <v>1167</v>
      </c>
      <c r="V170" s="85" t="s">
        <v>1167</v>
      </c>
      <c r="W170" s="83">
        <v>43661.78109953704</v>
      </c>
      <c r="X170" s="88">
        <v>43661</v>
      </c>
      <c r="Y170" s="84" t="s">
        <v>1476</v>
      </c>
      <c r="Z170" s="85" t="s">
        <v>1960</v>
      </c>
      <c r="AA170" s="81"/>
      <c r="AB170" s="81"/>
      <c r="AC170" s="84" t="s">
        <v>2593</v>
      </c>
      <c r="AD170" s="81"/>
      <c r="AE170" s="81" t="b">
        <v>0</v>
      </c>
      <c r="AF170" s="81">
        <v>0</v>
      </c>
      <c r="AG170" s="84" t="s">
        <v>3083</v>
      </c>
      <c r="AH170" s="81" t="b">
        <v>0</v>
      </c>
      <c r="AI170" s="81" t="s">
        <v>3092</v>
      </c>
      <c r="AJ170" s="81"/>
      <c r="AK170" s="84" t="s">
        <v>3083</v>
      </c>
      <c r="AL170" s="81" t="b">
        <v>0</v>
      </c>
      <c r="AM170" s="81">
        <v>178</v>
      </c>
      <c r="AN170" s="84" t="s">
        <v>3000</v>
      </c>
      <c r="AO170" s="81" t="s">
        <v>3108</v>
      </c>
      <c r="AP170" s="81" t="b">
        <v>0</v>
      </c>
      <c r="AQ170" s="84" t="s">
        <v>3000</v>
      </c>
      <c r="AR170" s="81" t="s">
        <v>178</v>
      </c>
      <c r="AS170" s="81">
        <v>0</v>
      </c>
      <c r="AT170" s="81">
        <v>0</v>
      </c>
      <c r="AU170" s="81"/>
      <c r="AV170" s="81"/>
      <c r="AW170" s="81"/>
      <c r="AX170" s="81"/>
      <c r="AY170" s="81"/>
      <c r="AZ170" s="81"/>
      <c r="BA170" s="81"/>
      <c r="BB170" s="81"/>
      <c r="BC170" s="80" t="str">
        <f>REPLACE(INDEX(GroupVertices[Group],MATCH(Edges[[#This Row],[Vertex 1]],GroupVertices[Vertex],0)),1,1,"")</f>
        <v>6</v>
      </c>
      <c r="BD170" s="80" t="str">
        <f>REPLACE(INDEX(GroupVertices[Group],MATCH(Edges[[#This Row],[Vertex 2]],GroupVertices[Vertex],0)),1,1,"")</f>
        <v>6</v>
      </c>
    </row>
    <row r="171" spans="1:56" ht="15">
      <c r="A171" s="66" t="s">
        <v>358</v>
      </c>
      <c r="B171" s="66" t="s">
        <v>758</v>
      </c>
      <c r="C171" s="67"/>
      <c r="D171" s="68"/>
      <c r="E171" s="69"/>
      <c r="F171" s="70"/>
      <c r="G171" s="67"/>
      <c r="H171" s="71"/>
      <c r="I171" s="72"/>
      <c r="J171" s="72"/>
      <c r="K171" s="34"/>
      <c r="L171" s="79">
        <v>171</v>
      </c>
      <c r="M171" s="79"/>
      <c r="N171" s="74"/>
      <c r="O171" s="81" t="s">
        <v>819</v>
      </c>
      <c r="P171" s="83">
        <v>43661.78113425926</v>
      </c>
      <c r="Q171" s="81" t="s">
        <v>826</v>
      </c>
      <c r="R171" s="81"/>
      <c r="S171" s="81"/>
      <c r="T171" s="81" t="s">
        <v>1061</v>
      </c>
      <c r="U171" s="85" t="s">
        <v>1124</v>
      </c>
      <c r="V171" s="85" t="s">
        <v>1124</v>
      </c>
      <c r="W171" s="83">
        <v>43661.78113425926</v>
      </c>
      <c r="X171" s="88">
        <v>43661</v>
      </c>
      <c r="Y171" s="84" t="s">
        <v>1477</v>
      </c>
      <c r="Z171" s="85" t="s">
        <v>1961</v>
      </c>
      <c r="AA171" s="81"/>
      <c r="AB171" s="81"/>
      <c r="AC171" s="84" t="s">
        <v>2594</v>
      </c>
      <c r="AD171" s="81"/>
      <c r="AE171" s="81" t="b">
        <v>0</v>
      </c>
      <c r="AF171" s="81">
        <v>0</v>
      </c>
      <c r="AG171" s="84" t="s">
        <v>3083</v>
      </c>
      <c r="AH171" s="81" t="b">
        <v>0</v>
      </c>
      <c r="AI171" s="81" t="s">
        <v>3092</v>
      </c>
      <c r="AJ171" s="81"/>
      <c r="AK171" s="84" t="s">
        <v>3083</v>
      </c>
      <c r="AL171" s="81" t="b">
        <v>0</v>
      </c>
      <c r="AM171" s="81">
        <v>2360</v>
      </c>
      <c r="AN171" s="84" t="s">
        <v>3041</v>
      </c>
      <c r="AO171" s="81" t="s">
        <v>3108</v>
      </c>
      <c r="AP171" s="81" t="b">
        <v>0</v>
      </c>
      <c r="AQ171" s="84" t="s">
        <v>3041</v>
      </c>
      <c r="AR171" s="81" t="s">
        <v>178</v>
      </c>
      <c r="AS171" s="81">
        <v>0</v>
      </c>
      <c r="AT171" s="81">
        <v>0</v>
      </c>
      <c r="AU171" s="81"/>
      <c r="AV171" s="81"/>
      <c r="AW171" s="81"/>
      <c r="AX171" s="81"/>
      <c r="AY171" s="81"/>
      <c r="AZ171" s="81"/>
      <c r="BA171" s="81"/>
      <c r="BB171" s="81"/>
      <c r="BC171" s="80" t="str">
        <f>REPLACE(INDEX(GroupVertices[Group],MATCH(Edges[[#This Row],[Vertex 1]],GroupVertices[Vertex],0)),1,1,"")</f>
        <v>4</v>
      </c>
      <c r="BD171" s="80" t="str">
        <f>REPLACE(INDEX(GroupVertices[Group],MATCH(Edges[[#This Row],[Vertex 2]],GroupVertices[Vertex],0)),1,1,"")</f>
        <v>4</v>
      </c>
    </row>
    <row r="172" spans="1:56" ht="15">
      <c r="A172" s="66" t="s">
        <v>359</v>
      </c>
      <c r="B172" s="66" t="s">
        <v>359</v>
      </c>
      <c r="C172" s="67"/>
      <c r="D172" s="68"/>
      <c r="E172" s="69"/>
      <c r="F172" s="70"/>
      <c r="G172" s="67"/>
      <c r="H172" s="71"/>
      <c r="I172" s="72"/>
      <c r="J172" s="72"/>
      <c r="K172" s="34"/>
      <c r="L172" s="79">
        <v>172</v>
      </c>
      <c r="M172" s="79"/>
      <c r="N172" s="74"/>
      <c r="O172" s="81" t="s">
        <v>178</v>
      </c>
      <c r="P172" s="83">
        <v>43660.40042824074</v>
      </c>
      <c r="Q172" s="81" t="s">
        <v>894</v>
      </c>
      <c r="R172" s="81"/>
      <c r="S172" s="81"/>
      <c r="T172" s="81" t="s">
        <v>1073</v>
      </c>
      <c r="U172" s="85" t="s">
        <v>1168</v>
      </c>
      <c r="V172" s="85" t="s">
        <v>1168</v>
      </c>
      <c r="W172" s="83">
        <v>43660.40042824074</v>
      </c>
      <c r="X172" s="88">
        <v>43660</v>
      </c>
      <c r="Y172" s="84" t="s">
        <v>1478</v>
      </c>
      <c r="Z172" s="85" t="s">
        <v>1962</v>
      </c>
      <c r="AA172" s="81"/>
      <c r="AB172" s="81"/>
      <c r="AC172" s="84" t="s">
        <v>2595</v>
      </c>
      <c r="AD172" s="81"/>
      <c r="AE172" s="81" t="b">
        <v>0</v>
      </c>
      <c r="AF172" s="81">
        <v>1685</v>
      </c>
      <c r="AG172" s="84" t="s">
        <v>3083</v>
      </c>
      <c r="AH172" s="81" t="b">
        <v>0</v>
      </c>
      <c r="AI172" s="81" t="s">
        <v>3097</v>
      </c>
      <c r="AJ172" s="81"/>
      <c r="AK172" s="84" t="s">
        <v>3083</v>
      </c>
      <c r="AL172" s="81" t="b">
        <v>0</v>
      </c>
      <c r="AM172" s="81">
        <v>907</v>
      </c>
      <c r="AN172" s="84" t="s">
        <v>3083</v>
      </c>
      <c r="AO172" s="81" t="s">
        <v>3111</v>
      </c>
      <c r="AP172" s="81" t="b">
        <v>0</v>
      </c>
      <c r="AQ172" s="84" t="s">
        <v>2595</v>
      </c>
      <c r="AR172" s="81" t="s">
        <v>819</v>
      </c>
      <c r="AS172" s="81">
        <v>0</v>
      </c>
      <c r="AT172" s="81">
        <v>0</v>
      </c>
      <c r="AU172" s="81"/>
      <c r="AV172" s="81"/>
      <c r="AW172" s="81"/>
      <c r="AX172" s="81"/>
      <c r="AY172" s="81"/>
      <c r="AZ172" s="81"/>
      <c r="BA172" s="81"/>
      <c r="BB172" s="81"/>
      <c r="BC172" s="80" t="str">
        <f>REPLACE(INDEX(GroupVertices[Group],MATCH(Edges[[#This Row],[Vertex 1]],GroupVertices[Vertex],0)),1,1,"")</f>
        <v>90</v>
      </c>
      <c r="BD172" s="80" t="str">
        <f>REPLACE(INDEX(GroupVertices[Group],MATCH(Edges[[#This Row],[Vertex 2]],GroupVertices[Vertex],0)),1,1,"")</f>
        <v>90</v>
      </c>
    </row>
    <row r="173" spans="1:56" ht="15">
      <c r="A173" s="66" t="s">
        <v>360</v>
      </c>
      <c r="B173" s="66" t="s">
        <v>359</v>
      </c>
      <c r="C173" s="67"/>
      <c r="D173" s="68"/>
      <c r="E173" s="69"/>
      <c r="F173" s="70"/>
      <c r="G173" s="67"/>
      <c r="H173" s="71"/>
      <c r="I173" s="72"/>
      <c r="J173" s="72"/>
      <c r="K173" s="34"/>
      <c r="L173" s="79">
        <v>173</v>
      </c>
      <c r="M173" s="79"/>
      <c r="N173" s="74"/>
      <c r="O173" s="81" t="s">
        <v>819</v>
      </c>
      <c r="P173" s="83">
        <v>43661.78113425926</v>
      </c>
      <c r="Q173" s="81" t="s">
        <v>894</v>
      </c>
      <c r="R173" s="81"/>
      <c r="S173" s="81"/>
      <c r="T173" s="81" t="s">
        <v>1073</v>
      </c>
      <c r="U173" s="85" t="s">
        <v>1168</v>
      </c>
      <c r="V173" s="85" t="s">
        <v>1168</v>
      </c>
      <c r="W173" s="83">
        <v>43661.78113425926</v>
      </c>
      <c r="X173" s="88">
        <v>43661</v>
      </c>
      <c r="Y173" s="84" t="s">
        <v>1477</v>
      </c>
      <c r="Z173" s="85" t="s">
        <v>1963</v>
      </c>
      <c r="AA173" s="81"/>
      <c r="AB173" s="81"/>
      <c r="AC173" s="84" t="s">
        <v>2596</v>
      </c>
      <c r="AD173" s="81"/>
      <c r="AE173" s="81" t="b">
        <v>0</v>
      </c>
      <c r="AF173" s="81">
        <v>0</v>
      </c>
      <c r="AG173" s="84" t="s">
        <v>3083</v>
      </c>
      <c r="AH173" s="81" t="b">
        <v>0</v>
      </c>
      <c r="AI173" s="81" t="s">
        <v>3097</v>
      </c>
      <c r="AJ173" s="81"/>
      <c r="AK173" s="84" t="s">
        <v>3083</v>
      </c>
      <c r="AL173" s="81" t="b">
        <v>0</v>
      </c>
      <c r="AM173" s="81">
        <v>907</v>
      </c>
      <c r="AN173" s="84" t="s">
        <v>2595</v>
      </c>
      <c r="AO173" s="81" t="s">
        <v>3108</v>
      </c>
      <c r="AP173" s="81" t="b">
        <v>0</v>
      </c>
      <c r="AQ173" s="84" t="s">
        <v>2595</v>
      </c>
      <c r="AR173" s="81" t="s">
        <v>178</v>
      </c>
      <c r="AS173" s="81">
        <v>0</v>
      </c>
      <c r="AT173" s="81">
        <v>0</v>
      </c>
      <c r="AU173" s="81"/>
      <c r="AV173" s="81"/>
      <c r="AW173" s="81"/>
      <c r="AX173" s="81"/>
      <c r="AY173" s="81"/>
      <c r="AZ173" s="81"/>
      <c r="BA173" s="81"/>
      <c r="BB173" s="81"/>
      <c r="BC173" s="80" t="str">
        <f>REPLACE(INDEX(GroupVertices[Group],MATCH(Edges[[#This Row],[Vertex 1]],GroupVertices[Vertex],0)),1,1,"")</f>
        <v>90</v>
      </c>
      <c r="BD173" s="80" t="str">
        <f>REPLACE(INDEX(GroupVertices[Group],MATCH(Edges[[#This Row],[Vertex 2]],GroupVertices[Vertex],0)),1,1,"")</f>
        <v>90</v>
      </c>
    </row>
    <row r="174" spans="1:56" ht="15">
      <c r="A174" s="66" t="s">
        <v>361</v>
      </c>
      <c r="B174" s="66" t="s">
        <v>775</v>
      </c>
      <c r="C174" s="67"/>
      <c r="D174" s="68"/>
      <c r="E174" s="69"/>
      <c r="F174" s="70"/>
      <c r="G174" s="67"/>
      <c r="H174" s="71"/>
      <c r="I174" s="72"/>
      <c r="J174" s="72"/>
      <c r="K174" s="34"/>
      <c r="L174" s="79">
        <v>174</v>
      </c>
      <c r="M174" s="79"/>
      <c r="N174" s="74"/>
      <c r="O174" s="81" t="s">
        <v>819</v>
      </c>
      <c r="P174" s="83">
        <v>43661.78115740741</v>
      </c>
      <c r="Q174" s="81" t="s">
        <v>831</v>
      </c>
      <c r="R174" s="81"/>
      <c r="S174" s="81"/>
      <c r="T174" s="81" t="s">
        <v>1061</v>
      </c>
      <c r="U174" s="85" t="s">
        <v>1127</v>
      </c>
      <c r="V174" s="85" t="s">
        <v>1127</v>
      </c>
      <c r="W174" s="83">
        <v>43661.78115740741</v>
      </c>
      <c r="X174" s="88">
        <v>43661</v>
      </c>
      <c r="Y174" s="84" t="s">
        <v>1479</v>
      </c>
      <c r="Z174" s="85" t="s">
        <v>1964</v>
      </c>
      <c r="AA174" s="81"/>
      <c r="AB174" s="81"/>
      <c r="AC174" s="84" t="s">
        <v>2597</v>
      </c>
      <c r="AD174" s="81"/>
      <c r="AE174" s="81" t="b">
        <v>0</v>
      </c>
      <c r="AF174" s="81">
        <v>0</v>
      </c>
      <c r="AG174" s="84" t="s">
        <v>3083</v>
      </c>
      <c r="AH174" s="81" t="b">
        <v>0</v>
      </c>
      <c r="AI174" s="81" t="s">
        <v>3092</v>
      </c>
      <c r="AJ174" s="81"/>
      <c r="AK174" s="84" t="s">
        <v>3083</v>
      </c>
      <c r="AL174" s="81" t="b">
        <v>0</v>
      </c>
      <c r="AM174" s="81">
        <v>7453</v>
      </c>
      <c r="AN174" s="84" t="s">
        <v>3059</v>
      </c>
      <c r="AO174" s="81" t="s">
        <v>3108</v>
      </c>
      <c r="AP174" s="81" t="b">
        <v>0</v>
      </c>
      <c r="AQ174" s="84" t="s">
        <v>3059</v>
      </c>
      <c r="AR174" s="81" t="s">
        <v>178</v>
      </c>
      <c r="AS174" s="81">
        <v>0</v>
      </c>
      <c r="AT174" s="81">
        <v>0</v>
      </c>
      <c r="AU174" s="81"/>
      <c r="AV174" s="81"/>
      <c r="AW174" s="81"/>
      <c r="AX174" s="81"/>
      <c r="AY174" s="81"/>
      <c r="AZ174" s="81"/>
      <c r="BA174" s="81"/>
      <c r="BB174" s="81"/>
      <c r="BC174" s="80" t="str">
        <f>REPLACE(INDEX(GroupVertices[Group],MATCH(Edges[[#This Row],[Vertex 1]],GroupVertices[Vertex],0)),1,1,"")</f>
        <v>1</v>
      </c>
      <c r="BD174" s="80" t="str">
        <f>REPLACE(INDEX(GroupVertices[Group],MATCH(Edges[[#This Row],[Vertex 2]],GroupVertices[Vertex],0)),1,1,"")</f>
        <v>1</v>
      </c>
    </row>
    <row r="175" spans="1:56" ht="15">
      <c r="A175" s="66" t="s">
        <v>362</v>
      </c>
      <c r="B175" s="66" t="s">
        <v>362</v>
      </c>
      <c r="C175" s="67"/>
      <c r="D175" s="68"/>
      <c r="E175" s="69"/>
      <c r="F175" s="70"/>
      <c r="G175" s="67"/>
      <c r="H175" s="71"/>
      <c r="I175" s="72"/>
      <c r="J175" s="72"/>
      <c r="K175" s="34"/>
      <c r="L175" s="79">
        <v>175</v>
      </c>
      <c r="M175" s="79"/>
      <c r="N175" s="74"/>
      <c r="O175" s="81" t="s">
        <v>178</v>
      </c>
      <c r="P175" s="83">
        <v>43661.76393518518</v>
      </c>
      <c r="Q175" s="81" t="s">
        <v>895</v>
      </c>
      <c r="R175" s="85" t="s">
        <v>1029</v>
      </c>
      <c r="S175" s="81" t="s">
        <v>1051</v>
      </c>
      <c r="T175" s="81" t="s">
        <v>1087</v>
      </c>
      <c r="U175" s="81"/>
      <c r="V175" s="85" t="s">
        <v>1306</v>
      </c>
      <c r="W175" s="83">
        <v>43661.76393518518</v>
      </c>
      <c r="X175" s="88">
        <v>43661</v>
      </c>
      <c r="Y175" s="84" t="s">
        <v>1480</v>
      </c>
      <c r="Z175" s="85" t="s">
        <v>1965</v>
      </c>
      <c r="AA175" s="81"/>
      <c r="AB175" s="81"/>
      <c r="AC175" s="84" t="s">
        <v>2598</v>
      </c>
      <c r="AD175" s="81"/>
      <c r="AE175" s="81" t="b">
        <v>0</v>
      </c>
      <c r="AF175" s="81">
        <v>54</v>
      </c>
      <c r="AG175" s="84" t="s">
        <v>3083</v>
      </c>
      <c r="AH175" s="81" t="b">
        <v>0</v>
      </c>
      <c r="AI175" s="81" t="s">
        <v>3094</v>
      </c>
      <c r="AJ175" s="81"/>
      <c r="AK175" s="84" t="s">
        <v>3083</v>
      </c>
      <c r="AL175" s="81" t="b">
        <v>0</v>
      </c>
      <c r="AM175" s="81">
        <v>19</v>
      </c>
      <c r="AN175" s="84" t="s">
        <v>3083</v>
      </c>
      <c r="AO175" s="81" t="s">
        <v>3117</v>
      </c>
      <c r="AP175" s="81" t="b">
        <v>0</v>
      </c>
      <c r="AQ175" s="84" t="s">
        <v>2598</v>
      </c>
      <c r="AR175" s="81" t="s">
        <v>819</v>
      </c>
      <c r="AS175" s="81">
        <v>0</v>
      </c>
      <c r="AT175" s="81">
        <v>0</v>
      </c>
      <c r="AU175" s="81"/>
      <c r="AV175" s="81"/>
      <c r="AW175" s="81"/>
      <c r="AX175" s="81"/>
      <c r="AY175" s="81"/>
      <c r="AZ175" s="81"/>
      <c r="BA175" s="81"/>
      <c r="BB175" s="81"/>
      <c r="BC175" s="80" t="str">
        <f>REPLACE(INDEX(GroupVertices[Group],MATCH(Edges[[#This Row],[Vertex 1]],GroupVertices[Vertex],0)),1,1,"")</f>
        <v>89</v>
      </c>
      <c r="BD175" s="80" t="str">
        <f>REPLACE(INDEX(GroupVertices[Group],MATCH(Edges[[#This Row],[Vertex 2]],GroupVertices[Vertex],0)),1,1,"")</f>
        <v>89</v>
      </c>
    </row>
    <row r="176" spans="1:56" ht="15">
      <c r="A176" s="66" t="s">
        <v>363</v>
      </c>
      <c r="B176" s="66" t="s">
        <v>362</v>
      </c>
      <c r="C176" s="67"/>
      <c r="D176" s="68"/>
      <c r="E176" s="69"/>
      <c r="F176" s="70"/>
      <c r="G176" s="67"/>
      <c r="H176" s="71"/>
      <c r="I176" s="72"/>
      <c r="J176" s="72"/>
      <c r="K176" s="34"/>
      <c r="L176" s="79">
        <v>176</v>
      </c>
      <c r="M176" s="79"/>
      <c r="N176" s="74"/>
      <c r="O176" s="81" t="s">
        <v>819</v>
      </c>
      <c r="P176" s="83">
        <v>43661.78115740741</v>
      </c>
      <c r="Q176" s="81" t="s">
        <v>895</v>
      </c>
      <c r="R176" s="81"/>
      <c r="S176" s="81"/>
      <c r="T176" s="81" t="s">
        <v>1087</v>
      </c>
      <c r="U176" s="81"/>
      <c r="V176" s="85" t="s">
        <v>1307</v>
      </c>
      <c r="W176" s="83">
        <v>43661.78115740741</v>
      </c>
      <c r="X176" s="88">
        <v>43661</v>
      </c>
      <c r="Y176" s="84" t="s">
        <v>1479</v>
      </c>
      <c r="Z176" s="85" t="s">
        <v>1966</v>
      </c>
      <c r="AA176" s="81"/>
      <c r="AB176" s="81"/>
      <c r="AC176" s="84" t="s">
        <v>2599</v>
      </c>
      <c r="AD176" s="81"/>
      <c r="AE176" s="81" t="b">
        <v>0</v>
      </c>
      <c r="AF176" s="81">
        <v>0</v>
      </c>
      <c r="AG176" s="84" t="s">
        <v>3083</v>
      </c>
      <c r="AH176" s="81" t="b">
        <v>0</v>
      </c>
      <c r="AI176" s="81" t="s">
        <v>3094</v>
      </c>
      <c r="AJ176" s="81"/>
      <c r="AK176" s="84" t="s">
        <v>3083</v>
      </c>
      <c r="AL176" s="81" t="b">
        <v>0</v>
      </c>
      <c r="AM176" s="81">
        <v>19</v>
      </c>
      <c r="AN176" s="84" t="s">
        <v>2598</v>
      </c>
      <c r="AO176" s="81" t="s">
        <v>3111</v>
      </c>
      <c r="AP176" s="81" t="b">
        <v>0</v>
      </c>
      <c r="AQ176" s="84" t="s">
        <v>2598</v>
      </c>
      <c r="AR176" s="81" t="s">
        <v>178</v>
      </c>
      <c r="AS176" s="81">
        <v>0</v>
      </c>
      <c r="AT176" s="81">
        <v>0</v>
      </c>
      <c r="AU176" s="81"/>
      <c r="AV176" s="81"/>
      <c r="AW176" s="81"/>
      <c r="AX176" s="81"/>
      <c r="AY176" s="81"/>
      <c r="AZ176" s="81"/>
      <c r="BA176" s="81"/>
      <c r="BB176" s="81"/>
      <c r="BC176" s="80" t="str">
        <f>REPLACE(INDEX(GroupVertices[Group],MATCH(Edges[[#This Row],[Vertex 1]],GroupVertices[Vertex],0)),1,1,"")</f>
        <v>89</v>
      </c>
      <c r="BD176" s="80" t="str">
        <f>REPLACE(INDEX(GroupVertices[Group],MATCH(Edges[[#This Row],[Vertex 2]],GroupVertices[Vertex],0)),1,1,"")</f>
        <v>89</v>
      </c>
    </row>
    <row r="177" spans="1:56" ht="15">
      <c r="A177" s="66" t="s">
        <v>364</v>
      </c>
      <c r="B177" s="66" t="s">
        <v>775</v>
      </c>
      <c r="C177" s="67"/>
      <c r="D177" s="68"/>
      <c r="E177" s="69"/>
      <c r="F177" s="70"/>
      <c r="G177" s="67"/>
      <c r="H177" s="71"/>
      <c r="I177" s="72"/>
      <c r="J177" s="72"/>
      <c r="K177" s="34"/>
      <c r="L177" s="79">
        <v>177</v>
      </c>
      <c r="M177" s="79"/>
      <c r="N177" s="74"/>
      <c r="O177" s="81" t="s">
        <v>819</v>
      </c>
      <c r="P177" s="83">
        <v>43661.78115740741</v>
      </c>
      <c r="Q177" s="81" t="s">
        <v>831</v>
      </c>
      <c r="R177" s="81"/>
      <c r="S177" s="81"/>
      <c r="T177" s="81" t="s">
        <v>1061</v>
      </c>
      <c r="U177" s="85" t="s">
        <v>1127</v>
      </c>
      <c r="V177" s="85" t="s">
        <v>1127</v>
      </c>
      <c r="W177" s="83">
        <v>43661.78115740741</v>
      </c>
      <c r="X177" s="88">
        <v>43661</v>
      </c>
      <c r="Y177" s="84" t="s">
        <v>1479</v>
      </c>
      <c r="Z177" s="85" t="s">
        <v>1967</v>
      </c>
      <c r="AA177" s="81"/>
      <c r="AB177" s="81"/>
      <c r="AC177" s="84" t="s">
        <v>2600</v>
      </c>
      <c r="AD177" s="81"/>
      <c r="AE177" s="81" t="b">
        <v>0</v>
      </c>
      <c r="AF177" s="81">
        <v>0</v>
      </c>
      <c r="AG177" s="84" t="s">
        <v>3083</v>
      </c>
      <c r="AH177" s="81" t="b">
        <v>0</v>
      </c>
      <c r="AI177" s="81" t="s">
        <v>3092</v>
      </c>
      <c r="AJ177" s="81"/>
      <c r="AK177" s="84" t="s">
        <v>3083</v>
      </c>
      <c r="AL177" s="81" t="b">
        <v>0</v>
      </c>
      <c r="AM177" s="81">
        <v>7453</v>
      </c>
      <c r="AN177" s="84" t="s">
        <v>3059</v>
      </c>
      <c r="AO177" s="81" t="s">
        <v>3108</v>
      </c>
      <c r="AP177" s="81" t="b">
        <v>0</v>
      </c>
      <c r="AQ177" s="84" t="s">
        <v>3059</v>
      </c>
      <c r="AR177" s="81" t="s">
        <v>178</v>
      </c>
      <c r="AS177" s="81">
        <v>0</v>
      </c>
      <c r="AT177" s="81">
        <v>0</v>
      </c>
      <c r="AU177" s="81"/>
      <c r="AV177" s="81"/>
      <c r="AW177" s="81"/>
      <c r="AX177" s="81"/>
      <c r="AY177" s="81"/>
      <c r="AZ177" s="81"/>
      <c r="BA177" s="81"/>
      <c r="BB177" s="81"/>
      <c r="BC177" s="80" t="str">
        <f>REPLACE(INDEX(GroupVertices[Group],MATCH(Edges[[#This Row],[Vertex 1]],GroupVertices[Vertex],0)),1,1,"")</f>
        <v>1</v>
      </c>
      <c r="BD177" s="80" t="str">
        <f>REPLACE(INDEX(GroupVertices[Group],MATCH(Edges[[#This Row],[Vertex 2]],GroupVertices[Vertex],0)),1,1,"")</f>
        <v>1</v>
      </c>
    </row>
    <row r="178" spans="1:56" ht="15">
      <c r="A178" s="66" t="s">
        <v>365</v>
      </c>
      <c r="B178" s="66" t="s">
        <v>632</v>
      </c>
      <c r="C178" s="67"/>
      <c r="D178" s="68"/>
      <c r="E178" s="69"/>
      <c r="F178" s="70"/>
      <c r="G178" s="67"/>
      <c r="H178" s="71"/>
      <c r="I178" s="72"/>
      <c r="J178" s="72"/>
      <c r="K178" s="34"/>
      <c r="L178" s="79">
        <v>178</v>
      </c>
      <c r="M178" s="79"/>
      <c r="N178" s="74"/>
      <c r="O178" s="81" t="s">
        <v>819</v>
      </c>
      <c r="P178" s="83">
        <v>43661.781168981484</v>
      </c>
      <c r="Q178" s="81" t="s">
        <v>896</v>
      </c>
      <c r="R178" s="81"/>
      <c r="S178" s="81"/>
      <c r="T178" s="81" t="s">
        <v>1061</v>
      </c>
      <c r="U178" s="85" t="s">
        <v>1169</v>
      </c>
      <c r="V178" s="85" t="s">
        <v>1169</v>
      </c>
      <c r="W178" s="83">
        <v>43661.781168981484</v>
      </c>
      <c r="X178" s="88">
        <v>43661</v>
      </c>
      <c r="Y178" s="84" t="s">
        <v>1481</v>
      </c>
      <c r="Z178" s="85" t="s">
        <v>1968</v>
      </c>
      <c r="AA178" s="81"/>
      <c r="AB178" s="81"/>
      <c r="AC178" s="84" t="s">
        <v>2601</v>
      </c>
      <c r="AD178" s="81"/>
      <c r="AE178" s="81" t="b">
        <v>0</v>
      </c>
      <c r="AF178" s="81">
        <v>0</v>
      </c>
      <c r="AG178" s="84" t="s">
        <v>3083</v>
      </c>
      <c r="AH178" s="81" t="b">
        <v>0</v>
      </c>
      <c r="AI178" s="81" t="s">
        <v>3093</v>
      </c>
      <c r="AJ178" s="81"/>
      <c r="AK178" s="84" t="s">
        <v>3083</v>
      </c>
      <c r="AL178" s="81" t="b">
        <v>0</v>
      </c>
      <c r="AM178" s="81">
        <v>4</v>
      </c>
      <c r="AN178" s="84" t="s">
        <v>2889</v>
      </c>
      <c r="AO178" s="81" t="s">
        <v>3109</v>
      </c>
      <c r="AP178" s="81" t="b">
        <v>0</v>
      </c>
      <c r="AQ178" s="84" t="s">
        <v>2889</v>
      </c>
      <c r="AR178" s="81" t="s">
        <v>178</v>
      </c>
      <c r="AS178" s="81">
        <v>0</v>
      </c>
      <c r="AT178" s="81">
        <v>0</v>
      </c>
      <c r="AU178" s="81"/>
      <c r="AV178" s="81"/>
      <c r="AW178" s="81"/>
      <c r="AX178" s="81"/>
      <c r="AY178" s="81"/>
      <c r="AZ178" s="81"/>
      <c r="BA178" s="81"/>
      <c r="BB178" s="81"/>
      <c r="BC178" s="80" t="str">
        <f>REPLACE(INDEX(GroupVertices[Group],MATCH(Edges[[#This Row],[Vertex 1]],GroupVertices[Vertex],0)),1,1,"")</f>
        <v>41</v>
      </c>
      <c r="BD178" s="80" t="str">
        <f>REPLACE(INDEX(GroupVertices[Group],MATCH(Edges[[#This Row],[Vertex 2]],GroupVertices[Vertex],0)),1,1,"")</f>
        <v>41</v>
      </c>
    </row>
    <row r="179" spans="1:56" ht="15">
      <c r="A179" s="66" t="s">
        <v>366</v>
      </c>
      <c r="B179" s="66" t="s">
        <v>775</v>
      </c>
      <c r="C179" s="67"/>
      <c r="D179" s="68"/>
      <c r="E179" s="69"/>
      <c r="F179" s="70"/>
      <c r="G179" s="67"/>
      <c r="H179" s="71"/>
      <c r="I179" s="72"/>
      <c r="J179" s="72"/>
      <c r="K179" s="34"/>
      <c r="L179" s="79">
        <v>179</v>
      </c>
      <c r="M179" s="79"/>
      <c r="N179" s="74"/>
      <c r="O179" s="81" t="s">
        <v>819</v>
      </c>
      <c r="P179" s="83">
        <v>43661.7812037037</v>
      </c>
      <c r="Q179" s="81" t="s">
        <v>831</v>
      </c>
      <c r="R179" s="81"/>
      <c r="S179" s="81"/>
      <c r="T179" s="81" t="s">
        <v>1061</v>
      </c>
      <c r="U179" s="85" t="s">
        <v>1127</v>
      </c>
      <c r="V179" s="85" t="s">
        <v>1127</v>
      </c>
      <c r="W179" s="83">
        <v>43661.7812037037</v>
      </c>
      <c r="X179" s="88">
        <v>43661</v>
      </c>
      <c r="Y179" s="84" t="s">
        <v>1482</v>
      </c>
      <c r="Z179" s="85" t="s">
        <v>1969</v>
      </c>
      <c r="AA179" s="81"/>
      <c r="AB179" s="81"/>
      <c r="AC179" s="84" t="s">
        <v>2602</v>
      </c>
      <c r="AD179" s="81"/>
      <c r="AE179" s="81" t="b">
        <v>0</v>
      </c>
      <c r="AF179" s="81">
        <v>0</v>
      </c>
      <c r="AG179" s="84" t="s">
        <v>3083</v>
      </c>
      <c r="AH179" s="81" t="b">
        <v>0</v>
      </c>
      <c r="AI179" s="81" t="s">
        <v>3092</v>
      </c>
      <c r="AJ179" s="81"/>
      <c r="AK179" s="84" t="s">
        <v>3083</v>
      </c>
      <c r="AL179" s="81" t="b">
        <v>0</v>
      </c>
      <c r="AM179" s="81">
        <v>7453</v>
      </c>
      <c r="AN179" s="84" t="s">
        <v>3059</v>
      </c>
      <c r="AO179" s="81" t="s">
        <v>3109</v>
      </c>
      <c r="AP179" s="81" t="b">
        <v>0</v>
      </c>
      <c r="AQ179" s="84" t="s">
        <v>3059</v>
      </c>
      <c r="AR179" s="81" t="s">
        <v>178</v>
      </c>
      <c r="AS179" s="81">
        <v>0</v>
      </c>
      <c r="AT179" s="81">
        <v>0</v>
      </c>
      <c r="AU179" s="81"/>
      <c r="AV179" s="81"/>
      <c r="AW179" s="81"/>
      <c r="AX179" s="81"/>
      <c r="AY179" s="81"/>
      <c r="AZ179" s="81"/>
      <c r="BA179" s="81"/>
      <c r="BB179" s="81"/>
      <c r="BC179" s="80" t="str">
        <f>REPLACE(INDEX(GroupVertices[Group],MATCH(Edges[[#This Row],[Vertex 1]],GroupVertices[Vertex],0)),1,1,"")</f>
        <v>1</v>
      </c>
      <c r="BD179" s="80" t="str">
        <f>REPLACE(INDEX(GroupVertices[Group],MATCH(Edges[[#This Row],[Vertex 2]],GroupVertices[Vertex],0)),1,1,"")</f>
        <v>1</v>
      </c>
    </row>
    <row r="180" spans="1:56" ht="15">
      <c r="A180" s="66" t="s">
        <v>367</v>
      </c>
      <c r="B180" s="66" t="s">
        <v>367</v>
      </c>
      <c r="C180" s="67"/>
      <c r="D180" s="68"/>
      <c r="E180" s="69"/>
      <c r="F180" s="70"/>
      <c r="G180" s="67"/>
      <c r="H180" s="71"/>
      <c r="I180" s="72"/>
      <c r="J180" s="72"/>
      <c r="K180" s="34"/>
      <c r="L180" s="79">
        <v>180</v>
      </c>
      <c r="M180" s="79"/>
      <c r="N180" s="74"/>
      <c r="O180" s="81" t="s">
        <v>178</v>
      </c>
      <c r="P180" s="83">
        <v>43659.57349537037</v>
      </c>
      <c r="Q180" s="81" t="s">
        <v>897</v>
      </c>
      <c r="R180" s="81"/>
      <c r="S180" s="81"/>
      <c r="T180" s="81" t="s">
        <v>1088</v>
      </c>
      <c r="U180" s="85" t="s">
        <v>1170</v>
      </c>
      <c r="V180" s="85" t="s">
        <v>1170</v>
      </c>
      <c r="W180" s="83">
        <v>43659.57349537037</v>
      </c>
      <c r="X180" s="88">
        <v>43659</v>
      </c>
      <c r="Y180" s="84" t="s">
        <v>1483</v>
      </c>
      <c r="Z180" s="85" t="s">
        <v>1970</v>
      </c>
      <c r="AA180" s="81"/>
      <c r="AB180" s="81"/>
      <c r="AC180" s="84" t="s">
        <v>2603</v>
      </c>
      <c r="AD180" s="81"/>
      <c r="AE180" s="81" t="b">
        <v>0</v>
      </c>
      <c r="AF180" s="81">
        <v>32361</v>
      </c>
      <c r="AG180" s="84" t="s">
        <v>3083</v>
      </c>
      <c r="AH180" s="81" t="b">
        <v>0</v>
      </c>
      <c r="AI180" s="81" t="s">
        <v>3092</v>
      </c>
      <c r="AJ180" s="81"/>
      <c r="AK180" s="84" t="s">
        <v>3083</v>
      </c>
      <c r="AL180" s="81" t="b">
        <v>0</v>
      </c>
      <c r="AM180" s="81">
        <v>8038</v>
      </c>
      <c r="AN180" s="84" t="s">
        <v>3083</v>
      </c>
      <c r="AO180" s="81" t="s">
        <v>3108</v>
      </c>
      <c r="AP180" s="81" t="b">
        <v>0</v>
      </c>
      <c r="AQ180" s="84" t="s">
        <v>2603</v>
      </c>
      <c r="AR180" s="81" t="s">
        <v>819</v>
      </c>
      <c r="AS180" s="81">
        <v>0</v>
      </c>
      <c r="AT180" s="81">
        <v>0</v>
      </c>
      <c r="AU180" s="81"/>
      <c r="AV180" s="81"/>
      <c r="AW180" s="81"/>
      <c r="AX180" s="81"/>
      <c r="AY180" s="81"/>
      <c r="AZ180" s="81"/>
      <c r="BA180" s="81"/>
      <c r="BB180" s="81"/>
      <c r="BC180" s="80" t="str">
        <f>REPLACE(INDEX(GroupVertices[Group],MATCH(Edges[[#This Row],[Vertex 1]],GroupVertices[Vertex],0)),1,1,"")</f>
        <v>88</v>
      </c>
      <c r="BD180" s="80" t="str">
        <f>REPLACE(INDEX(GroupVertices[Group],MATCH(Edges[[#This Row],[Vertex 2]],GroupVertices[Vertex],0)),1,1,"")</f>
        <v>88</v>
      </c>
    </row>
    <row r="181" spans="1:56" ht="15">
      <c r="A181" s="66" t="s">
        <v>368</v>
      </c>
      <c r="B181" s="66" t="s">
        <v>367</v>
      </c>
      <c r="C181" s="67"/>
      <c r="D181" s="68"/>
      <c r="E181" s="69"/>
      <c r="F181" s="70"/>
      <c r="G181" s="67"/>
      <c r="H181" s="71"/>
      <c r="I181" s="72"/>
      <c r="J181" s="72"/>
      <c r="K181" s="34"/>
      <c r="L181" s="79">
        <v>181</v>
      </c>
      <c r="M181" s="79"/>
      <c r="N181" s="74"/>
      <c r="O181" s="81" t="s">
        <v>819</v>
      </c>
      <c r="P181" s="83">
        <v>43661.78121527778</v>
      </c>
      <c r="Q181" s="81" t="s">
        <v>897</v>
      </c>
      <c r="R181" s="81"/>
      <c r="S181" s="81"/>
      <c r="T181" s="81" t="s">
        <v>1088</v>
      </c>
      <c r="U181" s="81"/>
      <c r="V181" s="85" t="s">
        <v>1308</v>
      </c>
      <c r="W181" s="83">
        <v>43661.78121527778</v>
      </c>
      <c r="X181" s="88">
        <v>43661</v>
      </c>
      <c r="Y181" s="84" t="s">
        <v>1484</v>
      </c>
      <c r="Z181" s="85" t="s">
        <v>1971</v>
      </c>
      <c r="AA181" s="81"/>
      <c r="AB181" s="81"/>
      <c r="AC181" s="84" t="s">
        <v>2604</v>
      </c>
      <c r="AD181" s="81"/>
      <c r="AE181" s="81" t="b">
        <v>0</v>
      </c>
      <c r="AF181" s="81">
        <v>0</v>
      </c>
      <c r="AG181" s="84" t="s">
        <v>3083</v>
      </c>
      <c r="AH181" s="81" t="b">
        <v>0</v>
      </c>
      <c r="AI181" s="81" t="s">
        <v>3092</v>
      </c>
      <c r="AJ181" s="81"/>
      <c r="AK181" s="84" t="s">
        <v>3083</v>
      </c>
      <c r="AL181" s="81" t="b">
        <v>0</v>
      </c>
      <c r="AM181" s="81">
        <v>8038</v>
      </c>
      <c r="AN181" s="84" t="s">
        <v>2603</v>
      </c>
      <c r="AO181" s="81" t="s">
        <v>3108</v>
      </c>
      <c r="AP181" s="81" t="b">
        <v>0</v>
      </c>
      <c r="AQ181" s="84" t="s">
        <v>2603</v>
      </c>
      <c r="AR181" s="81" t="s">
        <v>178</v>
      </c>
      <c r="AS181" s="81">
        <v>0</v>
      </c>
      <c r="AT181" s="81">
        <v>0</v>
      </c>
      <c r="AU181" s="81"/>
      <c r="AV181" s="81"/>
      <c r="AW181" s="81"/>
      <c r="AX181" s="81"/>
      <c r="AY181" s="81"/>
      <c r="AZ181" s="81"/>
      <c r="BA181" s="81"/>
      <c r="BB181" s="81"/>
      <c r="BC181" s="80" t="str">
        <f>REPLACE(INDEX(GroupVertices[Group],MATCH(Edges[[#This Row],[Vertex 1]],GroupVertices[Vertex],0)),1,1,"")</f>
        <v>88</v>
      </c>
      <c r="BD181" s="80" t="str">
        <f>REPLACE(INDEX(GroupVertices[Group],MATCH(Edges[[#This Row],[Vertex 2]],GroupVertices[Vertex],0)),1,1,"")</f>
        <v>88</v>
      </c>
    </row>
    <row r="182" spans="1:56" ht="15">
      <c r="A182" s="66" t="s">
        <v>369</v>
      </c>
      <c r="B182" s="66" t="s">
        <v>775</v>
      </c>
      <c r="C182" s="67"/>
      <c r="D182" s="68"/>
      <c r="E182" s="69"/>
      <c r="F182" s="70"/>
      <c r="G182" s="67"/>
      <c r="H182" s="71"/>
      <c r="I182" s="72"/>
      <c r="J182" s="72"/>
      <c r="K182" s="34"/>
      <c r="L182" s="79">
        <v>182</v>
      </c>
      <c r="M182" s="79"/>
      <c r="N182" s="74"/>
      <c r="O182" s="81" t="s">
        <v>819</v>
      </c>
      <c r="P182" s="83">
        <v>43661.781226851854</v>
      </c>
      <c r="Q182" s="81" t="s">
        <v>831</v>
      </c>
      <c r="R182" s="81"/>
      <c r="S182" s="81"/>
      <c r="T182" s="81" t="s">
        <v>1061</v>
      </c>
      <c r="U182" s="85" t="s">
        <v>1127</v>
      </c>
      <c r="V182" s="85" t="s">
        <v>1127</v>
      </c>
      <c r="W182" s="83">
        <v>43661.781226851854</v>
      </c>
      <c r="X182" s="88">
        <v>43661</v>
      </c>
      <c r="Y182" s="84" t="s">
        <v>1485</v>
      </c>
      <c r="Z182" s="85" t="s">
        <v>1972</v>
      </c>
      <c r="AA182" s="81"/>
      <c r="AB182" s="81"/>
      <c r="AC182" s="84" t="s">
        <v>2605</v>
      </c>
      <c r="AD182" s="81"/>
      <c r="AE182" s="81" t="b">
        <v>0</v>
      </c>
      <c r="AF182" s="81">
        <v>0</v>
      </c>
      <c r="AG182" s="84" t="s">
        <v>3083</v>
      </c>
      <c r="AH182" s="81" t="b">
        <v>0</v>
      </c>
      <c r="AI182" s="81" t="s">
        <v>3092</v>
      </c>
      <c r="AJ182" s="81"/>
      <c r="AK182" s="84" t="s">
        <v>3083</v>
      </c>
      <c r="AL182" s="81" t="b">
        <v>0</v>
      </c>
      <c r="AM182" s="81">
        <v>7453</v>
      </c>
      <c r="AN182" s="84" t="s">
        <v>3059</v>
      </c>
      <c r="AO182" s="81" t="s">
        <v>3108</v>
      </c>
      <c r="AP182" s="81" t="b">
        <v>0</v>
      </c>
      <c r="AQ182" s="84" t="s">
        <v>3059</v>
      </c>
      <c r="AR182" s="81" t="s">
        <v>178</v>
      </c>
      <c r="AS182" s="81">
        <v>0</v>
      </c>
      <c r="AT182" s="81">
        <v>0</v>
      </c>
      <c r="AU182" s="81"/>
      <c r="AV182" s="81"/>
      <c r="AW182" s="81"/>
      <c r="AX182" s="81"/>
      <c r="AY182" s="81"/>
      <c r="AZ182" s="81"/>
      <c r="BA182" s="81"/>
      <c r="BB182" s="81"/>
      <c r="BC182" s="80" t="str">
        <f>REPLACE(INDEX(GroupVertices[Group],MATCH(Edges[[#This Row],[Vertex 1]],GroupVertices[Vertex],0)),1,1,"")</f>
        <v>1</v>
      </c>
      <c r="BD182" s="80" t="str">
        <f>REPLACE(INDEX(GroupVertices[Group],MATCH(Edges[[#This Row],[Vertex 2]],GroupVertices[Vertex],0)),1,1,"")</f>
        <v>1</v>
      </c>
    </row>
    <row r="183" spans="1:56" ht="15">
      <c r="A183" s="66" t="s">
        <v>370</v>
      </c>
      <c r="B183" s="66" t="s">
        <v>712</v>
      </c>
      <c r="C183" s="67"/>
      <c r="D183" s="68"/>
      <c r="E183" s="69"/>
      <c r="F183" s="70"/>
      <c r="G183" s="67"/>
      <c r="H183" s="71"/>
      <c r="I183" s="72"/>
      <c r="J183" s="72"/>
      <c r="K183" s="34"/>
      <c r="L183" s="79">
        <v>183</v>
      </c>
      <c r="M183" s="79"/>
      <c r="N183" s="74"/>
      <c r="O183" s="81" t="s">
        <v>819</v>
      </c>
      <c r="P183" s="83">
        <v>43661.78123842592</v>
      </c>
      <c r="Q183" s="81" t="s">
        <v>898</v>
      </c>
      <c r="R183" s="81"/>
      <c r="S183" s="81"/>
      <c r="T183" s="81" t="s">
        <v>1061</v>
      </c>
      <c r="U183" s="85" t="s">
        <v>1171</v>
      </c>
      <c r="V183" s="85" t="s">
        <v>1171</v>
      </c>
      <c r="W183" s="83">
        <v>43661.78123842592</v>
      </c>
      <c r="X183" s="88">
        <v>43661</v>
      </c>
      <c r="Y183" s="84" t="s">
        <v>1486</v>
      </c>
      <c r="Z183" s="85" t="s">
        <v>1973</v>
      </c>
      <c r="AA183" s="81"/>
      <c r="AB183" s="81"/>
      <c r="AC183" s="84" t="s">
        <v>2606</v>
      </c>
      <c r="AD183" s="81"/>
      <c r="AE183" s="81" t="b">
        <v>0</v>
      </c>
      <c r="AF183" s="81">
        <v>0</v>
      </c>
      <c r="AG183" s="84" t="s">
        <v>3083</v>
      </c>
      <c r="AH183" s="81" t="b">
        <v>0</v>
      </c>
      <c r="AI183" s="81" t="s">
        <v>3094</v>
      </c>
      <c r="AJ183" s="81"/>
      <c r="AK183" s="84" t="s">
        <v>3083</v>
      </c>
      <c r="AL183" s="81" t="b">
        <v>0</v>
      </c>
      <c r="AM183" s="81">
        <v>707</v>
      </c>
      <c r="AN183" s="84" t="s">
        <v>2977</v>
      </c>
      <c r="AO183" s="81" t="s">
        <v>3109</v>
      </c>
      <c r="AP183" s="81" t="b">
        <v>0</v>
      </c>
      <c r="AQ183" s="84" t="s">
        <v>2977</v>
      </c>
      <c r="AR183" s="81" t="s">
        <v>178</v>
      </c>
      <c r="AS183" s="81">
        <v>0</v>
      </c>
      <c r="AT183" s="81">
        <v>0</v>
      </c>
      <c r="AU183" s="81"/>
      <c r="AV183" s="81"/>
      <c r="AW183" s="81"/>
      <c r="AX183" s="81"/>
      <c r="AY183" s="81"/>
      <c r="AZ183" s="81"/>
      <c r="BA183" s="81"/>
      <c r="BB183" s="81"/>
      <c r="BC183" s="80" t="str">
        <f>REPLACE(INDEX(GroupVertices[Group],MATCH(Edges[[#This Row],[Vertex 1]],GroupVertices[Vertex],0)),1,1,"")</f>
        <v>26</v>
      </c>
      <c r="BD183" s="80" t="str">
        <f>REPLACE(INDEX(GroupVertices[Group],MATCH(Edges[[#This Row],[Vertex 2]],GroupVertices[Vertex],0)),1,1,"")</f>
        <v>26</v>
      </c>
    </row>
    <row r="184" spans="1:56" ht="15">
      <c r="A184" s="66" t="s">
        <v>371</v>
      </c>
      <c r="B184" s="66" t="s">
        <v>680</v>
      </c>
      <c r="C184" s="67"/>
      <c r="D184" s="68"/>
      <c r="E184" s="69"/>
      <c r="F184" s="70"/>
      <c r="G184" s="67"/>
      <c r="H184" s="71"/>
      <c r="I184" s="72"/>
      <c r="J184" s="72"/>
      <c r="K184" s="34"/>
      <c r="L184" s="79">
        <v>184</v>
      </c>
      <c r="M184" s="79"/>
      <c r="N184" s="74"/>
      <c r="O184" s="81" t="s">
        <v>819</v>
      </c>
      <c r="P184" s="83">
        <v>43661.78125</v>
      </c>
      <c r="Q184" s="81" t="s">
        <v>839</v>
      </c>
      <c r="R184" s="81"/>
      <c r="S184" s="81"/>
      <c r="T184" s="81" t="s">
        <v>1061</v>
      </c>
      <c r="U184" s="85" t="s">
        <v>1131</v>
      </c>
      <c r="V184" s="85" t="s">
        <v>1131</v>
      </c>
      <c r="W184" s="83">
        <v>43661.78125</v>
      </c>
      <c r="X184" s="88">
        <v>43661</v>
      </c>
      <c r="Y184" s="84" t="s">
        <v>1487</v>
      </c>
      <c r="Z184" s="85" t="s">
        <v>1974</v>
      </c>
      <c r="AA184" s="81"/>
      <c r="AB184" s="81"/>
      <c r="AC184" s="84" t="s">
        <v>2607</v>
      </c>
      <c r="AD184" s="81"/>
      <c r="AE184" s="81" t="b">
        <v>0</v>
      </c>
      <c r="AF184" s="81">
        <v>0</v>
      </c>
      <c r="AG184" s="84" t="s">
        <v>3083</v>
      </c>
      <c r="AH184" s="81" t="b">
        <v>0</v>
      </c>
      <c r="AI184" s="81" t="s">
        <v>3094</v>
      </c>
      <c r="AJ184" s="81"/>
      <c r="AK184" s="84" t="s">
        <v>3083</v>
      </c>
      <c r="AL184" s="81" t="b">
        <v>0</v>
      </c>
      <c r="AM184" s="81">
        <v>118</v>
      </c>
      <c r="AN184" s="84" t="s">
        <v>2943</v>
      </c>
      <c r="AO184" s="81" t="s">
        <v>3109</v>
      </c>
      <c r="AP184" s="81" t="b">
        <v>0</v>
      </c>
      <c r="AQ184" s="84" t="s">
        <v>2943</v>
      </c>
      <c r="AR184" s="81" t="s">
        <v>178</v>
      </c>
      <c r="AS184" s="81">
        <v>0</v>
      </c>
      <c r="AT184" s="81">
        <v>0</v>
      </c>
      <c r="AU184" s="81"/>
      <c r="AV184" s="81"/>
      <c r="AW184" s="81"/>
      <c r="AX184" s="81"/>
      <c r="AY184" s="81"/>
      <c r="AZ184" s="81"/>
      <c r="BA184" s="81"/>
      <c r="BB184" s="81"/>
      <c r="BC184" s="80" t="str">
        <f>REPLACE(INDEX(GroupVertices[Group],MATCH(Edges[[#This Row],[Vertex 1]],GroupVertices[Vertex],0)),1,1,"")</f>
        <v>9</v>
      </c>
      <c r="BD184" s="80" t="str">
        <f>REPLACE(INDEX(GroupVertices[Group],MATCH(Edges[[#This Row],[Vertex 2]],GroupVertices[Vertex],0)),1,1,"")</f>
        <v>9</v>
      </c>
    </row>
    <row r="185" spans="1:56" ht="15">
      <c r="A185" s="66" t="s">
        <v>372</v>
      </c>
      <c r="B185" s="66" t="s">
        <v>760</v>
      </c>
      <c r="C185" s="67"/>
      <c r="D185" s="68"/>
      <c r="E185" s="69"/>
      <c r="F185" s="70"/>
      <c r="G185" s="67"/>
      <c r="H185" s="71"/>
      <c r="I185" s="72"/>
      <c r="J185" s="72"/>
      <c r="K185" s="34"/>
      <c r="L185" s="79">
        <v>185</v>
      </c>
      <c r="M185" s="79"/>
      <c r="N185" s="74"/>
      <c r="O185" s="81" t="s">
        <v>819</v>
      </c>
      <c r="P185" s="83">
        <v>43661.78126157408</v>
      </c>
      <c r="Q185" s="81" t="s">
        <v>827</v>
      </c>
      <c r="R185" s="81"/>
      <c r="S185" s="81"/>
      <c r="T185" s="81" t="s">
        <v>1061</v>
      </c>
      <c r="U185" s="85" t="s">
        <v>1125</v>
      </c>
      <c r="V185" s="85" t="s">
        <v>1125</v>
      </c>
      <c r="W185" s="83">
        <v>43661.78126157408</v>
      </c>
      <c r="X185" s="88">
        <v>43661</v>
      </c>
      <c r="Y185" s="84" t="s">
        <v>1488</v>
      </c>
      <c r="Z185" s="85" t="s">
        <v>1975</v>
      </c>
      <c r="AA185" s="81"/>
      <c r="AB185" s="81"/>
      <c r="AC185" s="84" t="s">
        <v>2608</v>
      </c>
      <c r="AD185" s="81"/>
      <c r="AE185" s="81" t="b">
        <v>0</v>
      </c>
      <c r="AF185" s="81">
        <v>0</v>
      </c>
      <c r="AG185" s="84" t="s">
        <v>3083</v>
      </c>
      <c r="AH185" s="81" t="b">
        <v>0</v>
      </c>
      <c r="AI185" s="81" t="s">
        <v>3094</v>
      </c>
      <c r="AJ185" s="81"/>
      <c r="AK185" s="84" t="s">
        <v>3083</v>
      </c>
      <c r="AL185" s="81" t="b">
        <v>0</v>
      </c>
      <c r="AM185" s="81">
        <v>142</v>
      </c>
      <c r="AN185" s="84" t="s">
        <v>3043</v>
      </c>
      <c r="AO185" s="81" t="s">
        <v>3108</v>
      </c>
      <c r="AP185" s="81" t="b">
        <v>0</v>
      </c>
      <c r="AQ185" s="84" t="s">
        <v>3043</v>
      </c>
      <c r="AR185" s="81" t="s">
        <v>178</v>
      </c>
      <c r="AS185" s="81">
        <v>0</v>
      </c>
      <c r="AT185" s="81">
        <v>0</v>
      </c>
      <c r="AU185" s="81"/>
      <c r="AV185" s="81"/>
      <c r="AW185" s="81"/>
      <c r="AX185" s="81"/>
      <c r="AY185" s="81"/>
      <c r="AZ185" s="81"/>
      <c r="BA185" s="81"/>
      <c r="BB185" s="81"/>
      <c r="BC185" s="80" t="str">
        <f>REPLACE(INDEX(GroupVertices[Group],MATCH(Edges[[#This Row],[Vertex 1]],GroupVertices[Vertex],0)),1,1,"")</f>
        <v>7</v>
      </c>
      <c r="BD185" s="80" t="str">
        <f>REPLACE(INDEX(GroupVertices[Group],MATCH(Edges[[#This Row],[Vertex 2]],GroupVertices[Vertex],0)),1,1,"")</f>
        <v>7</v>
      </c>
    </row>
    <row r="186" spans="1:56" ht="15">
      <c r="A186" s="66" t="s">
        <v>373</v>
      </c>
      <c r="B186" s="66" t="s">
        <v>760</v>
      </c>
      <c r="C186" s="67"/>
      <c r="D186" s="68"/>
      <c r="E186" s="69"/>
      <c r="F186" s="70"/>
      <c r="G186" s="67"/>
      <c r="H186" s="71"/>
      <c r="I186" s="72"/>
      <c r="J186" s="72"/>
      <c r="K186" s="34"/>
      <c r="L186" s="79">
        <v>186</v>
      </c>
      <c r="M186" s="79"/>
      <c r="N186" s="74"/>
      <c r="O186" s="81" t="s">
        <v>819</v>
      </c>
      <c r="P186" s="83">
        <v>43661.781273148146</v>
      </c>
      <c r="Q186" s="81" t="s">
        <v>827</v>
      </c>
      <c r="R186" s="81"/>
      <c r="S186" s="81"/>
      <c r="T186" s="81" t="s">
        <v>1061</v>
      </c>
      <c r="U186" s="85" t="s">
        <v>1125</v>
      </c>
      <c r="V186" s="85" t="s">
        <v>1125</v>
      </c>
      <c r="W186" s="83">
        <v>43661.781273148146</v>
      </c>
      <c r="X186" s="88">
        <v>43661</v>
      </c>
      <c r="Y186" s="84" t="s">
        <v>1489</v>
      </c>
      <c r="Z186" s="85" t="s">
        <v>1976</v>
      </c>
      <c r="AA186" s="81"/>
      <c r="AB186" s="81"/>
      <c r="AC186" s="84" t="s">
        <v>2609</v>
      </c>
      <c r="AD186" s="81"/>
      <c r="AE186" s="81" t="b">
        <v>0</v>
      </c>
      <c r="AF186" s="81">
        <v>0</v>
      </c>
      <c r="AG186" s="84" t="s">
        <v>3083</v>
      </c>
      <c r="AH186" s="81" t="b">
        <v>0</v>
      </c>
      <c r="AI186" s="81" t="s">
        <v>3094</v>
      </c>
      <c r="AJ186" s="81"/>
      <c r="AK186" s="84" t="s">
        <v>3083</v>
      </c>
      <c r="AL186" s="81" t="b">
        <v>0</v>
      </c>
      <c r="AM186" s="81">
        <v>142</v>
      </c>
      <c r="AN186" s="84" t="s">
        <v>3043</v>
      </c>
      <c r="AO186" s="81" t="s">
        <v>3111</v>
      </c>
      <c r="AP186" s="81" t="b">
        <v>0</v>
      </c>
      <c r="AQ186" s="84" t="s">
        <v>3043</v>
      </c>
      <c r="AR186" s="81" t="s">
        <v>178</v>
      </c>
      <c r="AS186" s="81">
        <v>0</v>
      </c>
      <c r="AT186" s="81">
        <v>0</v>
      </c>
      <c r="AU186" s="81"/>
      <c r="AV186" s="81"/>
      <c r="AW186" s="81"/>
      <c r="AX186" s="81"/>
      <c r="AY186" s="81"/>
      <c r="AZ186" s="81"/>
      <c r="BA186" s="81"/>
      <c r="BB186" s="81"/>
      <c r="BC186" s="80" t="str">
        <f>REPLACE(INDEX(GroupVertices[Group],MATCH(Edges[[#This Row],[Vertex 1]],GroupVertices[Vertex],0)),1,1,"")</f>
        <v>7</v>
      </c>
      <c r="BD186" s="80" t="str">
        <f>REPLACE(INDEX(GroupVertices[Group],MATCH(Edges[[#This Row],[Vertex 2]],GroupVertices[Vertex],0)),1,1,"")</f>
        <v>7</v>
      </c>
    </row>
    <row r="187" spans="1:56" ht="15">
      <c r="A187" s="66" t="s">
        <v>374</v>
      </c>
      <c r="B187" s="66" t="s">
        <v>775</v>
      </c>
      <c r="C187" s="67"/>
      <c r="D187" s="68"/>
      <c r="E187" s="69"/>
      <c r="F187" s="70"/>
      <c r="G187" s="67"/>
      <c r="H187" s="71"/>
      <c r="I187" s="72"/>
      <c r="J187" s="72"/>
      <c r="K187" s="34"/>
      <c r="L187" s="79">
        <v>187</v>
      </c>
      <c r="M187" s="79"/>
      <c r="N187" s="74"/>
      <c r="O187" s="81" t="s">
        <v>819</v>
      </c>
      <c r="P187" s="83">
        <v>43661.78128472222</v>
      </c>
      <c r="Q187" s="81" t="s">
        <v>831</v>
      </c>
      <c r="R187" s="81"/>
      <c r="S187" s="81"/>
      <c r="T187" s="81" t="s">
        <v>1061</v>
      </c>
      <c r="U187" s="85" t="s">
        <v>1127</v>
      </c>
      <c r="V187" s="85" t="s">
        <v>1127</v>
      </c>
      <c r="W187" s="83">
        <v>43661.78128472222</v>
      </c>
      <c r="X187" s="88">
        <v>43661</v>
      </c>
      <c r="Y187" s="84" t="s">
        <v>1490</v>
      </c>
      <c r="Z187" s="85" t="s">
        <v>1977</v>
      </c>
      <c r="AA187" s="81"/>
      <c r="AB187" s="81"/>
      <c r="AC187" s="84" t="s">
        <v>2610</v>
      </c>
      <c r="AD187" s="81"/>
      <c r="AE187" s="81" t="b">
        <v>0</v>
      </c>
      <c r="AF187" s="81">
        <v>0</v>
      </c>
      <c r="AG187" s="84" t="s">
        <v>3083</v>
      </c>
      <c r="AH187" s="81" t="b">
        <v>0</v>
      </c>
      <c r="AI187" s="81" t="s">
        <v>3092</v>
      </c>
      <c r="AJ187" s="81"/>
      <c r="AK187" s="84" t="s">
        <v>3083</v>
      </c>
      <c r="AL187" s="81" t="b">
        <v>0</v>
      </c>
      <c r="AM187" s="81">
        <v>7453</v>
      </c>
      <c r="AN187" s="84" t="s">
        <v>3059</v>
      </c>
      <c r="AO187" s="81" t="s">
        <v>3108</v>
      </c>
      <c r="AP187" s="81" t="b">
        <v>0</v>
      </c>
      <c r="AQ187" s="84" t="s">
        <v>3059</v>
      </c>
      <c r="AR187" s="81" t="s">
        <v>178</v>
      </c>
      <c r="AS187" s="81">
        <v>0</v>
      </c>
      <c r="AT187" s="81">
        <v>0</v>
      </c>
      <c r="AU187" s="81"/>
      <c r="AV187" s="81"/>
      <c r="AW187" s="81"/>
      <c r="AX187" s="81"/>
      <c r="AY187" s="81"/>
      <c r="AZ187" s="81"/>
      <c r="BA187" s="81"/>
      <c r="BB187" s="81"/>
      <c r="BC187" s="80" t="str">
        <f>REPLACE(INDEX(GroupVertices[Group],MATCH(Edges[[#This Row],[Vertex 1]],GroupVertices[Vertex],0)),1,1,"")</f>
        <v>1</v>
      </c>
      <c r="BD187" s="80" t="str">
        <f>REPLACE(INDEX(GroupVertices[Group],MATCH(Edges[[#This Row],[Vertex 2]],GroupVertices[Vertex],0)),1,1,"")</f>
        <v>1</v>
      </c>
    </row>
    <row r="188" spans="1:56" ht="15">
      <c r="A188" s="66" t="s">
        <v>375</v>
      </c>
      <c r="B188" s="66" t="s">
        <v>375</v>
      </c>
      <c r="C188" s="67"/>
      <c r="D188" s="68"/>
      <c r="E188" s="69"/>
      <c r="F188" s="70"/>
      <c r="G188" s="67"/>
      <c r="H188" s="71"/>
      <c r="I188" s="72"/>
      <c r="J188" s="72"/>
      <c r="K188" s="34"/>
      <c r="L188" s="79">
        <v>188</v>
      </c>
      <c r="M188" s="79"/>
      <c r="N188" s="74"/>
      <c r="O188" s="81" t="s">
        <v>178</v>
      </c>
      <c r="P188" s="83">
        <v>43661.76679398148</v>
      </c>
      <c r="Q188" s="81" t="s">
        <v>899</v>
      </c>
      <c r="R188" s="85" t="s">
        <v>1030</v>
      </c>
      <c r="S188" s="81" t="s">
        <v>1047</v>
      </c>
      <c r="T188" s="81" t="s">
        <v>1061</v>
      </c>
      <c r="U188" s="81"/>
      <c r="V188" s="85" t="s">
        <v>1309</v>
      </c>
      <c r="W188" s="83">
        <v>43661.76679398148</v>
      </c>
      <c r="X188" s="88">
        <v>43661</v>
      </c>
      <c r="Y188" s="84" t="s">
        <v>1491</v>
      </c>
      <c r="Z188" s="85" t="s">
        <v>1978</v>
      </c>
      <c r="AA188" s="81"/>
      <c r="AB188" s="81"/>
      <c r="AC188" s="84" t="s">
        <v>2611</v>
      </c>
      <c r="AD188" s="81"/>
      <c r="AE188" s="81" t="b">
        <v>0</v>
      </c>
      <c r="AF188" s="81">
        <v>7</v>
      </c>
      <c r="AG188" s="84" t="s">
        <v>3083</v>
      </c>
      <c r="AH188" s="81" t="b">
        <v>1</v>
      </c>
      <c r="AI188" s="81" t="s">
        <v>3092</v>
      </c>
      <c r="AJ188" s="81"/>
      <c r="AK188" s="84" t="s">
        <v>3102</v>
      </c>
      <c r="AL188" s="81" t="b">
        <v>0</v>
      </c>
      <c r="AM188" s="81">
        <v>1</v>
      </c>
      <c r="AN188" s="84" t="s">
        <v>3083</v>
      </c>
      <c r="AO188" s="81" t="s">
        <v>3108</v>
      </c>
      <c r="AP188" s="81" t="b">
        <v>0</v>
      </c>
      <c r="AQ188" s="84" t="s">
        <v>2611</v>
      </c>
      <c r="AR188" s="81" t="s">
        <v>819</v>
      </c>
      <c r="AS188" s="81">
        <v>0</v>
      </c>
      <c r="AT188" s="81">
        <v>0</v>
      </c>
      <c r="AU188" s="81"/>
      <c r="AV188" s="81"/>
      <c r="AW188" s="81"/>
      <c r="AX188" s="81"/>
      <c r="AY188" s="81"/>
      <c r="AZ188" s="81"/>
      <c r="BA188" s="81"/>
      <c r="BB188" s="81"/>
      <c r="BC188" s="80" t="str">
        <f>REPLACE(INDEX(GroupVertices[Group],MATCH(Edges[[#This Row],[Vertex 1]],GroupVertices[Vertex],0)),1,1,"")</f>
        <v>87</v>
      </c>
      <c r="BD188" s="80" t="str">
        <f>REPLACE(INDEX(GroupVertices[Group],MATCH(Edges[[#This Row],[Vertex 2]],GroupVertices[Vertex],0)),1,1,"")</f>
        <v>87</v>
      </c>
    </row>
    <row r="189" spans="1:56" ht="15">
      <c r="A189" s="66" t="s">
        <v>376</v>
      </c>
      <c r="B189" s="66" t="s">
        <v>375</v>
      </c>
      <c r="C189" s="67"/>
      <c r="D189" s="68"/>
      <c r="E189" s="69"/>
      <c r="F189" s="70"/>
      <c r="G189" s="67"/>
      <c r="H189" s="71"/>
      <c r="I189" s="72"/>
      <c r="J189" s="72"/>
      <c r="K189" s="34"/>
      <c r="L189" s="79">
        <v>189</v>
      </c>
      <c r="M189" s="79"/>
      <c r="N189" s="74"/>
      <c r="O189" s="81" t="s">
        <v>819</v>
      </c>
      <c r="P189" s="83">
        <v>43661.78128472222</v>
      </c>
      <c r="Q189" s="81" t="s">
        <v>899</v>
      </c>
      <c r="R189" s="85" t="s">
        <v>1030</v>
      </c>
      <c r="S189" s="81" t="s">
        <v>1047</v>
      </c>
      <c r="T189" s="81" t="s">
        <v>1061</v>
      </c>
      <c r="U189" s="81"/>
      <c r="V189" s="85" t="s">
        <v>1310</v>
      </c>
      <c r="W189" s="83">
        <v>43661.78128472222</v>
      </c>
      <c r="X189" s="88">
        <v>43661</v>
      </c>
      <c r="Y189" s="84" t="s">
        <v>1490</v>
      </c>
      <c r="Z189" s="85" t="s">
        <v>1979</v>
      </c>
      <c r="AA189" s="81"/>
      <c r="AB189" s="81"/>
      <c r="AC189" s="84" t="s">
        <v>2612</v>
      </c>
      <c r="AD189" s="81"/>
      <c r="AE189" s="81" t="b">
        <v>0</v>
      </c>
      <c r="AF189" s="81">
        <v>0</v>
      </c>
      <c r="AG189" s="84" t="s">
        <v>3083</v>
      </c>
      <c r="AH189" s="81" t="b">
        <v>1</v>
      </c>
      <c r="AI189" s="81" t="s">
        <v>3092</v>
      </c>
      <c r="AJ189" s="81"/>
      <c r="AK189" s="84" t="s">
        <v>3102</v>
      </c>
      <c r="AL189" s="81" t="b">
        <v>0</v>
      </c>
      <c r="AM189" s="81">
        <v>1</v>
      </c>
      <c r="AN189" s="84" t="s">
        <v>2611</v>
      </c>
      <c r="AO189" s="81" t="s">
        <v>3118</v>
      </c>
      <c r="AP189" s="81" t="b">
        <v>0</v>
      </c>
      <c r="AQ189" s="84" t="s">
        <v>2611</v>
      </c>
      <c r="AR189" s="81" t="s">
        <v>178</v>
      </c>
      <c r="AS189" s="81">
        <v>0</v>
      </c>
      <c r="AT189" s="81">
        <v>0</v>
      </c>
      <c r="AU189" s="81"/>
      <c r="AV189" s="81"/>
      <c r="AW189" s="81"/>
      <c r="AX189" s="81"/>
      <c r="AY189" s="81"/>
      <c r="AZ189" s="81"/>
      <c r="BA189" s="81"/>
      <c r="BB189" s="81"/>
      <c r="BC189" s="80" t="str">
        <f>REPLACE(INDEX(GroupVertices[Group],MATCH(Edges[[#This Row],[Vertex 1]],GroupVertices[Vertex],0)),1,1,"")</f>
        <v>87</v>
      </c>
      <c r="BD189" s="80" t="str">
        <f>REPLACE(INDEX(GroupVertices[Group],MATCH(Edges[[#This Row],[Vertex 2]],GroupVertices[Vertex],0)),1,1,"")</f>
        <v>87</v>
      </c>
    </row>
    <row r="190" spans="1:56" ht="15">
      <c r="A190" s="66" t="s">
        <v>377</v>
      </c>
      <c r="B190" s="66" t="s">
        <v>710</v>
      </c>
      <c r="C190" s="67"/>
      <c r="D190" s="68"/>
      <c r="E190" s="69"/>
      <c r="F190" s="70"/>
      <c r="G190" s="67"/>
      <c r="H190" s="71"/>
      <c r="I190" s="72"/>
      <c r="J190" s="72"/>
      <c r="K190" s="34"/>
      <c r="L190" s="79">
        <v>190</v>
      </c>
      <c r="M190" s="79"/>
      <c r="N190" s="74"/>
      <c r="O190" s="81" t="s">
        <v>819</v>
      </c>
      <c r="P190" s="83">
        <v>43661.78128472222</v>
      </c>
      <c r="Q190" s="81" t="s">
        <v>828</v>
      </c>
      <c r="R190" s="81"/>
      <c r="S190" s="81"/>
      <c r="T190" s="81" t="s">
        <v>1061</v>
      </c>
      <c r="U190" s="85" t="s">
        <v>1126</v>
      </c>
      <c r="V190" s="85" t="s">
        <v>1126</v>
      </c>
      <c r="W190" s="83">
        <v>43661.78128472222</v>
      </c>
      <c r="X190" s="88">
        <v>43661</v>
      </c>
      <c r="Y190" s="84" t="s">
        <v>1490</v>
      </c>
      <c r="Z190" s="85" t="s">
        <v>1980</v>
      </c>
      <c r="AA190" s="81"/>
      <c r="AB190" s="81"/>
      <c r="AC190" s="84" t="s">
        <v>2613</v>
      </c>
      <c r="AD190" s="81"/>
      <c r="AE190" s="81" t="b">
        <v>0</v>
      </c>
      <c r="AF190" s="81">
        <v>0</v>
      </c>
      <c r="AG190" s="84" t="s">
        <v>3083</v>
      </c>
      <c r="AH190" s="81" t="b">
        <v>0</v>
      </c>
      <c r="AI190" s="81" t="s">
        <v>3094</v>
      </c>
      <c r="AJ190" s="81"/>
      <c r="AK190" s="84" t="s">
        <v>3083</v>
      </c>
      <c r="AL190" s="81" t="b">
        <v>0</v>
      </c>
      <c r="AM190" s="81">
        <v>3482</v>
      </c>
      <c r="AN190" s="84" t="s">
        <v>2975</v>
      </c>
      <c r="AO190" s="81" t="s">
        <v>3109</v>
      </c>
      <c r="AP190" s="81" t="b">
        <v>0</v>
      </c>
      <c r="AQ190" s="84" t="s">
        <v>2975</v>
      </c>
      <c r="AR190" s="81" t="s">
        <v>178</v>
      </c>
      <c r="AS190" s="81">
        <v>0</v>
      </c>
      <c r="AT190" s="81">
        <v>0</v>
      </c>
      <c r="AU190" s="81"/>
      <c r="AV190" s="81"/>
      <c r="AW190" s="81"/>
      <c r="AX190" s="81"/>
      <c r="AY190" s="81"/>
      <c r="AZ190" s="81"/>
      <c r="BA190" s="81"/>
      <c r="BB190" s="81"/>
      <c r="BC190" s="80" t="str">
        <f>REPLACE(INDEX(GroupVertices[Group],MATCH(Edges[[#This Row],[Vertex 1]],GroupVertices[Vertex],0)),1,1,"")</f>
        <v>8</v>
      </c>
      <c r="BD190" s="80" t="str">
        <f>REPLACE(INDEX(GroupVertices[Group],MATCH(Edges[[#This Row],[Vertex 2]],GroupVertices[Vertex],0)),1,1,"")</f>
        <v>8</v>
      </c>
    </row>
    <row r="191" spans="1:56" ht="15">
      <c r="A191" s="66" t="s">
        <v>378</v>
      </c>
      <c r="B191" s="66" t="s">
        <v>378</v>
      </c>
      <c r="C191" s="67"/>
      <c r="D191" s="68"/>
      <c r="E191" s="69"/>
      <c r="F191" s="70"/>
      <c r="G191" s="67"/>
      <c r="H191" s="71"/>
      <c r="I191" s="72"/>
      <c r="J191" s="72"/>
      <c r="K191" s="34"/>
      <c r="L191" s="79">
        <v>191</v>
      </c>
      <c r="M191" s="79"/>
      <c r="N191" s="74"/>
      <c r="O191" s="81" t="s">
        <v>178</v>
      </c>
      <c r="P191" s="83">
        <v>43661.78130787037</v>
      </c>
      <c r="Q191" s="81" t="s">
        <v>900</v>
      </c>
      <c r="R191" s="85" t="s">
        <v>1031</v>
      </c>
      <c r="S191" s="81" t="s">
        <v>1052</v>
      </c>
      <c r="T191" s="81" t="s">
        <v>1089</v>
      </c>
      <c r="U191" s="85" t="s">
        <v>1172</v>
      </c>
      <c r="V191" s="85" t="s">
        <v>1172</v>
      </c>
      <c r="W191" s="83">
        <v>43661.78130787037</v>
      </c>
      <c r="X191" s="88">
        <v>43661</v>
      </c>
      <c r="Y191" s="84" t="s">
        <v>1492</v>
      </c>
      <c r="Z191" s="85" t="s">
        <v>1981</v>
      </c>
      <c r="AA191" s="81"/>
      <c r="AB191" s="81"/>
      <c r="AC191" s="84" t="s">
        <v>2614</v>
      </c>
      <c r="AD191" s="81"/>
      <c r="AE191" s="81" t="b">
        <v>0</v>
      </c>
      <c r="AF191" s="81">
        <v>0</v>
      </c>
      <c r="AG191" s="84" t="s">
        <v>3083</v>
      </c>
      <c r="AH191" s="81" t="b">
        <v>0</v>
      </c>
      <c r="AI191" s="81" t="s">
        <v>3092</v>
      </c>
      <c r="AJ191" s="81"/>
      <c r="AK191" s="84" t="s">
        <v>3083</v>
      </c>
      <c r="AL191" s="81" t="b">
        <v>0</v>
      </c>
      <c r="AM191" s="81">
        <v>0</v>
      </c>
      <c r="AN191" s="84" t="s">
        <v>3083</v>
      </c>
      <c r="AO191" s="81" t="s">
        <v>3112</v>
      </c>
      <c r="AP191" s="81" t="b">
        <v>0</v>
      </c>
      <c r="AQ191" s="84" t="s">
        <v>2614</v>
      </c>
      <c r="AR191" s="81" t="s">
        <v>178</v>
      </c>
      <c r="AS191" s="81">
        <v>0</v>
      </c>
      <c r="AT191" s="81">
        <v>0</v>
      </c>
      <c r="AU191" s="81"/>
      <c r="AV191" s="81"/>
      <c r="AW191" s="81"/>
      <c r="AX191" s="81"/>
      <c r="AY191" s="81"/>
      <c r="AZ191" s="81"/>
      <c r="BA191" s="81"/>
      <c r="BB191" s="81"/>
      <c r="BC191" s="80" t="str">
        <f>REPLACE(INDEX(GroupVertices[Group],MATCH(Edges[[#This Row],[Vertex 1]],GroupVertices[Vertex],0)),1,1,"")</f>
        <v>3</v>
      </c>
      <c r="BD191" s="80" t="str">
        <f>REPLACE(INDEX(GroupVertices[Group],MATCH(Edges[[#This Row],[Vertex 2]],GroupVertices[Vertex],0)),1,1,"")</f>
        <v>3</v>
      </c>
    </row>
    <row r="192" spans="1:56" ht="15">
      <c r="A192" s="66" t="s">
        <v>379</v>
      </c>
      <c r="B192" s="66" t="s">
        <v>775</v>
      </c>
      <c r="C192" s="67"/>
      <c r="D192" s="68"/>
      <c r="E192" s="69"/>
      <c r="F192" s="70"/>
      <c r="G192" s="67"/>
      <c r="H192" s="71"/>
      <c r="I192" s="72"/>
      <c r="J192" s="72"/>
      <c r="K192" s="34"/>
      <c r="L192" s="79">
        <v>192</v>
      </c>
      <c r="M192" s="79"/>
      <c r="N192" s="74"/>
      <c r="O192" s="81" t="s">
        <v>819</v>
      </c>
      <c r="P192" s="83">
        <v>43661.78130787037</v>
      </c>
      <c r="Q192" s="81" t="s">
        <v>831</v>
      </c>
      <c r="R192" s="81"/>
      <c r="S192" s="81"/>
      <c r="T192" s="81" t="s">
        <v>1061</v>
      </c>
      <c r="U192" s="85" t="s">
        <v>1127</v>
      </c>
      <c r="V192" s="85" t="s">
        <v>1127</v>
      </c>
      <c r="W192" s="83">
        <v>43661.78130787037</v>
      </c>
      <c r="X192" s="88">
        <v>43661</v>
      </c>
      <c r="Y192" s="84" t="s">
        <v>1492</v>
      </c>
      <c r="Z192" s="85" t="s">
        <v>1982</v>
      </c>
      <c r="AA192" s="81"/>
      <c r="AB192" s="81"/>
      <c r="AC192" s="84" t="s">
        <v>2615</v>
      </c>
      <c r="AD192" s="81"/>
      <c r="AE192" s="81" t="b">
        <v>0</v>
      </c>
      <c r="AF192" s="81">
        <v>0</v>
      </c>
      <c r="AG192" s="84" t="s">
        <v>3083</v>
      </c>
      <c r="AH192" s="81" t="b">
        <v>0</v>
      </c>
      <c r="AI192" s="81" t="s">
        <v>3092</v>
      </c>
      <c r="AJ192" s="81"/>
      <c r="AK192" s="84" t="s">
        <v>3083</v>
      </c>
      <c r="AL192" s="81" t="b">
        <v>0</v>
      </c>
      <c r="AM192" s="81">
        <v>7453</v>
      </c>
      <c r="AN192" s="84" t="s">
        <v>3059</v>
      </c>
      <c r="AO192" s="81" t="s">
        <v>3116</v>
      </c>
      <c r="AP192" s="81" t="b">
        <v>0</v>
      </c>
      <c r="AQ192" s="84" t="s">
        <v>3059</v>
      </c>
      <c r="AR192" s="81" t="s">
        <v>178</v>
      </c>
      <c r="AS192" s="81">
        <v>0</v>
      </c>
      <c r="AT192" s="81">
        <v>0</v>
      </c>
      <c r="AU192" s="81"/>
      <c r="AV192" s="81"/>
      <c r="AW192" s="81"/>
      <c r="AX192" s="81"/>
      <c r="AY192" s="81"/>
      <c r="AZ192" s="81"/>
      <c r="BA192" s="81"/>
      <c r="BB192" s="81"/>
      <c r="BC192" s="80" t="str">
        <f>REPLACE(INDEX(GroupVertices[Group],MATCH(Edges[[#This Row],[Vertex 1]],GroupVertices[Vertex],0)),1,1,"")</f>
        <v>1</v>
      </c>
      <c r="BD192" s="80" t="str">
        <f>REPLACE(INDEX(GroupVertices[Group],MATCH(Edges[[#This Row],[Vertex 2]],GroupVertices[Vertex],0)),1,1,"")</f>
        <v>1</v>
      </c>
    </row>
    <row r="193" spans="1:56" ht="15">
      <c r="A193" s="66" t="s">
        <v>380</v>
      </c>
      <c r="B193" s="66" t="s">
        <v>758</v>
      </c>
      <c r="C193" s="67"/>
      <c r="D193" s="68"/>
      <c r="E193" s="69"/>
      <c r="F193" s="70"/>
      <c r="G193" s="67"/>
      <c r="H193" s="71"/>
      <c r="I193" s="72"/>
      <c r="J193" s="72"/>
      <c r="K193" s="34"/>
      <c r="L193" s="79">
        <v>193</v>
      </c>
      <c r="M193" s="79"/>
      <c r="N193" s="74"/>
      <c r="O193" s="81" t="s">
        <v>819</v>
      </c>
      <c r="P193" s="83">
        <v>43661.781331018516</v>
      </c>
      <c r="Q193" s="81" t="s">
        <v>826</v>
      </c>
      <c r="R193" s="81"/>
      <c r="S193" s="81"/>
      <c r="T193" s="81" t="s">
        <v>1061</v>
      </c>
      <c r="U193" s="85" t="s">
        <v>1124</v>
      </c>
      <c r="V193" s="85" t="s">
        <v>1124</v>
      </c>
      <c r="W193" s="83">
        <v>43661.781331018516</v>
      </c>
      <c r="X193" s="88">
        <v>43661</v>
      </c>
      <c r="Y193" s="84" t="s">
        <v>1493</v>
      </c>
      <c r="Z193" s="85" t="s">
        <v>1983</v>
      </c>
      <c r="AA193" s="81"/>
      <c r="AB193" s="81"/>
      <c r="AC193" s="84" t="s">
        <v>2616</v>
      </c>
      <c r="AD193" s="81"/>
      <c r="AE193" s="81" t="b">
        <v>0</v>
      </c>
      <c r="AF193" s="81">
        <v>0</v>
      </c>
      <c r="AG193" s="84" t="s">
        <v>3083</v>
      </c>
      <c r="AH193" s="81" t="b">
        <v>0</v>
      </c>
      <c r="AI193" s="81" t="s">
        <v>3092</v>
      </c>
      <c r="AJ193" s="81"/>
      <c r="AK193" s="84" t="s">
        <v>3083</v>
      </c>
      <c r="AL193" s="81" t="b">
        <v>0</v>
      </c>
      <c r="AM193" s="81">
        <v>2360</v>
      </c>
      <c r="AN193" s="84" t="s">
        <v>3041</v>
      </c>
      <c r="AO193" s="81" t="s">
        <v>3108</v>
      </c>
      <c r="AP193" s="81" t="b">
        <v>0</v>
      </c>
      <c r="AQ193" s="84" t="s">
        <v>3041</v>
      </c>
      <c r="AR193" s="81" t="s">
        <v>178</v>
      </c>
      <c r="AS193" s="81">
        <v>0</v>
      </c>
      <c r="AT193" s="81">
        <v>0</v>
      </c>
      <c r="AU193" s="81"/>
      <c r="AV193" s="81"/>
      <c r="AW193" s="81"/>
      <c r="AX193" s="81"/>
      <c r="AY193" s="81"/>
      <c r="AZ193" s="81"/>
      <c r="BA193" s="81"/>
      <c r="BB193" s="81"/>
      <c r="BC193" s="80" t="str">
        <f>REPLACE(INDEX(GroupVertices[Group],MATCH(Edges[[#This Row],[Vertex 1]],GroupVertices[Vertex],0)),1,1,"")</f>
        <v>4</v>
      </c>
      <c r="BD193" s="80" t="str">
        <f>REPLACE(INDEX(GroupVertices[Group],MATCH(Edges[[#This Row],[Vertex 2]],GroupVertices[Vertex],0)),1,1,"")</f>
        <v>4</v>
      </c>
    </row>
    <row r="194" spans="1:56" ht="15">
      <c r="A194" s="66" t="s">
        <v>381</v>
      </c>
      <c r="B194" s="66" t="s">
        <v>732</v>
      </c>
      <c r="C194" s="67"/>
      <c r="D194" s="68"/>
      <c r="E194" s="69"/>
      <c r="F194" s="70"/>
      <c r="G194" s="67"/>
      <c r="H194" s="71"/>
      <c r="I194" s="72"/>
      <c r="J194" s="72"/>
      <c r="K194" s="34"/>
      <c r="L194" s="79">
        <v>194</v>
      </c>
      <c r="M194" s="79"/>
      <c r="N194" s="74"/>
      <c r="O194" s="81" t="s">
        <v>819</v>
      </c>
      <c r="P194" s="83">
        <v>43661.78134259259</v>
      </c>
      <c r="Q194" s="81" t="s">
        <v>901</v>
      </c>
      <c r="R194" s="81"/>
      <c r="S194" s="81"/>
      <c r="T194" s="81" t="s">
        <v>1061</v>
      </c>
      <c r="U194" s="85" t="s">
        <v>1173</v>
      </c>
      <c r="V194" s="85" t="s">
        <v>1173</v>
      </c>
      <c r="W194" s="83">
        <v>43661.78134259259</v>
      </c>
      <c r="X194" s="88">
        <v>43661</v>
      </c>
      <c r="Y194" s="84" t="s">
        <v>1494</v>
      </c>
      <c r="Z194" s="85" t="s">
        <v>1984</v>
      </c>
      <c r="AA194" s="81"/>
      <c r="AB194" s="81"/>
      <c r="AC194" s="84" t="s">
        <v>2617</v>
      </c>
      <c r="AD194" s="81"/>
      <c r="AE194" s="81" t="b">
        <v>0</v>
      </c>
      <c r="AF194" s="81">
        <v>0</v>
      </c>
      <c r="AG194" s="84" t="s">
        <v>3083</v>
      </c>
      <c r="AH194" s="81" t="b">
        <v>0</v>
      </c>
      <c r="AI194" s="81" t="s">
        <v>3092</v>
      </c>
      <c r="AJ194" s="81"/>
      <c r="AK194" s="84" t="s">
        <v>3083</v>
      </c>
      <c r="AL194" s="81" t="b">
        <v>0</v>
      </c>
      <c r="AM194" s="81">
        <v>43</v>
      </c>
      <c r="AN194" s="84" t="s">
        <v>3001</v>
      </c>
      <c r="AO194" s="81" t="s">
        <v>3109</v>
      </c>
      <c r="AP194" s="81" t="b">
        <v>0</v>
      </c>
      <c r="AQ194" s="84" t="s">
        <v>3001</v>
      </c>
      <c r="AR194" s="81" t="s">
        <v>178</v>
      </c>
      <c r="AS194" s="81">
        <v>0</v>
      </c>
      <c r="AT194" s="81">
        <v>0</v>
      </c>
      <c r="AU194" s="81"/>
      <c r="AV194" s="81"/>
      <c r="AW194" s="81"/>
      <c r="AX194" s="81"/>
      <c r="AY194" s="81"/>
      <c r="AZ194" s="81"/>
      <c r="BA194" s="81"/>
      <c r="BB194" s="81"/>
      <c r="BC194" s="80" t="str">
        <f>REPLACE(INDEX(GroupVertices[Group],MATCH(Edges[[#This Row],[Vertex 1]],GroupVertices[Vertex],0)),1,1,"")</f>
        <v>6</v>
      </c>
      <c r="BD194" s="80" t="str">
        <f>REPLACE(INDEX(GroupVertices[Group],MATCH(Edges[[#This Row],[Vertex 2]],GroupVertices[Vertex],0)),1,1,"")</f>
        <v>6</v>
      </c>
    </row>
    <row r="195" spans="1:56" ht="15">
      <c r="A195" s="66" t="s">
        <v>382</v>
      </c>
      <c r="B195" s="66" t="s">
        <v>382</v>
      </c>
      <c r="C195" s="67"/>
      <c r="D195" s="68"/>
      <c r="E195" s="69"/>
      <c r="F195" s="70"/>
      <c r="G195" s="67"/>
      <c r="H195" s="71"/>
      <c r="I195" s="72"/>
      <c r="J195" s="72"/>
      <c r="K195" s="34"/>
      <c r="L195" s="79">
        <v>195</v>
      </c>
      <c r="M195" s="79"/>
      <c r="N195" s="74"/>
      <c r="O195" s="81" t="s">
        <v>178</v>
      </c>
      <c r="P195" s="83">
        <v>43658.05863425926</v>
      </c>
      <c r="Q195" s="81" t="s">
        <v>902</v>
      </c>
      <c r="R195" s="81"/>
      <c r="S195" s="81"/>
      <c r="T195" s="81" t="s">
        <v>1061</v>
      </c>
      <c r="U195" s="85" t="s">
        <v>1174</v>
      </c>
      <c r="V195" s="85" t="s">
        <v>1174</v>
      </c>
      <c r="W195" s="83">
        <v>43658.05863425926</v>
      </c>
      <c r="X195" s="88">
        <v>43658</v>
      </c>
      <c r="Y195" s="84" t="s">
        <v>1495</v>
      </c>
      <c r="Z195" s="85" t="s">
        <v>1985</v>
      </c>
      <c r="AA195" s="81"/>
      <c r="AB195" s="81"/>
      <c r="AC195" s="84" t="s">
        <v>2618</v>
      </c>
      <c r="AD195" s="81"/>
      <c r="AE195" s="81" t="b">
        <v>0</v>
      </c>
      <c r="AF195" s="81">
        <v>568</v>
      </c>
      <c r="AG195" s="84" t="s">
        <v>3083</v>
      </c>
      <c r="AH195" s="81" t="b">
        <v>0</v>
      </c>
      <c r="AI195" s="81" t="s">
        <v>3094</v>
      </c>
      <c r="AJ195" s="81"/>
      <c r="AK195" s="84" t="s">
        <v>3083</v>
      </c>
      <c r="AL195" s="81" t="b">
        <v>0</v>
      </c>
      <c r="AM195" s="81">
        <v>194</v>
      </c>
      <c r="AN195" s="84" t="s">
        <v>3083</v>
      </c>
      <c r="AO195" s="81" t="s">
        <v>3108</v>
      </c>
      <c r="AP195" s="81" t="b">
        <v>0</v>
      </c>
      <c r="AQ195" s="84" t="s">
        <v>2618</v>
      </c>
      <c r="AR195" s="81" t="s">
        <v>819</v>
      </c>
      <c r="AS195" s="81">
        <v>0</v>
      </c>
      <c r="AT195" s="81">
        <v>0</v>
      </c>
      <c r="AU195" s="81"/>
      <c r="AV195" s="81"/>
      <c r="AW195" s="81"/>
      <c r="AX195" s="81"/>
      <c r="AY195" s="81"/>
      <c r="AZ195" s="81"/>
      <c r="BA195" s="81"/>
      <c r="BB195" s="81"/>
      <c r="BC195" s="80" t="str">
        <f>REPLACE(INDEX(GroupVertices[Group],MATCH(Edges[[#This Row],[Vertex 1]],GroupVertices[Vertex],0)),1,1,"")</f>
        <v>86</v>
      </c>
      <c r="BD195" s="80" t="str">
        <f>REPLACE(INDEX(GroupVertices[Group],MATCH(Edges[[#This Row],[Vertex 2]],GroupVertices[Vertex],0)),1,1,"")</f>
        <v>86</v>
      </c>
    </row>
    <row r="196" spans="1:56" ht="15">
      <c r="A196" s="66" t="s">
        <v>383</v>
      </c>
      <c r="B196" s="66" t="s">
        <v>382</v>
      </c>
      <c r="C196" s="67"/>
      <c r="D196" s="68"/>
      <c r="E196" s="69"/>
      <c r="F196" s="70"/>
      <c r="G196" s="67"/>
      <c r="H196" s="71"/>
      <c r="I196" s="72"/>
      <c r="J196" s="72"/>
      <c r="K196" s="34"/>
      <c r="L196" s="79">
        <v>196</v>
      </c>
      <c r="M196" s="79"/>
      <c r="N196" s="74"/>
      <c r="O196" s="81" t="s">
        <v>819</v>
      </c>
      <c r="P196" s="83">
        <v>43661.78134259259</v>
      </c>
      <c r="Q196" s="81" t="s">
        <v>902</v>
      </c>
      <c r="R196" s="81"/>
      <c r="S196" s="81"/>
      <c r="T196" s="81"/>
      <c r="U196" s="81"/>
      <c r="V196" s="85" t="s">
        <v>1311</v>
      </c>
      <c r="W196" s="83">
        <v>43661.78134259259</v>
      </c>
      <c r="X196" s="88">
        <v>43661</v>
      </c>
      <c r="Y196" s="84" t="s">
        <v>1494</v>
      </c>
      <c r="Z196" s="85" t="s">
        <v>1986</v>
      </c>
      <c r="AA196" s="81"/>
      <c r="AB196" s="81"/>
      <c r="AC196" s="84" t="s">
        <v>2619</v>
      </c>
      <c r="AD196" s="81"/>
      <c r="AE196" s="81" t="b">
        <v>0</v>
      </c>
      <c r="AF196" s="81">
        <v>0</v>
      </c>
      <c r="AG196" s="84" t="s">
        <v>3083</v>
      </c>
      <c r="AH196" s="81" t="b">
        <v>0</v>
      </c>
      <c r="AI196" s="81" t="s">
        <v>3094</v>
      </c>
      <c r="AJ196" s="81"/>
      <c r="AK196" s="84" t="s">
        <v>3083</v>
      </c>
      <c r="AL196" s="81" t="b">
        <v>0</v>
      </c>
      <c r="AM196" s="81">
        <v>194</v>
      </c>
      <c r="AN196" s="84" t="s">
        <v>2618</v>
      </c>
      <c r="AO196" s="81" t="s">
        <v>3108</v>
      </c>
      <c r="AP196" s="81" t="b">
        <v>0</v>
      </c>
      <c r="AQ196" s="84" t="s">
        <v>2618</v>
      </c>
      <c r="AR196" s="81" t="s">
        <v>178</v>
      </c>
      <c r="AS196" s="81">
        <v>0</v>
      </c>
      <c r="AT196" s="81">
        <v>0</v>
      </c>
      <c r="AU196" s="81"/>
      <c r="AV196" s="81"/>
      <c r="AW196" s="81"/>
      <c r="AX196" s="81"/>
      <c r="AY196" s="81"/>
      <c r="AZ196" s="81"/>
      <c r="BA196" s="81"/>
      <c r="BB196" s="81"/>
      <c r="BC196" s="80" t="str">
        <f>REPLACE(INDEX(GroupVertices[Group],MATCH(Edges[[#This Row],[Vertex 1]],GroupVertices[Vertex],0)),1,1,"")</f>
        <v>86</v>
      </c>
      <c r="BD196" s="80" t="str">
        <f>REPLACE(INDEX(GroupVertices[Group],MATCH(Edges[[#This Row],[Vertex 2]],GroupVertices[Vertex],0)),1,1,"")</f>
        <v>86</v>
      </c>
    </row>
    <row r="197" spans="1:56" ht="15">
      <c r="A197" s="66" t="s">
        <v>384</v>
      </c>
      <c r="B197" s="66" t="s">
        <v>775</v>
      </c>
      <c r="C197" s="67"/>
      <c r="D197" s="68"/>
      <c r="E197" s="69"/>
      <c r="F197" s="70"/>
      <c r="G197" s="67"/>
      <c r="H197" s="71"/>
      <c r="I197" s="72"/>
      <c r="J197" s="72"/>
      <c r="K197" s="34"/>
      <c r="L197" s="79">
        <v>197</v>
      </c>
      <c r="M197" s="79"/>
      <c r="N197" s="74"/>
      <c r="O197" s="81" t="s">
        <v>819</v>
      </c>
      <c r="P197" s="83">
        <v>43661.78135416667</v>
      </c>
      <c r="Q197" s="81" t="s">
        <v>831</v>
      </c>
      <c r="R197" s="81"/>
      <c r="S197" s="81"/>
      <c r="T197" s="81" t="s">
        <v>1061</v>
      </c>
      <c r="U197" s="85" t="s">
        <v>1127</v>
      </c>
      <c r="V197" s="85" t="s">
        <v>1127</v>
      </c>
      <c r="W197" s="83">
        <v>43661.78135416667</v>
      </c>
      <c r="X197" s="88">
        <v>43661</v>
      </c>
      <c r="Y197" s="84" t="s">
        <v>1496</v>
      </c>
      <c r="Z197" s="85" t="s">
        <v>1987</v>
      </c>
      <c r="AA197" s="81"/>
      <c r="AB197" s="81"/>
      <c r="AC197" s="84" t="s">
        <v>2620</v>
      </c>
      <c r="AD197" s="81"/>
      <c r="AE197" s="81" t="b">
        <v>0</v>
      </c>
      <c r="AF197" s="81">
        <v>0</v>
      </c>
      <c r="AG197" s="84" t="s">
        <v>3083</v>
      </c>
      <c r="AH197" s="81" t="b">
        <v>0</v>
      </c>
      <c r="AI197" s="81" t="s">
        <v>3092</v>
      </c>
      <c r="AJ197" s="81"/>
      <c r="AK197" s="84" t="s">
        <v>3083</v>
      </c>
      <c r="AL197" s="81" t="b">
        <v>0</v>
      </c>
      <c r="AM197" s="81">
        <v>7453</v>
      </c>
      <c r="AN197" s="84" t="s">
        <v>3059</v>
      </c>
      <c r="AO197" s="81" t="s">
        <v>3108</v>
      </c>
      <c r="AP197" s="81" t="b">
        <v>0</v>
      </c>
      <c r="AQ197" s="84" t="s">
        <v>3059</v>
      </c>
      <c r="AR197" s="81" t="s">
        <v>178</v>
      </c>
      <c r="AS197" s="81">
        <v>0</v>
      </c>
      <c r="AT197" s="81">
        <v>0</v>
      </c>
      <c r="AU197" s="81"/>
      <c r="AV197" s="81"/>
      <c r="AW197" s="81"/>
      <c r="AX197" s="81"/>
      <c r="AY197" s="81"/>
      <c r="AZ197" s="81"/>
      <c r="BA197" s="81"/>
      <c r="BB197" s="81"/>
      <c r="BC197" s="80" t="str">
        <f>REPLACE(INDEX(GroupVertices[Group],MATCH(Edges[[#This Row],[Vertex 1]],GroupVertices[Vertex],0)),1,1,"")</f>
        <v>1</v>
      </c>
      <c r="BD197" s="80" t="str">
        <f>REPLACE(INDEX(GroupVertices[Group],MATCH(Edges[[#This Row],[Vertex 2]],GroupVertices[Vertex],0)),1,1,"")</f>
        <v>1</v>
      </c>
    </row>
    <row r="198" spans="1:56" ht="15">
      <c r="A198" s="66" t="s">
        <v>385</v>
      </c>
      <c r="B198" s="66" t="s">
        <v>753</v>
      </c>
      <c r="C198" s="67"/>
      <c r="D198" s="68"/>
      <c r="E198" s="69"/>
      <c r="F198" s="70"/>
      <c r="G198" s="67"/>
      <c r="H198" s="71"/>
      <c r="I198" s="72"/>
      <c r="J198" s="72"/>
      <c r="K198" s="34"/>
      <c r="L198" s="79">
        <v>198</v>
      </c>
      <c r="M198" s="79"/>
      <c r="N198" s="74"/>
      <c r="O198" s="81" t="s">
        <v>819</v>
      </c>
      <c r="P198" s="83">
        <v>43661.78136574074</v>
      </c>
      <c r="Q198" s="81" t="s">
        <v>824</v>
      </c>
      <c r="R198" s="81"/>
      <c r="S198" s="81"/>
      <c r="T198" s="81" t="s">
        <v>1062</v>
      </c>
      <c r="U198" s="85" t="s">
        <v>1123</v>
      </c>
      <c r="V198" s="85" t="s">
        <v>1123</v>
      </c>
      <c r="W198" s="83">
        <v>43661.78136574074</v>
      </c>
      <c r="X198" s="88">
        <v>43661</v>
      </c>
      <c r="Y198" s="84" t="s">
        <v>1497</v>
      </c>
      <c r="Z198" s="85" t="s">
        <v>1988</v>
      </c>
      <c r="AA198" s="81"/>
      <c r="AB198" s="81"/>
      <c r="AC198" s="84" t="s">
        <v>2621</v>
      </c>
      <c r="AD198" s="81"/>
      <c r="AE198" s="81" t="b">
        <v>0</v>
      </c>
      <c r="AF198" s="81">
        <v>0</v>
      </c>
      <c r="AG198" s="84" t="s">
        <v>3083</v>
      </c>
      <c r="AH198" s="81" t="b">
        <v>0</v>
      </c>
      <c r="AI198" s="81" t="s">
        <v>3092</v>
      </c>
      <c r="AJ198" s="81"/>
      <c r="AK198" s="84" t="s">
        <v>3083</v>
      </c>
      <c r="AL198" s="81" t="b">
        <v>0</v>
      </c>
      <c r="AM198" s="81">
        <v>7129</v>
      </c>
      <c r="AN198" s="84" t="s">
        <v>3036</v>
      </c>
      <c r="AO198" s="81" t="s">
        <v>3109</v>
      </c>
      <c r="AP198" s="81" t="b">
        <v>0</v>
      </c>
      <c r="AQ198" s="84" t="s">
        <v>3036</v>
      </c>
      <c r="AR198" s="81" t="s">
        <v>178</v>
      </c>
      <c r="AS198" s="81">
        <v>0</v>
      </c>
      <c r="AT198" s="81">
        <v>0</v>
      </c>
      <c r="AU198" s="81"/>
      <c r="AV198" s="81"/>
      <c r="AW198" s="81"/>
      <c r="AX198" s="81"/>
      <c r="AY198" s="81"/>
      <c r="AZ198" s="81"/>
      <c r="BA198" s="81"/>
      <c r="BB198" s="81"/>
      <c r="BC198" s="80" t="str">
        <f>REPLACE(INDEX(GroupVertices[Group],MATCH(Edges[[#This Row],[Vertex 1]],GroupVertices[Vertex],0)),1,1,"")</f>
        <v>2</v>
      </c>
      <c r="BD198" s="80" t="str">
        <f>REPLACE(INDEX(GroupVertices[Group],MATCH(Edges[[#This Row],[Vertex 2]],GroupVertices[Vertex],0)),1,1,"")</f>
        <v>2</v>
      </c>
    </row>
    <row r="199" spans="1:56" ht="15">
      <c r="A199" s="66" t="s">
        <v>386</v>
      </c>
      <c r="B199" s="66" t="s">
        <v>775</v>
      </c>
      <c r="C199" s="67"/>
      <c r="D199" s="68"/>
      <c r="E199" s="69"/>
      <c r="F199" s="70"/>
      <c r="G199" s="67"/>
      <c r="H199" s="71"/>
      <c r="I199" s="72"/>
      <c r="J199" s="72"/>
      <c r="K199" s="34"/>
      <c r="L199" s="79">
        <v>199</v>
      </c>
      <c r="M199" s="79"/>
      <c r="N199" s="74"/>
      <c r="O199" s="81" t="s">
        <v>819</v>
      </c>
      <c r="P199" s="83">
        <v>43661.781377314815</v>
      </c>
      <c r="Q199" s="81" t="s">
        <v>831</v>
      </c>
      <c r="R199" s="81"/>
      <c r="S199" s="81"/>
      <c r="T199" s="81" t="s">
        <v>1061</v>
      </c>
      <c r="U199" s="85" t="s">
        <v>1127</v>
      </c>
      <c r="V199" s="85" t="s">
        <v>1127</v>
      </c>
      <c r="W199" s="83">
        <v>43661.781377314815</v>
      </c>
      <c r="X199" s="88">
        <v>43661</v>
      </c>
      <c r="Y199" s="84" t="s">
        <v>1498</v>
      </c>
      <c r="Z199" s="85" t="s">
        <v>1989</v>
      </c>
      <c r="AA199" s="81"/>
      <c r="AB199" s="81"/>
      <c r="AC199" s="84" t="s">
        <v>2622</v>
      </c>
      <c r="AD199" s="81"/>
      <c r="AE199" s="81" t="b">
        <v>0</v>
      </c>
      <c r="AF199" s="81">
        <v>0</v>
      </c>
      <c r="AG199" s="84" t="s">
        <v>3083</v>
      </c>
      <c r="AH199" s="81" t="b">
        <v>0</v>
      </c>
      <c r="AI199" s="81" t="s">
        <v>3092</v>
      </c>
      <c r="AJ199" s="81"/>
      <c r="AK199" s="84" t="s">
        <v>3083</v>
      </c>
      <c r="AL199" s="81" t="b">
        <v>0</v>
      </c>
      <c r="AM199" s="81">
        <v>7453</v>
      </c>
      <c r="AN199" s="84" t="s">
        <v>3059</v>
      </c>
      <c r="AO199" s="81" t="s">
        <v>3108</v>
      </c>
      <c r="AP199" s="81" t="b">
        <v>0</v>
      </c>
      <c r="AQ199" s="84" t="s">
        <v>3059</v>
      </c>
      <c r="AR199" s="81" t="s">
        <v>178</v>
      </c>
      <c r="AS199" s="81">
        <v>0</v>
      </c>
      <c r="AT199" s="81">
        <v>0</v>
      </c>
      <c r="AU199" s="81"/>
      <c r="AV199" s="81"/>
      <c r="AW199" s="81"/>
      <c r="AX199" s="81"/>
      <c r="AY199" s="81"/>
      <c r="AZ199" s="81"/>
      <c r="BA199" s="81"/>
      <c r="BB199" s="81"/>
      <c r="BC199" s="80" t="str">
        <f>REPLACE(INDEX(GroupVertices[Group],MATCH(Edges[[#This Row],[Vertex 1]],GroupVertices[Vertex],0)),1,1,"")</f>
        <v>1</v>
      </c>
      <c r="BD199" s="80" t="str">
        <f>REPLACE(INDEX(GroupVertices[Group],MATCH(Edges[[#This Row],[Vertex 2]],GroupVertices[Vertex],0)),1,1,"")</f>
        <v>1</v>
      </c>
    </row>
    <row r="200" spans="1:56" ht="15">
      <c r="A200" s="66" t="s">
        <v>387</v>
      </c>
      <c r="B200" s="66" t="s">
        <v>775</v>
      </c>
      <c r="C200" s="67"/>
      <c r="D200" s="68"/>
      <c r="E200" s="69"/>
      <c r="F200" s="70"/>
      <c r="G200" s="67"/>
      <c r="H200" s="71"/>
      <c r="I200" s="72"/>
      <c r="J200" s="72"/>
      <c r="K200" s="34"/>
      <c r="L200" s="79">
        <v>200</v>
      </c>
      <c r="M200" s="79"/>
      <c r="N200" s="74"/>
      <c r="O200" s="81" t="s">
        <v>819</v>
      </c>
      <c r="P200" s="83">
        <v>43661.78138888889</v>
      </c>
      <c r="Q200" s="81" t="s">
        <v>831</v>
      </c>
      <c r="R200" s="81"/>
      <c r="S200" s="81"/>
      <c r="T200" s="81" t="s">
        <v>1061</v>
      </c>
      <c r="U200" s="85" t="s">
        <v>1127</v>
      </c>
      <c r="V200" s="85" t="s">
        <v>1127</v>
      </c>
      <c r="W200" s="83">
        <v>43661.78138888889</v>
      </c>
      <c r="X200" s="88">
        <v>43661</v>
      </c>
      <c r="Y200" s="84" t="s">
        <v>1499</v>
      </c>
      <c r="Z200" s="85" t="s">
        <v>1990</v>
      </c>
      <c r="AA200" s="81"/>
      <c r="AB200" s="81"/>
      <c r="AC200" s="84" t="s">
        <v>2623</v>
      </c>
      <c r="AD200" s="81"/>
      <c r="AE200" s="81" t="b">
        <v>0</v>
      </c>
      <c r="AF200" s="81">
        <v>0</v>
      </c>
      <c r="AG200" s="84" t="s">
        <v>3083</v>
      </c>
      <c r="AH200" s="81" t="b">
        <v>0</v>
      </c>
      <c r="AI200" s="81" t="s">
        <v>3092</v>
      </c>
      <c r="AJ200" s="81"/>
      <c r="AK200" s="84" t="s">
        <v>3083</v>
      </c>
      <c r="AL200" s="81" t="b">
        <v>0</v>
      </c>
      <c r="AM200" s="81">
        <v>7453</v>
      </c>
      <c r="AN200" s="84" t="s">
        <v>3059</v>
      </c>
      <c r="AO200" s="81" t="s">
        <v>3108</v>
      </c>
      <c r="AP200" s="81" t="b">
        <v>0</v>
      </c>
      <c r="AQ200" s="84" t="s">
        <v>3059</v>
      </c>
      <c r="AR200" s="81" t="s">
        <v>178</v>
      </c>
      <c r="AS200" s="81">
        <v>0</v>
      </c>
      <c r="AT200" s="81">
        <v>0</v>
      </c>
      <c r="AU200" s="81"/>
      <c r="AV200" s="81"/>
      <c r="AW200" s="81"/>
      <c r="AX200" s="81"/>
      <c r="AY200" s="81"/>
      <c r="AZ200" s="81"/>
      <c r="BA200" s="81"/>
      <c r="BB200" s="81"/>
      <c r="BC200" s="80" t="str">
        <f>REPLACE(INDEX(GroupVertices[Group],MATCH(Edges[[#This Row],[Vertex 1]],GroupVertices[Vertex],0)),1,1,"")</f>
        <v>1</v>
      </c>
      <c r="BD200" s="80" t="str">
        <f>REPLACE(INDEX(GroupVertices[Group],MATCH(Edges[[#This Row],[Vertex 2]],GroupVertices[Vertex],0)),1,1,"")</f>
        <v>1</v>
      </c>
    </row>
    <row r="201" spans="1:56" ht="15">
      <c r="A201" s="66" t="s">
        <v>388</v>
      </c>
      <c r="B201" s="66" t="s">
        <v>806</v>
      </c>
      <c r="C201" s="67"/>
      <c r="D201" s="68"/>
      <c r="E201" s="69"/>
      <c r="F201" s="70"/>
      <c r="G201" s="67"/>
      <c r="H201" s="71"/>
      <c r="I201" s="72"/>
      <c r="J201" s="72"/>
      <c r="K201" s="34"/>
      <c r="L201" s="79">
        <v>201</v>
      </c>
      <c r="M201" s="79"/>
      <c r="N201" s="74"/>
      <c r="O201" s="81" t="s">
        <v>820</v>
      </c>
      <c r="P201" s="83">
        <v>43661.78140046296</v>
      </c>
      <c r="Q201" s="81" t="s">
        <v>903</v>
      </c>
      <c r="R201" s="85" t="s">
        <v>1032</v>
      </c>
      <c r="S201" s="81" t="s">
        <v>1053</v>
      </c>
      <c r="T201" s="81" t="s">
        <v>1090</v>
      </c>
      <c r="U201" s="85" t="s">
        <v>1175</v>
      </c>
      <c r="V201" s="85" t="s">
        <v>1175</v>
      </c>
      <c r="W201" s="83">
        <v>43661.78140046296</v>
      </c>
      <c r="X201" s="88">
        <v>43661</v>
      </c>
      <c r="Y201" s="84" t="s">
        <v>1500</v>
      </c>
      <c r="Z201" s="85" t="s">
        <v>1991</v>
      </c>
      <c r="AA201" s="81"/>
      <c r="AB201" s="81"/>
      <c r="AC201" s="84" t="s">
        <v>2624</v>
      </c>
      <c r="AD201" s="81"/>
      <c r="AE201" s="81" t="b">
        <v>0</v>
      </c>
      <c r="AF201" s="81">
        <v>0</v>
      </c>
      <c r="AG201" s="84" t="s">
        <v>3083</v>
      </c>
      <c r="AH201" s="81" t="b">
        <v>0</v>
      </c>
      <c r="AI201" s="81" t="s">
        <v>3092</v>
      </c>
      <c r="AJ201" s="81"/>
      <c r="AK201" s="84" t="s">
        <v>3083</v>
      </c>
      <c r="AL201" s="81" t="b">
        <v>0</v>
      </c>
      <c r="AM201" s="81">
        <v>0</v>
      </c>
      <c r="AN201" s="84" t="s">
        <v>3083</v>
      </c>
      <c r="AO201" s="81" t="s">
        <v>3109</v>
      </c>
      <c r="AP201" s="81" t="b">
        <v>0</v>
      </c>
      <c r="AQ201" s="84" t="s">
        <v>2624</v>
      </c>
      <c r="AR201" s="81" t="s">
        <v>178</v>
      </c>
      <c r="AS201" s="81">
        <v>0</v>
      </c>
      <c r="AT201" s="81">
        <v>0</v>
      </c>
      <c r="AU201" s="81"/>
      <c r="AV201" s="81"/>
      <c r="AW201" s="81"/>
      <c r="AX201" s="81"/>
      <c r="AY201" s="81"/>
      <c r="AZ201" s="81"/>
      <c r="BA201" s="81"/>
      <c r="BB201" s="81"/>
      <c r="BC201" s="80" t="str">
        <f>REPLACE(INDEX(GroupVertices[Group],MATCH(Edges[[#This Row],[Vertex 1]],GroupVertices[Vertex],0)),1,1,"")</f>
        <v>85</v>
      </c>
      <c r="BD201" s="80" t="str">
        <f>REPLACE(INDEX(GroupVertices[Group],MATCH(Edges[[#This Row],[Vertex 2]],GroupVertices[Vertex],0)),1,1,"")</f>
        <v>85</v>
      </c>
    </row>
    <row r="202" spans="1:56" ht="15">
      <c r="A202" s="66" t="s">
        <v>389</v>
      </c>
      <c r="B202" s="66" t="s">
        <v>760</v>
      </c>
      <c r="C202" s="67"/>
      <c r="D202" s="68"/>
      <c r="E202" s="69"/>
      <c r="F202" s="70"/>
      <c r="G202" s="67"/>
      <c r="H202" s="71"/>
      <c r="I202" s="72"/>
      <c r="J202" s="72"/>
      <c r="K202" s="34"/>
      <c r="L202" s="79">
        <v>202</v>
      </c>
      <c r="M202" s="79"/>
      <c r="N202" s="74"/>
      <c r="O202" s="81" t="s">
        <v>819</v>
      </c>
      <c r="P202" s="83">
        <v>43661.78140046296</v>
      </c>
      <c r="Q202" s="81" t="s">
        <v>827</v>
      </c>
      <c r="R202" s="81"/>
      <c r="S202" s="81"/>
      <c r="T202" s="81" t="s">
        <v>1061</v>
      </c>
      <c r="U202" s="85" t="s">
        <v>1125</v>
      </c>
      <c r="V202" s="85" t="s">
        <v>1125</v>
      </c>
      <c r="W202" s="83">
        <v>43661.78140046296</v>
      </c>
      <c r="X202" s="88">
        <v>43661</v>
      </c>
      <c r="Y202" s="84" t="s">
        <v>1500</v>
      </c>
      <c r="Z202" s="85" t="s">
        <v>1992</v>
      </c>
      <c r="AA202" s="81"/>
      <c r="AB202" s="81"/>
      <c r="AC202" s="84" t="s">
        <v>2625</v>
      </c>
      <c r="AD202" s="81"/>
      <c r="AE202" s="81" t="b">
        <v>0</v>
      </c>
      <c r="AF202" s="81">
        <v>0</v>
      </c>
      <c r="AG202" s="84" t="s">
        <v>3083</v>
      </c>
      <c r="AH202" s="81" t="b">
        <v>0</v>
      </c>
      <c r="AI202" s="81" t="s">
        <v>3094</v>
      </c>
      <c r="AJ202" s="81"/>
      <c r="AK202" s="84" t="s">
        <v>3083</v>
      </c>
      <c r="AL202" s="81" t="b">
        <v>0</v>
      </c>
      <c r="AM202" s="81">
        <v>142</v>
      </c>
      <c r="AN202" s="84" t="s">
        <v>3043</v>
      </c>
      <c r="AO202" s="81" t="s">
        <v>3108</v>
      </c>
      <c r="AP202" s="81" t="b">
        <v>0</v>
      </c>
      <c r="AQ202" s="84" t="s">
        <v>3043</v>
      </c>
      <c r="AR202" s="81" t="s">
        <v>178</v>
      </c>
      <c r="AS202" s="81">
        <v>0</v>
      </c>
      <c r="AT202" s="81">
        <v>0</v>
      </c>
      <c r="AU202" s="81"/>
      <c r="AV202" s="81"/>
      <c r="AW202" s="81"/>
      <c r="AX202" s="81"/>
      <c r="AY202" s="81"/>
      <c r="AZ202" s="81"/>
      <c r="BA202" s="81"/>
      <c r="BB202" s="81"/>
      <c r="BC202" s="80" t="str">
        <f>REPLACE(INDEX(GroupVertices[Group],MATCH(Edges[[#This Row],[Vertex 1]],GroupVertices[Vertex],0)),1,1,"")</f>
        <v>7</v>
      </c>
      <c r="BD202" s="80" t="str">
        <f>REPLACE(INDEX(GroupVertices[Group],MATCH(Edges[[#This Row],[Vertex 2]],GroupVertices[Vertex],0)),1,1,"")</f>
        <v>7</v>
      </c>
    </row>
    <row r="203" spans="1:56" ht="15">
      <c r="A203" s="66" t="s">
        <v>390</v>
      </c>
      <c r="B203" s="66" t="s">
        <v>390</v>
      </c>
      <c r="C203" s="67"/>
      <c r="D203" s="68"/>
      <c r="E203" s="69"/>
      <c r="F203" s="70"/>
      <c r="G203" s="67"/>
      <c r="H203" s="71"/>
      <c r="I203" s="72"/>
      <c r="J203" s="72"/>
      <c r="K203" s="34"/>
      <c r="L203" s="79">
        <v>203</v>
      </c>
      <c r="M203" s="79"/>
      <c r="N203" s="74"/>
      <c r="O203" s="81" t="s">
        <v>178</v>
      </c>
      <c r="P203" s="83">
        <v>43661.76603009259</v>
      </c>
      <c r="Q203" s="81" t="s">
        <v>904</v>
      </c>
      <c r="R203" s="81"/>
      <c r="S203" s="81"/>
      <c r="T203" s="81" t="s">
        <v>1061</v>
      </c>
      <c r="U203" s="85" t="s">
        <v>1176</v>
      </c>
      <c r="V203" s="85" t="s">
        <v>1176</v>
      </c>
      <c r="W203" s="83">
        <v>43661.76603009259</v>
      </c>
      <c r="X203" s="88">
        <v>43661</v>
      </c>
      <c r="Y203" s="84" t="s">
        <v>1501</v>
      </c>
      <c r="Z203" s="85" t="s">
        <v>1993</v>
      </c>
      <c r="AA203" s="81"/>
      <c r="AB203" s="81"/>
      <c r="AC203" s="84" t="s">
        <v>2626</v>
      </c>
      <c r="AD203" s="81"/>
      <c r="AE203" s="81" t="b">
        <v>0</v>
      </c>
      <c r="AF203" s="81">
        <v>25</v>
      </c>
      <c r="AG203" s="84" t="s">
        <v>3083</v>
      </c>
      <c r="AH203" s="81" t="b">
        <v>0</v>
      </c>
      <c r="AI203" s="81" t="s">
        <v>3094</v>
      </c>
      <c r="AJ203" s="81"/>
      <c r="AK203" s="84" t="s">
        <v>3083</v>
      </c>
      <c r="AL203" s="81" t="b">
        <v>0</v>
      </c>
      <c r="AM203" s="81">
        <v>7</v>
      </c>
      <c r="AN203" s="84" t="s">
        <v>3083</v>
      </c>
      <c r="AO203" s="81" t="s">
        <v>3109</v>
      </c>
      <c r="AP203" s="81" t="b">
        <v>0</v>
      </c>
      <c r="AQ203" s="84" t="s">
        <v>2626</v>
      </c>
      <c r="AR203" s="81" t="s">
        <v>819</v>
      </c>
      <c r="AS203" s="81">
        <v>0</v>
      </c>
      <c r="AT203" s="81">
        <v>0</v>
      </c>
      <c r="AU203" s="81"/>
      <c r="AV203" s="81"/>
      <c r="AW203" s="81"/>
      <c r="AX203" s="81"/>
      <c r="AY203" s="81"/>
      <c r="AZ203" s="81"/>
      <c r="BA203" s="81"/>
      <c r="BB203" s="81"/>
      <c r="BC203" s="80" t="str">
        <f>REPLACE(INDEX(GroupVertices[Group],MATCH(Edges[[#This Row],[Vertex 1]],GroupVertices[Vertex],0)),1,1,"")</f>
        <v>10</v>
      </c>
      <c r="BD203" s="80" t="str">
        <f>REPLACE(INDEX(GroupVertices[Group],MATCH(Edges[[#This Row],[Vertex 2]],GroupVertices[Vertex],0)),1,1,"")</f>
        <v>10</v>
      </c>
    </row>
    <row r="204" spans="1:56" ht="15">
      <c r="A204" s="66" t="s">
        <v>391</v>
      </c>
      <c r="B204" s="66" t="s">
        <v>390</v>
      </c>
      <c r="C204" s="67"/>
      <c r="D204" s="68"/>
      <c r="E204" s="69"/>
      <c r="F204" s="70"/>
      <c r="G204" s="67"/>
      <c r="H204" s="71"/>
      <c r="I204" s="72"/>
      <c r="J204" s="72"/>
      <c r="K204" s="34"/>
      <c r="L204" s="79">
        <v>204</v>
      </c>
      <c r="M204" s="79"/>
      <c r="N204" s="74"/>
      <c r="O204" s="81" t="s">
        <v>819</v>
      </c>
      <c r="P204" s="83">
        <v>43661.78141203704</v>
      </c>
      <c r="Q204" s="81" t="s">
        <v>904</v>
      </c>
      <c r="R204" s="81"/>
      <c r="S204" s="81"/>
      <c r="T204" s="81" t="s">
        <v>1061</v>
      </c>
      <c r="U204" s="85" t="s">
        <v>1176</v>
      </c>
      <c r="V204" s="85" t="s">
        <v>1176</v>
      </c>
      <c r="W204" s="83">
        <v>43661.78141203704</v>
      </c>
      <c r="X204" s="88">
        <v>43661</v>
      </c>
      <c r="Y204" s="84" t="s">
        <v>1502</v>
      </c>
      <c r="Z204" s="85" t="s">
        <v>1994</v>
      </c>
      <c r="AA204" s="81"/>
      <c r="AB204" s="81"/>
      <c r="AC204" s="84" t="s">
        <v>2627</v>
      </c>
      <c r="AD204" s="81"/>
      <c r="AE204" s="81" t="b">
        <v>0</v>
      </c>
      <c r="AF204" s="81">
        <v>0</v>
      </c>
      <c r="AG204" s="84" t="s">
        <v>3083</v>
      </c>
      <c r="AH204" s="81" t="b">
        <v>0</v>
      </c>
      <c r="AI204" s="81" t="s">
        <v>3094</v>
      </c>
      <c r="AJ204" s="81"/>
      <c r="AK204" s="84" t="s">
        <v>3083</v>
      </c>
      <c r="AL204" s="81" t="b">
        <v>0</v>
      </c>
      <c r="AM204" s="81">
        <v>7</v>
      </c>
      <c r="AN204" s="84" t="s">
        <v>2626</v>
      </c>
      <c r="AO204" s="81" t="s">
        <v>3109</v>
      </c>
      <c r="AP204" s="81" t="b">
        <v>0</v>
      </c>
      <c r="AQ204" s="84" t="s">
        <v>2626</v>
      </c>
      <c r="AR204" s="81" t="s">
        <v>178</v>
      </c>
      <c r="AS204" s="81">
        <v>0</v>
      </c>
      <c r="AT204" s="81">
        <v>0</v>
      </c>
      <c r="AU204" s="81"/>
      <c r="AV204" s="81"/>
      <c r="AW204" s="81"/>
      <c r="AX204" s="81"/>
      <c r="AY204" s="81"/>
      <c r="AZ204" s="81"/>
      <c r="BA204" s="81"/>
      <c r="BB204" s="81"/>
      <c r="BC204" s="80" t="str">
        <f>REPLACE(INDEX(GroupVertices[Group],MATCH(Edges[[#This Row],[Vertex 1]],GroupVertices[Vertex],0)),1,1,"")</f>
        <v>10</v>
      </c>
      <c r="BD204" s="80" t="str">
        <f>REPLACE(INDEX(GroupVertices[Group],MATCH(Edges[[#This Row],[Vertex 2]],GroupVertices[Vertex],0)),1,1,"")</f>
        <v>10</v>
      </c>
    </row>
    <row r="205" spans="1:56" ht="15">
      <c r="A205" s="66" t="s">
        <v>392</v>
      </c>
      <c r="B205" s="66" t="s">
        <v>765</v>
      </c>
      <c r="C205" s="67"/>
      <c r="D205" s="68"/>
      <c r="E205" s="69"/>
      <c r="F205" s="70"/>
      <c r="G205" s="67"/>
      <c r="H205" s="71"/>
      <c r="I205" s="72"/>
      <c r="J205" s="72"/>
      <c r="K205" s="34"/>
      <c r="L205" s="79">
        <v>205</v>
      </c>
      <c r="M205" s="79"/>
      <c r="N205" s="74"/>
      <c r="O205" s="81" t="s">
        <v>819</v>
      </c>
      <c r="P205" s="83">
        <v>43661.78141203704</v>
      </c>
      <c r="Q205" s="81" t="s">
        <v>905</v>
      </c>
      <c r="R205" s="81"/>
      <c r="S205" s="81"/>
      <c r="T205" s="81" t="s">
        <v>1061</v>
      </c>
      <c r="U205" s="85" t="s">
        <v>1177</v>
      </c>
      <c r="V205" s="85" t="s">
        <v>1177</v>
      </c>
      <c r="W205" s="83">
        <v>43661.78141203704</v>
      </c>
      <c r="X205" s="88">
        <v>43661</v>
      </c>
      <c r="Y205" s="84" t="s">
        <v>1502</v>
      </c>
      <c r="Z205" s="85" t="s">
        <v>1995</v>
      </c>
      <c r="AA205" s="81"/>
      <c r="AB205" s="81"/>
      <c r="AC205" s="84" t="s">
        <v>2628</v>
      </c>
      <c r="AD205" s="81"/>
      <c r="AE205" s="81" t="b">
        <v>0</v>
      </c>
      <c r="AF205" s="81">
        <v>0</v>
      </c>
      <c r="AG205" s="84" t="s">
        <v>3083</v>
      </c>
      <c r="AH205" s="81" t="b">
        <v>0</v>
      </c>
      <c r="AI205" s="81" t="s">
        <v>3094</v>
      </c>
      <c r="AJ205" s="81"/>
      <c r="AK205" s="84" t="s">
        <v>3083</v>
      </c>
      <c r="AL205" s="81" t="b">
        <v>0</v>
      </c>
      <c r="AM205" s="81">
        <v>7</v>
      </c>
      <c r="AN205" s="84" t="s">
        <v>3048</v>
      </c>
      <c r="AO205" s="81" t="s">
        <v>3109</v>
      </c>
      <c r="AP205" s="81" t="b">
        <v>0</v>
      </c>
      <c r="AQ205" s="84" t="s">
        <v>3048</v>
      </c>
      <c r="AR205" s="81" t="s">
        <v>178</v>
      </c>
      <c r="AS205" s="81">
        <v>0</v>
      </c>
      <c r="AT205" s="81">
        <v>0</v>
      </c>
      <c r="AU205" s="81"/>
      <c r="AV205" s="81"/>
      <c r="AW205" s="81"/>
      <c r="AX205" s="81"/>
      <c r="AY205" s="81"/>
      <c r="AZ205" s="81"/>
      <c r="BA205" s="81"/>
      <c r="BB205" s="81"/>
      <c r="BC205" s="80" t="str">
        <f>REPLACE(INDEX(GroupVertices[Group],MATCH(Edges[[#This Row],[Vertex 1]],GroupVertices[Vertex],0)),1,1,"")</f>
        <v>13</v>
      </c>
      <c r="BD205" s="80" t="str">
        <f>REPLACE(INDEX(GroupVertices[Group],MATCH(Edges[[#This Row],[Vertex 2]],GroupVertices[Vertex],0)),1,1,"")</f>
        <v>13</v>
      </c>
    </row>
    <row r="206" spans="1:56" ht="15">
      <c r="A206" s="66" t="s">
        <v>393</v>
      </c>
      <c r="B206" s="66" t="s">
        <v>753</v>
      </c>
      <c r="C206" s="67"/>
      <c r="D206" s="68"/>
      <c r="E206" s="69"/>
      <c r="F206" s="70"/>
      <c r="G206" s="67"/>
      <c r="H206" s="71"/>
      <c r="I206" s="72"/>
      <c r="J206" s="72"/>
      <c r="K206" s="34"/>
      <c r="L206" s="79">
        <v>206</v>
      </c>
      <c r="M206" s="79"/>
      <c r="N206" s="74"/>
      <c r="O206" s="81" t="s">
        <v>819</v>
      </c>
      <c r="P206" s="83">
        <v>43661.781435185185</v>
      </c>
      <c r="Q206" s="81" t="s">
        <v>824</v>
      </c>
      <c r="R206" s="81"/>
      <c r="S206" s="81"/>
      <c r="T206" s="81" t="s">
        <v>1062</v>
      </c>
      <c r="U206" s="85" t="s">
        <v>1123</v>
      </c>
      <c r="V206" s="85" t="s">
        <v>1123</v>
      </c>
      <c r="W206" s="83">
        <v>43661.781435185185</v>
      </c>
      <c r="X206" s="88">
        <v>43661</v>
      </c>
      <c r="Y206" s="84" t="s">
        <v>1503</v>
      </c>
      <c r="Z206" s="85" t="s">
        <v>1996</v>
      </c>
      <c r="AA206" s="81"/>
      <c r="AB206" s="81"/>
      <c r="AC206" s="84" t="s">
        <v>2629</v>
      </c>
      <c r="AD206" s="81"/>
      <c r="AE206" s="81" t="b">
        <v>0</v>
      </c>
      <c r="AF206" s="81">
        <v>0</v>
      </c>
      <c r="AG206" s="84" t="s">
        <v>3083</v>
      </c>
      <c r="AH206" s="81" t="b">
        <v>0</v>
      </c>
      <c r="AI206" s="81" t="s">
        <v>3092</v>
      </c>
      <c r="AJ206" s="81"/>
      <c r="AK206" s="84" t="s">
        <v>3083</v>
      </c>
      <c r="AL206" s="81" t="b">
        <v>0</v>
      </c>
      <c r="AM206" s="81">
        <v>7129</v>
      </c>
      <c r="AN206" s="84" t="s">
        <v>3036</v>
      </c>
      <c r="AO206" s="81" t="s">
        <v>3116</v>
      </c>
      <c r="AP206" s="81" t="b">
        <v>0</v>
      </c>
      <c r="AQ206" s="84" t="s">
        <v>3036</v>
      </c>
      <c r="AR206" s="81" t="s">
        <v>178</v>
      </c>
      <c r="AS206" s="81">
        <v>0</v>
      </c>
      <c r="AT206" s="81">
        <v>0</v>
      </c>
      <c r="AU206" s="81"/>
      <c r="AV206" s="81"/>
      <c r="AW206" s="81"/>
      <c r="AX206" s="81"/>
      <c r="AY206" s="81"/>
      <c r="AZ206" s="81"/>
      <c r="BA206" s="81"/>
      <c r="BB206" s="81"/>
      <c r="BC206" s="80" t="str">
        <f>REPLACE(INDEX(GroupVertices[Group],MATCH(Edges[[#This Row],[Vertex 1]],GroupVertices[Vertex],0)),1,1,"")</f>
        <v>2</v>
      </c>
      <c r="BD206" s="80" t="str">
        <f>REPLACE(INDEX(GroupVertices[Group],MATCH(Edges[[#This Row],[Vertex 2]],GroupVertices[Vertex],0)),1,1,"")</f>
        <v>2</v>
      </c>
    </row>
    <row r="207" spans="1:56" ht="15">
      <c r="A207" s="66" t="s">
        <v>394</v>
      </c>
      <c r="B207" s="66" t="s">
        <v>394</v>
      </c>
      <c r="C207" s="67"/>
      <c r="D207" s="68"/>
      <c r="E207" s="69"/>
      <c r="F207" s="70"/>
      <c r="G207" s="67"/>
      <c r="H207" s="71"/>
      <c r="I207" s="72"/>
      <c r="J207" s="72"/>
      <c r="K207" s="34"/>
      <c r="L207" s="79">
        <v>207</v>
      </c>
      <c r="M207" s="79"/>
      <c r="N207" s="74"/>
      <c r="O207" s="81" t="s">
        <v>178</v>
      </c>
      <c r="P207" s="83">
        <v>43661.78146990741</v>
      </c>
      <c r="Q207" s="81" t="s">
        <v>906</v>
      </c>
      <c r="R207" s="81"/>
      <c r="S207" s="81"/>
      <c r="T207" s="81" t="s">
        <v>1061</v>
      </c>
      <c r="U207" s="85" t="s">
        <v>1178</v>
      </c>
      <c r="V207" s="85" t="s">
        <v>1178</v>
      </c>
      <c r="W207" s="83">
        <v>43661.78146990741</v>
      </c>
      <c r="X207" s="88">
        <v>43661</v>
      </c>
      <c r="Y207" s="84" t="s">
        <v>1504</v>
      </c>
      <c r="Z207" s="85" t="s">
        <v>1997</v>
      </c>
      <c r="AA207" s="81"/>
      <c r="AB207" s="81"/>
      <c r="AC207" s="84" t="s">
        <v>2630</v>
      </c>
      <c r="AD207" s="81"/>
      <c r="AE207" s="81" t="b">
        <v>0</v>
      </c>
      <c r="AF207" s="81">
        <v>0</v>
      </c>
      <c r="AG207" s="84" t="s">
        <v>3083</v>
      </c>
      <c r="AH207" s="81" t="b">
        <v>0</v>
      </c>
      <c r="AI207" s="81" t="s">
        <v>3092</v>
      </c>
      <c r="AJ207" s="81"/>
      <c r="AK207" s="84" t="s">
        <v>3083</v>
      </c>
      <c r="AL207" s="81" t="b">
        <v>0</v>
      </c>
      <c r="AM207" s="81">
        <v>0</v>
      </c>
      <c r="AN207" s="84" t="s">
        <v>3083</v>
      </c>
      <c r="AO207" s="81" t="s">
        <v>3111</v>
      </c>
      <c r="AP207" s="81" t="b">
        <v>0</v>
      </c>
      <c r="AQ207" s="84" t="s">
        <v>2630</v>
      </c>
      <c r="AR207" s="81" t="s">
        <v>178</v>
      </c>
      <c r="AS207" s="81">
        <v>0</v>
      </c>
      <c r="AT207" s="81">
        <v>0</v>
      </c>
      <c r="AU207" s="81"/>
      <c r="AV207" s="81"/>
      <c r="AW207" s="81"/>
      <c r="AX207" s="81"/>
      <c r="AY207" s="81"/>
      <c r="AZ207" s="81"/>
      <c r="BA207" s="81"/>
      <c r="BB207" s="81"/>
      <c r="BC207" s="80" t="str">
        <f>REPLACE(INDEX(GroupVertices[Group],MATCH(Edges[[#This Row],[Vertex 1]],GroupVertices[Vertex],0)),1,1,"")</f>
        <v>3</v>
      </c>
      <c r="BD207" s="80" t="str">
        <f>REPLACE(INDEX(GroupVertices[Group],MATCH(Edges[[#This Row],[Vertex 2]],GroupVertices[Vertex],0)),1,1,"")</f>
        <v>3</v>
      </c>
    </row>
    <row r="208" spans="1:56" ht="15">
      <c r="A208" s="66" t="s">
        <v>395</v>
      </c>
      <c r="B208" s="66" t="s">
        <v>747</v>
      </c>
      <c r="C208" s="67"/>
      <c r="D208" s="68"/>
      <c r="E208" s="69"/>
      <c r="F208" s="70"/>
      <c r="G208" s="67"/>
      <c r="H208" s="71"/>
      <c r="I208" s="72"/>
      <c r="J208" s="72"/>
      <c r="K208" s="34"/>
      <c r="L208" s="79">
        <v>208</v>
      </c>
      <c r="M208" s="79"/>
      <c r="N208" s="74"/>
      <c r="O208" s="81" t="s">
        <v>819</v>
      </c>
      <c r="P208" s="83">
        <v>43661.781481481485</v>
      </c>
      <c r="Q208" s="81" t="s">
        <v>832</v>
      </c>
      <c r="R208" s="81"/>
      <c r="S208" s="81"/>
      <c r="T208" s="81" t="s">
        <v>1061</v>
      </c>
      <c r="U208" s="85" t="s">
        <v>1128</v>
      </c>
      <c r="V208" s="85" t="s">
        <v>1128</v>
      </c>
      <c r="W208" s="83">
        <v>43661.781481481485</v>
      </c>
      <c r="X208" s="88">
        <v>43661</v>
      </c>
      <c r="Y208" s="84" t="s">
        <v>1505</v>
      </c>
      <c r="Z208" s="85" t="s">
        <v>1998</v>
      </c>
      <c r="AA208" s="81"/>
      <c r="AB208" s="81"/>
      <c r="AC208" s="84" t="s">
        <v>2631</v>
      </c>
      <c r="AD208" s="81"/>
      <c r="AE208" s="81" t="b">
        <v>0</v>
      </c>
      <c r="AF208" s="81">
        <v>0</v>
      </c>
      <c r="AG208" s="84" t="s">
        <v>3083</v>
      </c>
      <c r="AH208" s="81" t="b">
        <v>0</v>
      </c>
      <c r="AI208" s="81" t="s">
        <v>3092</v>
      </c>
      <c r="AJ208" s="81"/>
      <c r="AK208" s="84" t="s">
        <v>3083</v>
      </c>
      <c r="AL208" s="81" t="b">
        <v>0</v>
      </c>
      <c r="AM208" s="81">
        <v>14954</v>
      </c>
      <c r="AN208" s="84" t="s">
        <v>3026</v>
      </c>
      <c r="AO208" s="81" t="s">
        <v>3108</v>
      </c>
      <c r="AP208" s="81" t="b">
        <v>0</v>
      </c>
      <c r="AQ208" s="84" t="s">
        <v>3026</v>
      </c>
      <c r="AR208" s="81" t="s">
        <v>178</v>
      </c>
      <c r="AS208" s="81">
        <v>0</v>
      </c>
      <c r="AT208" s="81">
        <v>0</v>
      </c>
      <c r="AU208" s="81"/>
      <c r="AV208" s="81"/>
      <c r="AW208" s="81"/>
      <c r="AX208" s="81"/>
      <c r="AY208" s="81"/>
      <c r="AZ208" s="81"/>
      <c r="BA208" s="81"/>
      <c r="BB208" s="81"/>
      <c r="BC208" s="80" t="str">
        <f>REPLACE(INDEX(GroupVertices[Group],MATCH(Edges[[#This Row],[Vertex 1]],GroupVertices[Vertex],0)),1,1,"")</f>
        <v>5</v>
      </c>
      <c r="BD208" s="80" t="str">
        <f>REPLACE(INDEX(GroupVertices[Group],MATCH(Edges[[#This Row],[Vertex 2]],GroupVertices[Vertex],0)),1,1,"")</f>
        <v>5</v>
      </c>
    </row>
    <row r="209" spans="1:56" ht="15">
      <c r="A209" s="66" t="s">
        <v>396</v>
      </c>
      <c r="B209" s="66" t="s">
        <v>760</v>
      </c>
      <c r="C209" s="67"/>
      <c r="D209" s="68"/>
      <c r="E209" s="69"/>
      <c r="F209" s="70"/>
      <c r="G209" s="67"/>
      <c r="H209" s="71"/>
      <c r="I209" s="72"/>
      <c r="J209" s="72"/>
      <c r="K209" s="34"/>
      <c r="L209" s="79">
        <v>209</v>
      </c>
      <c r="M209" s="79"/>
      <c r="N209" s="74"/>
      <c r="O209" s="81" t="s">
        <v>819</v>
      </c>
      <c r="P209" s="83">
        <v>43661.781481481485</v>
      </c>
      <c r="Q209" s="81" t="s">
        <v>827</v>
      </c>
      <c r="R209" s="81"/>
      <c r="S209" s="81"/>
      <c r="T209" s="81" t="s">
        <v>1061</v>
      </c>
      <c r="U209" s="85" t="s">
        <v>1125</v>
      </c>
      <c r="V209" s="85" t="s">
        <v>1125</v>
      </c>
      <c r="W209" s="83">
        <v>43661.781481481485</v>
      </c>
      <c r="X209" s="88">
        <v>43661</v>
      </c>
      <c r="Y209" s="84" t="s">
        <v>1505</v>
      </c>
      <c r="Z209" s="85" t="s">
        <v>1999</v>
      </c>
      <c r="AA209" s="81"/>
      <c r="AB209" s="81"/>
      <c r="AC209" s="84" t="s">
        <v>2632</v>
      </c>
      <c r="AD209" s="81"/>
      <c r="AE209" s="81" t="b">
        <v>0</v>
      </c>
      <c r="AF209" s="81">
        <v>0</v>
      </c>
      <c r="AG209" s="84" t="s">
        <v>3083</v>
      </c>
      <c r="AH209" s="81" t="b">
        <v>0</v>
      </c>
      <c r="AI209" s="81" t="s">
        <v>3094</v>
      </c>
      <c r="AJ209" s="81"/>
      <c r="AK209" s="84" t="s">
        <v>3083</v>
      </c>
      <c r="AL209" s="81" t="b">
        <v>0</v>
      </c>
      <c r="AM209" s="81">
        <v>142</v>
      </c>
      <c r="AN209" s="84" t="s">
        <v>3043</v>
      </c>
      <c r="AO209" s="81" t="s">
        <v>3108</v>
      </c>
      <c r="AP209" s="81" t="b">
        <v>0</v>
      </c>
      <c r="AQ209" s="84" t="s">
        <v>3043</v>
      </c>
      <c r="AR209" s="81" t="s">
        <v>178</v>
      </c>
      <c r="AS209" s="81">
        <v>0</v>
      </c>
      <c r="AT209" s="81">
        <v>0</v>
      </c>
      <c r="AU209" s="81"/>
      <c r="AV209" s="81"/>
      <c r="AW209" s="81"/>
      <c r="AX209" s="81"/>
      <c r="AY209" s="81"/>
      <c r="AZ209" s="81"/>
      <c r="BA209" s="81"/>
      <c r="BB209" s="81"/>
      <c r="BC209" s="80" t="str">
        <f>REPLACE(INDEX(GroupVertices[Group],MATCH(Edges[[#This Row],[Vertex 1]],GroupVertices[Vertex],0)),1,1,"")</f>
        <v>7</v>
      </c>
      <c r="BD209" s="80" t="str">
        <f>REPLACE(INDEX(GroupVertices[Group],MATCH(Edges[[#This Row],[Vertex 2]],GroupVertices[Vertex],0)),1,1,"")</f>
        <v>7</v>
      </c>
    </row>
    <row r="210" spans="1:56" ht="15">
      <c r="A210" s="66" t="s">
        <v>397</v>
      </c>
      <c r="B210" s="66" t="s">
        <v>760</v>
      </c>
      <c r="C210" s="67"/>
      <c r="D210" s="68"/>
      <c r="E210" s="69"/>
      <c r="F210" s="70"/>
      <c r="G210" s="67"/>
      <c r="H210" s="71"/>
      <c r="I210" s="72"/>
      <c r="J210" s="72"/>
      <c r="K210" s="34"/>
      <c r="L210" s="79">
        <v>210</v>
      </c>
      <c r="M210" s="79"/>
      <c r="N210" s="74"/>
      <c r="O210" s="81" t="s">
        <v>819</v>
      </c>
      <c r="P210" s="83">
        <v>43661.78150462963</v>
      </c>
      <c r="Q210" s="81" t="s">
        <v>827</v>
      </c>
      <c r="R210" s="81"/>
      <c r="S210" s="81"/>
      <c r="T210" s="81" t="s">
        <v>1061</v>
      </c>
      <c r="U210" s="85" t="s">
        <v>1125</v>
      </c>
      <c r="V210" s="85" t="s">
        <v>1125</v>
      </c>
      <c r="W210" s="83">
        <v>43661.78150462963</v>
      </c>
      <c r="X210" s="88">
        <v>43661</v>
      </c>
      <c r="Y210" s="84" t="s">
        <v>1506</v>
      </c>
      <c r="Z210" s="85" t="s">
        <v>2000</v>
      </c>
      <c r="AA210" s="81"/>
      <c r="AB210" s="81"/>
      <c r="AC210" s="84" t="s">
        <v>2633</v>
      </c>
      <c r="AD210" s="81"/>
      <c r="AE210" s="81" t="b">
        <v>0</v>
      </c>
      <c r="AF210" s="81">
        <v>0</v>
      </c>
      <c r="AG210" s="84" t="s">
        <v>3083</v>
      </c>
      <c r="AH210" s="81" t="b">
        <v>0</v>
      </c>
      <c r="AI210" s="81" t="s">
        <v>3094</v>
      </c>
      <c r="AJ210" s="81"/>
      <c r="AK210" s="84" t="s">
        <v>3083</v>
      </c>
      <c r="AL210" s="81" t="b">
        <v>0</v>
      </c>
      <c r="AM210" s="81">
        <v>142</v>
      </c>
      <c r="AN210" s="84" t="s">
        <v>3043</v>
      </c>
      <c r="AO210" s="81" t="s">
        <v>3108</v>
      </c>
      <c r="AP210" s="81" t="b">
        <v>0</v>
      </c>
      <c r="AQ210" s="84" t="s">
        <v>3043</v>
      </c>
      <c r="AR210" s="81" t="s">
        <v>178</v>
      </c>
      <c r="AS210" s="81">
        <v>0</v>
      </c>
      <c r="AT210" s="81">
        <v>0</v>
      </c>
      <c r="AU210" s="81"/>
      <c r="AV210" s="81"/>
      <c r="AW210" s="81"/>
      <c r="AX210" s="81"/>
      <c r="AY210" s="81"/>
      <c r="AZ210" s="81"/>
      <c r="BA210" s="81"/>
      <c r="BB210" s="81"/>
      <c r="BC210" s="80" t="str">
        <f>REPLACE(INDEX(GroupVertices[Group],MATCH(Edges[[#This Row],[Vertex 1]],GroupVertices[Vertex],0)),1,1,"")</f>
        <v>7</v>
      </c>
      <c r="BD210" s="80" t="str">
        <f>REPLACE(INDEX(GroupVertices[Group],MATCH(Edges[[#This Row],[Vertex 2]],GroupVertices[Vertex],0)),1,1,"")</f>
        <v>7</v>
      </c>
    </row>
    <row r="211" spans="1:56" ht="15">
      <c r="A211" s="66" t="s">
        <v>398</v>
      </c>
      <c r="B211" s="66" t="s">
        <v>753</v>
      </c>
      <c r="C211" s="67"/>
      <c r="D211" s="68"/>
      <c r="E211" s="69"/>
      <c r="F211" s="70"/>
      <c r="G211" s="67"/>
      <c r="H211" s="71"/>
      <c r="I211" s="72"/>
      <c r="J211" s="72"/>
      <c r="K211" s="34"/>
      <c r="L211" s="79">
        <v>211</v>
      </c>
      <c r="M211" s="79"/>
      <c r="N211" s="74"/>
      <c r="O211" s="81" t="s">
        <v>819</v>
      </c>
      <c r="P211" s="83">
        <v>43661.78150462963</v>
      </c>
      <c r="Q211" s="81" t="s">
        <v>824</v>
      </c>
      <c r="R211" s="81"/>
      <c r="S211" s="81"/>
      <c r="T211" s="81" t="s">
        <v>1062</v>
      </c>
      <c r="U211" s="85" t="s">
        <v>1123</v>
      </c>
      <c r="V211" s="85" t="s">
        <v>1123</v>
      </c>
      <c r="W211" s="83">
        <v>43661.78150462963</v>
      </c>
      <c r="X211" s="88">
        <v>43661</v>
      </c>
      <c r="Y211" s="84" t="s">
        <v>1506</v>
      </c>
      <c r="Z211" s="85" t="s">
        <v>2001</v>
      </c>
      <c r="AA211" s="81"/>
      <c r="AB211" s="81"/>
      <c r="AC211" s="84" t="s">
        <v>2634</v>
      </c>
      <c r="AD211" s="81"/>
      <c r="AE211" s="81" t="b">
        <v>0</v>
      </c>
      <c r="AF211" s="81">
        <v>0</v>
      </c>
      <c r="AG211" s="84" t="s">
        <v>3083</v>
      </c>
      <c r="AH211" s="81" t="b">
        <v>0</v>
      </c>
      <c r="AI211" s="81" t="s">
        <v>3092</v>
      </c>
      <c r="AJ211" s="81"/>
      <c r="AK211" s="84" t="s">
        <v>3083</v>
      </c>
      <c r="AL211" s="81" t="b">
        <v>0</v>
      </c>
      <c r="AM211" s="81">
        <v>7129</v>
      </c>
      <c r="AN211" s="84" t="s">
        <v>3036</v>
      </c>
      <c r="AO211" s="81" t="s">
        <v>3108</v>
      </c>
      <c r="AP211" s="81" t="b">
        <v>0</v>
      </c>
      <c r="AQ211" s="84" t="s">
        <v>3036</v>
      </c>
      <c r="AR211" s="81" t="s">
        <v>178</v>
      </c>
      <c r="AS211" s="81">
        <v>0</v>
      </c>
      <c r="AT211" s="81">
        <v>0</v>
      </c>
      <c r="AU211" s="81"/>
      <c r="AV211" s="81"/>
      <c r="AW211" s="81"/>
      <c r="AX211" s="81"/>
      <c r="AY211" s="81"/>
      <c r="AZ211" s="81"/>
      <c r="BA211" s="81"/>
      <c r="BB211" s="81"/>
      <c r="BC211" s="80" t="str">
        <f>REPLACE(INDEX(GroupVertices[Group],MATCH(Edges[[#This Row],[Vertex 1]],GroupVertices[Vertex],0)),1,1,"")</f>
        <v>2</v>
      </c>
      <c r="BD211" s="80" t="str">
        <f>REPLACE(INDEX(GroupVertices[Group],MATCH(Edges[[#This Row],[Vertex 2]],GroupVertices[Vertex],0)),1,1,"")</f>
        <v>2</v>
      </c>
    </row>
    <row r="212" spans="1:56" ht="15">
      <c r="A212" s="66" t="s">
        <v>399</v>
      </c>
      <c r="B212" s="66" t="s">
        <v>758</v>
      </c>
      <c r="C212" s="67"/>
      <c r="D212" s="68"/>
      <c r="E212" s="69"/>
      <c r="F212" s="70"/>
      <c r="G212" s="67"/>
      <c r="H212" s="71"/>
      <c r="I212" s="72"/>
      <c r="J212" s="72"/>
      <c r="K212" s="34"/>
      <c r="L212" s="79">
        <v>212</v>
      </c>
      <c r="M212" s="79"/>
      <c r="N212" s="74"/>
      <c r="O212" s="81" t="s">
        <v>819</v>
      </c>
      <c r="P212" s="83">
        <v>43661.78150462963</v>
      </c>
      <c r="Q212" s="81" t="s">
        <v>826</v>
      </c>
      <c r="R212" s="81"/>
      <c r="S212" s="81"/>
      <c r="T212" s="81" t="s">
        <v>1061</v>
      </c>
      <c r="U212" s="85" t="s">
        <v>1124</v>
      </c>
      <c r="V212" s="85" t="s">
        <v>1124</v>
      </c>
      <c r="W212" s="83">
        <v>43661.78150462963</v>
      </c>
      <c r="X212" s="88">
        <v>43661</v>
      </c>
      <c r="Y212" s="84" t="s">
        <v>1506</v>
      </c>
      <c r="Z212" s="85" t="s">
        <v>2002</v>
      </c>
      <c r="AA212" s="81"/>
      <c r="AB212" s="81"/>
      <c r="AC212" s="84" t="s">
        <v>2635</v>
      </c>
      <c r="AD212" s="81"/>
      <c r="AE212" s="81" t="b">
        <v>0</v>
      </c>
      <c r="AF212" s="81">
        <v>0</v>
      </c>
      <c r="AG212" s="84" t="s">
        <v>3083</v>
      </c>
      <c r="AH212" s="81" t="b">
        <v>0</v>
      </c>
      <c r="AI212" s="81" t="s">
        <v>3092</v>
      </c>
      <c r="AJ212" s="81"/>
      <c r="AK212" s="84" t="s">
        <v>3083</v>
      </c>
      <c r="AL212" s="81" t="b">
        <v>0</v>
      </c>
      <c r="AM212" s="81">
        <v>2360</v>
      </c>
      <c r="AN212" s="84" t="s">
        <v>3041</v>
      </c>
      <c r="AO212" s="81" t="s">
        <v>3109</v>
      </c>
      <c r="AP212" s="81" t="b">
        <v>0</v>
      </c>
      <c r="AQ212" s="84" t="s">
        <v>3041</v>
      </c>
      <c r="AR212" s="81" t="s">
        <v>178</v>
      </c>
      <c r="AS212" s="81">
        <v>0</v>
      </c>
      <c r="AT212" s="81">
        <v>0</v>
      </c>
      <c r="AU212" s="81"/>
      <c r="AV212" s="81"/>
      <c r="AW212" s="81"/>
      <c r="AX212" s="81"/>
      <c r="AY212" s="81"/>
      <c r="AZ212" s="81"/>
      <c r="BA212" s="81"/>
      <c r="BB212" s="81"/>
      <c r="BC212" s="80" t="str">
        <f>REPLACE(INDEX(GroupVertices[Group],MATCH(Edges[[#This Row],[Vertex 1]],GroupVertices[Vertex],0)),1,1,"")</f>
        <v>4</v>
      </c>
      <c r="BD212" s="80" t="str">
        <f>REPLACE(INDEX(GroupVertices[Group],MATCH(Edges[[#This Row],[Vertex 2]],GroupVertices[Vertex],0)),1,1,"")</f>
        <v>4</v>
      </c>
    </row>
    <row r="213" spans="1:56" ht="15">
      <c r="A213" s="66" t="s">
        <v>400</v>
      </c>
      <c r="B213" s="66" t="s">
        <v>400</v>
      </c>
      <c r="C213" s="67"/>
      <c r="D213" s="68"/>
      <c r="E213" s="69"/>
      <c r="F213" s="70"/>
      <c r="G213" s="67"/>
      <c r="H213" s="71"/>
      <c r="I213" s="72"/>
      <c r="J213" s="72"/>
      <c r="K213" s="34"/>
      <c r="L213" s="79">
        <v>213</v>
      </c>
      <c r="M213" s="79"/>
      <c r="N213" s="74"/>
      <c r="O213" s="81" t="s">
        <v>178</v>
      </c>
      <c r="P213" s="83">
        <v>43659.59172453704</v>
      </c>
      <c r="Q213" s="81" t="s">
        <v>884</v>
      </c>
      <c r="R213" s="81"/>
      <c r="S213" s="81"/>
      <c r="T213" s="81" t="s">
        <v>1091</v>
      </c>
      <c r="U213" s="85" t="s">
        <v>1179</v>
      </c>
      <c r="V213" s="85" t="s">
        <v>1179</v>
      </c>
      <c r="W213" s="83">
        <v>43659.59172453704</v>
      </c>
      <c r="X213" s="88">
        <v>43659</v>
      </c>
      <c r="Y213" s="84" t="s">
        <v>1507</v>
      </c>
      <c r="Z213" s="85" t="s">
        <v>2003</v>
      </c>
      <c r="AA213" s="81"/>
      <c r="AB213" s="81"/>
      <c r="AC213" s="84" t="s">
        <v>2636</v>
      </c>
      <c r="AD213" s="81"/>
      <c r="AE213" s="81" t="b">
        <v>0</v>
      </c>
      <c r="AF213" s="81">
        <v>784</v>
      </c>
      <c r="AG213" s="84" t="s">
        <v>3083</v>
      </c>
      <c r="AH213" s="81" t="b">
        <v>0</v>
      </c>
      <c r="AI213" s="81" t="s">
        <v>3097</v>
      </c>
      <c r="AJ213" s="81"/>
      <c r="AK213" s="84" t="s">
        <v>3083</v>
      </c>
      <c r="AL213" s="81" t="b">
        <v>0</v>
      </c>
      <c r="AM213" s="81">
        <v>342</v>
      </c>
      <c r="AN213" s="84" t="s">
        <v>3083</v>
      </c>
      <c r="AO213" s="81" t="s">
        <v>3111</v>
      </c>
      <c r="AP213" s="81" t="b">
        <v>0</v>
      </c>
      <c r="AQ213" s="84" t="s">
        <v>2636</v>
      </c>
      <c r="AR213" s="81" t="s">
        <v>819</v>
      </c>
      <c r="AS213" s="81">
        <v>0</v>
      </c>
      <c r="AT213" s="81">
        <v>0</v>
      </c>
      <c r="AU213" s="81"/>
      <c r="AV213" s="81"/>
      <c r="AW213" s="81"/>
      <c r="AX213" s="81"/>
      <c r="AY213" s="81"/>
      <c r="AZ213" s="81"/>
      <c r="BA213" s="81"/>
      <c r="BB213" s="81"/>
      <c r="BC213" s="80" t="str">
        <f>REPLACE(INDEX(GroupVertices[Group],MATCH(Edges[[#This Row],[Vertex 1]],GroupVertices[Vertex],0)),1,1,"")</f>
        <v>14</v>
      </c>
      <c r="BD213" s="80" t="str">
        <f>REPLACE(INDEX(GroupVertices[Group],MATCH(Edges[[#This Row],[Vertex 2]],GroupVertices[Vertex],0)),1,1,"")</f>
        <v>14</v>
      </c>
    </row>
    <row r="214" spans="1:56" ht="15">
      <c r="A214" s="66" t="s">
        <v>401</v>
      </c>
      <c r="B214" s="66" t="s">
        <v>400</v>
      </c>
      <c r="C214" s="67"/>
      <c r="D214" s="68"/>
      <c r="E214" s="69"/>
      <c r="F214" s="70"/>
      <c r="G214" s="67"/>
      <c r="H214" s="71"/>
      <c r="I214" s="72"/>
      <c r="J214" s="72"/>
      <c r="K214" s="34"/>
      <c r="L214" s="79">
        <v>214</v>
      </c>
      <c r="M214" s="79"/>
      <c r="N214" s="74"/>
      <c r="O214" s="81" t="s">
        <v>819</v>
      </c>
      <c r="P214" s="83">
        <v>43661.781539351854</v>
      </c>
      <c r="Q214" s="81" t="s">
        <v>884</v>
      </c>
      <c r="R214" s="81"/>
      <c r="S214" s="81"/>
      <c r="T214" s="81" t="s">
        <v>1083</v>
      </c>
      <c r="U214" s="81"/>
      <c r="V214" s="85" t="s">
        <v>1312</v>
      </c>
      <c r="W214" s="83">
        <v>43661.781539351854</v>
      </c>
      <c r="X214" s="88">
        <v>43661</v>
      </c>
      <c r="Y214" s="84" t="s">
        <v>1508</v>
      </c>
      <c r="Z214" s="85" t="s">
        <v>2004</v>
      </c>
      <c r="AA214" s="81"/>
      <c r="AB214" s="81"/>
      <c r="AC214" s="84" t="s">
        <v>2637</v>
      </c>
      <c r="AD214" s="81"/>
      <c r="AE214" s="81" t="b">
        <v>0</v>
      </c>
      <c r="AF214" s="81">
        <v>0</v>
      </c>
      <c r="AG214" s="84" t="s">
        <v>3083</v>
      </c>
      <c r="AH214" s="81" t="b">
        <v>0</v>
      </c>
      <c r="AI214" s="81" t="s">
        <v>3097</v>
      </c>
      <c r="AJ214" s="81"/>
      <c r="AK214" s="84" t="s">
        <v>3083</v>
      </c>
      <c r="AL214" s="81" t="b">
        <v>0</v>
      </c>
      <c r="AM214" s="81">
        <v>342</v>
      </c>
      <c r="AN214" s="84" t="s">
        <v>2636</v>
      </c>
      <c r="AO214" s="81" t="s">
        <v>3108</v>
      </c>
      <c r="AP214" s="81" t="b">
        <v>0</v>
      </c>
      <c r="AQ214" s="84" t="s">
        <v>2636</v>
      </c>
      <c r="AR214" s="81" t="s">
        <v>178</v>
      </c>
      <c r="AS214" s="81">
        <v>0</v>
      </c>
      <c r="AT214" s="81">
        <v>0</v>
      </c>
      <c r="AU214" s="81"/>
      <c r="AV214" s="81"/>
      <c r="AW214" s="81"/>
      <c r="AX214" s="81"/>
      <c r="AY214" s="81"/>
      <c r="AZ214" s="81"/>
      <c r="BA214" s="81"/>
      <c r="BB214" s="81"/>
      <c r="BC214" s="80" t="str">
        <f>REPLACE(INDEX(GroupVertices[Group],MATCH(Edges[[#This Row],[Vertex 1]],GroupVertices[Vertex],0)),1,1,"")</f>
        <v>14</v>
      </c>
      <c r="BD214" s="80" t="str">
        <f>REPLACE(INDEX(GroupVertices[Group],MATCH(Edges[[#This Row],[Vertex 2]],GroupVertices[Vertex],0)),1,1,"")</f>
        <v>14</v>
      </c>
    </row>
    <row r="215" spans="1:56" ht="15">
      <c r="A215" s="66" t="s">
        <v>402</v>
      </c>
      <c r="B215" s="66" t="s">
        <v>760</v>
      </c>
      <c r="C215" s="67"/>
      <c r="D215" s="68"/>
      <c r="E215" s="69"/>
      <c r="F215" s="70"/>
      <c r="G215" s="67"/>
      <c r="H215" s="71"/>
      <c r="I215" s="72"/>
      <c r="J215" s="72"/>
      <c r="K215" s="34"/>
      <c r="L215" s="79">
        <v>215</v>
      </c>
      <c r="M215" s="79"/>
      <c r="N215" s="74"/>
      <c r="O215" s="81" t="s">
        <v>819</v>
      </c>
      <c r="P215" s="83">
        <v>43661.78155092592</v>
      </c>
      <c r="Q215" s="81" t="s">
        <v>827</v>
      </c>
      <c r="R215" s="81"/>
      <c r="S215" s="81"/>
      <c r="T215" s="81" t="s">
        <v>1061</v>
      </c>
      <c r="U215" s="85" t="s">
        <v>1125</v>
      </c>
      <c r="V215" s="85" t="s">
        <v>1125</v>
      </c>
      <c r="W215" s="83">
        <v>43661.78155092592</v>
      </c>
      <c r="X215" s="88">
        <v>43661</v>
      </c>
      <c r="Y215" s="84" t="s">
        <v>1509</v>
      </c>
      <c r="Z215" s="85" t="s">
        <v>2005</v>
      </c>
      <c r="AA215" s="81"/>
      <c r="AB215" s="81"/>
      <c r="AC215" s="84" t="s">
        <v>2638</v>
      </c>
      <c r="AD215" s="81"/>
      <c r="AE215" s="81" t="b">
        <v>0</v>
      </c>
      <c r="AF215" s="81">
        <v>0</v>
      </c>
      <c r="AG215" s="84" t="s">
        <v>3083</v>
      </c>
      <c r="AH215" s="81" t="b">
        <v>0</v>
      </c>
      <c r="AI215" s="81" t="s">
        <v>3094</v>
      </c>
      <c r="AJ215" s="81"/>
      <c r="AK215" s="84" t="s">
        <v>3083</v>
      </c>
      <c r="AL215" s="81" t="b">
        <v>0</v>
      </c>
      <c r="AM215" s="81">
        <v>142</v>
      </c>
      <c r="AN215" s="84" t="s">
        <v>3043</v>
      </c>
      <c r="AO215" s="81" t="s">
        <v>3108</v>
      </c>
      <c r="AP215" s="81" t="b">
        <v>0</v>
      </c>
      <c r="AQ215" s="84" t="s">
        <v>3043</v>
      </c>
      <c r="AR215" s="81" t="s">
        <v>178</v>
      </c>
      <c r="AS215" s="81">
        <v>0</v>
      </c>
      <c r="AT215" s="81">
        <v>0</v>
      </c>
      <c r="AU215" s="81"/>
      <c r="AV215" s="81"/>
      <c r="AW215" s="81"/>
      <c r="AX215" s="81"/>
      <c r="AY215" s="81"/>
      <c r="AZ215" s="81"/>
      <c r="BA215" s="81"/>
      <c r="BB215" s="81"/>
      <c r="BC215" s="80" t="str">
        <f>REPLACE(INDEX(GroupVertices[Group],MATCH(Edges[[#This Row],[Vertex 1]],GroupVertices[Vertex],0)),1,1,"")</f>
        <v>7</v>
      </c>
      <c r="BD215" s="80" t="str">
        <f>REPLACE(INDEX(GroupVertices[Group],MATCH(Edges[[#This Row],[Vertex 2]],GroupVertices[Vertex],0)),1,1,"")</f>
        <v>7</v>
      </c>
    </row>
    <row r="216" spans="1:56" ht="15">
      <c r="A216" s="66" t="s">
        <v>403</v>
      </c>
      <c r="B216" s="66" t="s">
        <v>549</v>
      </c>
      <c r="C216" s="67"/>
      <c r="D216" s="68"/>
      <c r="E216" s="69"/>
      <c r="F216" s="70"/>
      <c r="G216" s="67"/>
      <c r="H216" s="71"/>
      <c r="I216" s="72"/>
      <c r="J216" s="72"/>
      <c r="K216" s="34"/>
      <c r="L216" s="79">
        <v>216</v>
      </c>
      <c r="M216" s="79"/>
      <c r="N216" s="74"/>
      <c r="O216" s="81" t="s">
        <v>819</v>
      </c>
      <c r="P216" s="83">
        <v>43661.78155092592</v>
      </c>
      <c r="Q216" s="81" t="s">
        <v>907</v>
      </c>
      <c r="R216" s="81"/>
      <c r="S216" s="81"/>
      <c r="T216" s="81" t="s">
        <v>1061</v>
      </c>
      <c r="U216" s="85" t="s">
        <v>1180</v>
      </c>
      <c r="V216" s="85" t="s">
        <v>1180</v>
      </c>
      <c r="W216" s="83">
        <v>43661.78155092592</v>
      </c>
      <c r="X216" s="88">
        <v>43661</v>
      </c>
      <c r="Y216" s="84" t="s">
        <v>1509</v>
      </c>
      <c r="Z216" s="85" t="s">
        <v>2006</v>
      </c>
      <c r="AA216" s="81"/>
      <c r="AB216" s="81"/>
      <c r="AC216" s="84" t="s">
        <v>2639</v>
      </c>
      <c r="AD216" s="81"/>
      <c r="AE216" s="81" t="b">
        <v>0</v>
      </c>
      <c r="AF216" s="81">
        <v>0</v>
      </c>
      <c r="AG216" s="84" t="s">
        <v>3083</v>
      </c>
      <c r="AH216" s="81" t="b">
        <v>0</v>
      </c>
      <c r="AI216" s="81" t="s">
        <v>3092</v>
      </c>
      <c r="AJ216" s="81"/>
      <c r="AK216" s="84" t="s">
        <v>3083</v>
      </c>
      <c r="AL216" s="81" t="b">
        <v>0</v>
      </c>
      <c r="AM216" s="81">
        <v>954</v>
      </c>
      <c r="AN216" s="84" t="s">
        <v>2802</v>
      </c>
      <c r="AO216" s="81" t="s">
        <v>3109</v>
      </c>
      <c r="AP216" s="81" t="b">
        <v>0</v>
      </c>
      <c r="AQ216" s="84" t="s">
        <v>2802</v>
      </c>
      <c r="AR216" s="81" t="s">
        <v>178</v>
      </c>
      <c r="AS216" s="81">
        <v>0</v>
      </c>
      <c r="AT216" s="81">
        <v>0</v>
      </c>
      <c r="AU216" s="81"/>
      <c r="AV216" s="81"/>
      <c r="AW216" s="81"/>
      <c r="AX216" s="81"/>
      <c r="AY216" s="81"/>
      <c r="AZ216" s="81"/>
      <c r="BA216" s="81"/>
      <c r="BB216" s="81"/>
      <c r="BC216" s="80" t="str">
        <f>REPLACE(INDEX(GroupVertices[Group],MATCH(Edges[[#This Row],[Vertex 1]],GroupVertices[Vertex],0)),1,1,"")</f>
        <v>30</v>
      </c>
      <c r="BD216" s="80" t="str">
        <f>REPLACE(INDEX(GroupVertices[Group],MATCH(Edges[[#This Row],[Vertex 2]],GroupVertices[Vertex],0)),1,1,"")</f>
        <v>30</v>
      </c>
    </row>
    <row r="217" spans="1:56" ht="15">
      <c r="A217" s="66" t="s">
        <v>404</v>
      </c>
      <c r="B217" s="66" t="s">
        <v>404</v>
      </c>
      <c r="C217" s="67"/>
      <c r="D217" s="68"/>
      <c r="E217" s="69"/>
      <c r="F217" s="70"/>
      <c r="G217" s="67"/>
      <c r="H217" s="71"/>
      <c r="I217" s="72"/>
      <c r="J217" s="72"/>
      <c r="K217" s="34"/>
      <c r="L217" s="79">
        <v>217</v>
      </c>
      <c r="M217" s="79"/>
      <c r="N217" s="74"/>
      <c r="O217" s="81" t="s">
        <v>178</v>
      </c>
      <c r="P217" s="83">
        <v>43659.18693287037</v>
      </c>
      <c r="Q217" s="81" t="s">
        <v>908</v>
      </c>
      <c r="R217" s="81"/>
      <c r="S217" s="81"/>
      <c r="T217" s="81" t="s">
        <v>1061</v>
      </c>
      <c r="U217" s="85" t="s">
        <v>1181</v>
      </c>
      <c r="V217" s="85" t="s">
        <v>1181</v>
      </c>
      <c r="W217" s="83">
        <v>43659.18693287037</v>
      </c>
      <c r="X217" s="88">
        <v>43659</v>
      </c>
      <c r="Y217" s="84" t="s">
        <v>1510</v>
      </c>
      <c r="Z217" s="85" t="s">
        <v>2007</v>
      </c>
      <c r="AA217" s="81"/>
      <c r="AB217" s="81"/>
      <c r="AC217" s="84" t="s">
        <v>2640</v>
      </c>
      <c r="AD217" s="81"/>
      <c r="AE217" s="81" t="b">
        <v>0</v>
      </c>
      <c r="AF217" s="81">
        <v>3244</v>
      </c>
      <c r="AG217" s="84" t="s">
        <v>3083</v>
      </c>
      <c r="AH217" s="81" t="b">
        <v>0</v>
      </c>
      <c r="AI217" s="81" t="s">
        <v>3092</v>
      </c>
      <c r="AJ217" s="81"/>
      <c r="AK217" s="84" t="s">
        <v>3083</v>
      </c>
      <c r="AL217" s="81" t="b">
        <v>0</v>
      </c>
      <c r="AM217" s="81">
        <v>888</v>
      </c>
      <c r="AN217" s="84" t="s">
        <v>3083</v>
      </c>
      <c r="AO217" s="81" t="s">
        <v>3108</v>
      </c>
      <c r="AP217" s="81" t="b">
        <v>0</v>
      </c>
      <c r="AQ217" s="84" t="s">
        <v>2640</v>
      </c>
      <c r="AR217" s="81" t="s">
        <v>819</v>
      </c>
      <c r="AS217" s="81">
        <v>0</v>
      </c>
      <c r="AT217" s="81">
        <v>0</v>
      </c>
      <c r="AU217" s="81"/>
      <c r="AV217" s="81"/>
      <c r="AW217" s="81"/>
      <c r="AX217" s="81"/>
      <c r="AY217" s="81"/>
      <c r="AZ217" s="81"/>
      <c r="BA217" s="81"/>
      <c r="BB217" s="81"/>
      <c r="BC217" s="80" t="str">
        <f>REPLACE(INDEX(GroupVertices[Group],MATCH(Edges[[#This Row],[Vertex 1]],GroupVertices[Vertex],0)),1,1,"")</f>
        <v>43</v>
      </c>
      <c r="BD217" s="80" t="str">
        <f>REPLACE(INDEX(GroupVertices[Group],MATCH(Edges[[#This Row],[Vertex 2]],GroupVertices[Vertex],0)),1,1,"")</f>
        <v>43</v>
      </c>
    </row>
    <row r="218" spans="1:56" ht="15">
      <c r="A218" s="66" t="s">
        <v>405</v>
      </c>
      <c r="B218" s="66" t="s">
        <v>404</v>
      </c>
      <c r="C218" s="67"/>
      <c r="D218" s="68"/>
      <c r="E218" s="69"/>
      <c r="F218" s="70"/>
      <c r="G218" s="67"/>
      <c r="H218" s="71"/>
      <c r="I218" s="72"/>
      <c r="J218" s="72"/>
      <c r="K218" s="34"/>
      <c r="L218" s="79">
        <v>218</v>
      </c>
      <c r="M218" s="79"/>
      <c r="N218" s="74"/>
      <c r="O218" s="81" t="s">
        <v>819</v>
      </c>
      <c r="P218" s="83">
        <v>43661.780185185184</v>
      </c>
      <c r="Q218" s="81" t="s">
        <v>908</v>
      </c>
      <c r="R218" s="81"/>
      <c r="S218" s="81"/>
      <c r="T218" s="81" t="s">
        <v>1061</v>
      </c>
      <c r="U218" s="81"/>
      <c r="V218" s="85" t="s">
        <v>1313</v>
      </c>
      <c r="W218" s="83">
        <v>43661.780185185184</v>
      </c>
      <c r="X218" s="88">
        <v>43661</v>
      </c>
      <c r="Y218" s="84" t="s">
        <v>1511</v>
      </c>
      <c r="Z218" s="85" t="s">
        <v>2008</v>
      </c>
      <c r="AA218" s="81"/>
      <c r="AB218" s="81"/>
      <c r="AC218" s="84" t="s">
        <v>2641</v>
      </c>
      <c r="AD218" s="81"/>
      <c r="AE218" s="81" t="b">
        <v>0</v>
      </c>
      <c r="AF218" s="81">
        <v>0</v>
      </c>
      <c r="AG218" s="84" t="s">
        <v>3083</v>
      </c>
      <c r="AH218" s="81" t="b">
        <v>0</v>
      </c>
      <c r="AI218" s="81" t="s">
        <v>3092</v>
      </c>
      <c r="AJ218" s="81"/>
      <c r="AK218" s="84" t="s">
        <v>3083</v>
      </c>
      <c r="AL218" s="81" t="b">
        <v>0</v>
      </c>
      <c r="AM218" s="81">
        <v>888</v>
      </c>
      <c r="AN218" s="84" t="s">
        <v>2640</v>
      </c>
      <c r="AO218" s="81" t="s">
        <v>3108</v>
      </c>
      <c r="AP218" s="81" t="b">
        <v>0</v>
      </c>
      <c r="AQ218" s="84" t="s">
        <v>2640</v>
      </c>
      <c r="AR218" s="81" t="s">
        <v>178</v>
      </c>
      <c r="AS218" s="81">
        <v>0</v>
      </c>
      <c r="AT218" s="81">
        <v>0</v>
      </c>
      <c r="AU218" s="81"/>
      <c r="AV218" s="81"/>
      <c r="AW218" s="81"/>
      <c r="AX218" s="81"/>
      <c r="AY218" s="81"/>
      <c r="AZ218" s="81"/>
      <c r="BA218" s="81"/>
      <c r="BB218" s="81"/>
      <c r="BC218" s="80" t="str">
        <f>REPLACE(INDEX(GroupVertices[Group],MATCH(Edges[[#This Row],[Vertex 1]],GroupVertices[Vertex],0)),1,1,"")</f>
        <v>43</v>
      </c>
      <c r="BD218" s="80" t="str">
        <f>REPLACE(INDEX(GroupVertices[Group],MATCH(Edges[[#This Row],[Vertex 2]],GroupVertices[Vertex],0)),1,1,"")</f>
        <v>43</v>
      </c>
    </row>
    <row r="219" spans="1:56" ht="15">
      <c r="A219" s="66" t="s">
        <v>406</v>
      </c>
      <c r="B219" s="66" t="s">
        <v>406</v>
      </c>
      <c r="C219" s="67"/>
      <c r="D219" s="68"/>
      <c r="E219" s="69"/>
      <c r="F219" s="70"/>
      <c r="G219" s="67"/>
      <c r="H219" s="71"/>
      <c r="I219" s="72"/>
      <c r="J219" s="72"/>
      <c r="K219" s="34"/>
      <c r="L219" s="79">
        <v>219</v>
      </c>
      <c r="M219" s="79"/>
      <c r="N219" s="74"/>
      <c r="O219" s="81" t="s">
        <v>178</v>
      </c>
      <c r="P219" s="83">
        <v>43658.90184027778</v>
      </c>
      <c r="Q219" s="81" t="s">
        <v>909</v>
      </c>
      <c r="R219" s="81"/>
      <c r="S219" s="81"/>
      <c r="T219" s="81" t="s">
        <v>1061</v>
      </c>
      <c r="U219" s="85" t="s">
        <v>1182</v>
      </c>
      <c r="V219" s="85" t="s">
        <v>1182</v>
      </c>
      <c r="W219" s="83">
        <v>43658.90184027778</v>
      </c>
      <c r="X219" s="88">
        <v>43658</v>
      </c>
      <c r="Y219" s="84" t="s">
        <v>1512</v>
      </c>
      <c r="Z219" s="85" t="s">
        <v>2009</v>
      </c>
      <c r="AA219" s="81"/>
      <c r="AB219" s="81"/>
      <c r="AC219" s="84" t="s">
        <v>2642</v>
      </c>
      <c r="AD219" s="81"/>
      <c r="AE219" s="81" t="b">
        <v>0</v>
      </c>
      <c r="AF219" s="81">
        <v>654</v>
      </c>
      <c r="AG219" s="84" t="s">
        <v>3083</v>
      </c>
      <c r="AH219" s="81" t="b">
        <v>0</v>
      </c>
      <c r="AI219" s="81" t="s">
        <v>3092</v>
      </c>
      <c r="AJ219" s="81"/>
      <c r="AK219" s="84" t="s">
        <v>3083</v>
      </c>
      <c r="AL219" s="81" t="b">
        <v>0</v>
      </c>
      <c r="AM219" s="81">
        <v>164</v>
      </c>
      <c r="AN219" s="84" t="s">
        <v>3083</v>
      </c>
      <c r="AO219" s="81" t="s">
        <v>3108</v>
      </c>
      <c r="AP219" s="81" t="b">
        <v>0</v>
      </c>
      <c r="AQ219" s="84" t="s">
        <v>2642</v>
      </c>
      <c r="AR219" s="81" t="s">
        <v>819</v>
      </c>
      <c r="AS219" s="81">
        <v>0</v>
      </c>
      <c r="AT219" s="81">
        <v>0</v>
      </c>
      <c r="AU219" s="81"/>
      <c r="AV219" s="81"/>
      <c r="AW219" s="81"/>
      <c r="AX219" s="81"/>
      <c r="AY219" s="81"/>
      <c r="AZ219" s="81"/>
      <c r="BA219" s="81"/>
      <c r="BB219" s="81"/>
      <c r="BC219" s="80" t="str">
        <f>REPLACE(INDEX(GroupVertices[Group],MATCH(Edges[[#This Row],[Vertex 1]],GroupVertices[Vertex],0)),1,1,"")</f>
        <v>43</v>
      </c>
      <c r="BD219" s="80" t="str">
        <f>REPLACE(INDEX(GroupVertices[Group],MATCH(Edges[[#This Row],[Vertex 2]],GroupVertices[Vertex],0)),1,1,"")</f>
        <v>43</v>
      </c>
    </row>
    <row r="220" spans="1:56" ht="15">
      <c r="A220" s="66" t="s">
        <v>405</v>
      </c>
      <c r="B220" s="66" t="s">
        <v>406</v>
      </c>
      <c r="C220" s="67"/>
      <c r="D220" s="68"/>
      <c r="E220" s="69"/>
      <c r="F220" s="70"/>
      <c r="G220" s="67"/>
      <c r="H220" s="71"/>
      <c r="I220" s="72"/>
      <c r="J220" s="72"/>
      <c r="K220" s="34"/>
      <c r="L220" s="79">
        <v>220</v>
      </c>
      <c r="M220" s="79"/>
      <c r="N220" s="74"/>
      <c r="O220" s="81" t="s">
        <v>819</v>
      </c>
      <c r="P220" s="83">
        <v>43661.78157407408</v>
      </c>
      <c r="Q220" s="81" t="s">
        <v>909</v>
      </c>
      <c r="R220" s="81"/>
      <c r="S220" s="81"/>
      <c r="T220" s="81" t="s">
        <v>1061</v>
      </c>
      <c r="U220" s="85" t="s">
        <v>1182</v>
      </c>
      <c r="V220" s="85" t="s">
        <v>1182</v>
      </c>
      <c r="W220" s="83">
        <v>43661.78157407408</v>
      </c>
      <c r="X220" s="88">
        <v>43661</v>
      </c>
      <c r="Y220" s="84" t="s">
        <v>1513</v>
      </c>
      <c r="Z220" s="85" t="s">
        <v>2010</v>
      </c>
      <c r="AA220" s="81"/>
      <c r="AB220" s="81"/>
      <c r="AC220" s="84" t="s">
        <v>2643</v>
      </c>
      <c r="AD220" s="81"/>
      <c r="AE220" s="81" t="b">
        <v>0</v>
      </c>
      <c r="AF220" s="81">
        <v>0</v>
      </c>
      <c r="AG220" s="84" t="s">
        <v>3083</v>
      </c>
      <c r="AH220" s="81" t="b">
        <v>0</v>
      </c>
      <c r="AI220" s="81" t="s">
        <v>3092</v>
      </c>
      <c r="AJ220" s="81"/>
      <c r="AK220" s="84" t="s">
        <v>3083</v>
      </c>
      <c r="AL220" s="81" t="b">
        <v>0</v>
      </c>
      <c r="AM220" s="81">
        <v>164</v>
      </c>
      <c r="AN220" s="84" t="s">
        <v>2642</v>
      </c>
      <c r="AO220" s="81" t="s">
        <v>3108</v>
      </c>
      <c r="AP220" s="81" t="b">
        <v>0</v>
      </c>
      <c r="AQ220" s="84" t="s">
        <v>2642</v>
      </c>
      <c r="AR220" s="81" t="s">
        <v>178</v>
      </c>
      <c r="AS220" s="81">
        <v>0</v>
      </c>
      <c r="AT220" s="81">
        <v>0</v>
      </c>
      <c r="AU220" s="81"/>
      <c r="AV220" s="81"/>
      <c r="AW220" s="81"/>
      <c r="AX220" s="81"/>
      <c r="AY220" s="81"/>
      <c r="AZ220" s="81"/>
      <c r="BA220" s="81"/>
      <c r="BB220" s="81"/>
      <c r="BC220" s="80" t="str">
        <f>REPLACE(INDEX(GroupVertices[Group],MATCH(Edges[[#This Row],[Vertex 1]],GroupVertices[Vertex],0)),1,1,"")</f>
        <v>43</v>
      </c>
      <c r="BD220" s="80" t="str">
        <f>REPLACE(INDEX(GroupVertices[Group],MATCH(Edges[[#This Row],[Vertex 2]],GroupVertices[Vertex],0)),1,1,"")</f>
        <v>43</v>
      </c>
    </row>
    <row r="221" spans="1:56" ht="15">
      <c r="A221" s="66" t="s">
        <v>407</v>
      </c>
      <c r="B221" s="66" t="s">
        <v>760</v>
      </c>
      <c r="C221" s="67"/>
      <c r="D221" s="68"/>
      <c r="E221" s="69"/>
      <c r="F221" s="70"/>
      <c r="G221" s="67"/>
      <c r="H221" s="71"/>
      <c r="I221" s="72"/>
      <c r="J221" s="72"/>
      <c r="K221" s="34"/>
      <c r="L221" s="79">
        <v>221</v>
      </c>
      <c r="M221" s="79"/>
      <c r="N221" s="74"/>
      <c r="O221" s="81" t="s">
        <v>819</v>
      </c>
      <c r="P221" s="83">
        <v>43661.78157407408</v>
      </c>
      <c r="Q221" s="81" t="s">
        <v>827</v>
      </c>
      <c r="R221" s="81"/>
      <c r="S221" s="81"/>
      <c r="T221" s="81" t="s">
        <v>1061</v>
      </c>
      <c r="U221" s="85" t="s">
        <v>1125</v>
      </c>
      <c r="V221" s="85" t="s">
        <v>1125</v>
      </c>
      <c r="W221" s="83">
        <v>43661.78157407408</v>
      </c>
      <c r="X221" s="88">
        <v>43661</v>
      </c>
      <c r="Y221" s="84" t="s">
        <v>1513</v>
      </c>
      <c r="Z221" s="85" t="s">
        <v>2011</v>
      </c>
      <c r="AA221" s="81"/>
      <c r="AB221" s="81"/>
      <c r="AC221" s="84" t="s">
        <v>2644</v>
      </c>
      <c r="AD221" s="81"/>
      <c r="AE221" s="81" t="b">
        <v>0</v>
      </c>
      <c r="AF221" s="81">
        <v>0</v>
      </c>
      <c r="AG221" s="84" t="s">
        <v>3083</v>
      </c>
      <c r="AH221" s="81" t="b">
        <v>0</v>
      </c>
      <c r="AI221" s="81" t="s">
        <v>3094</v>
      </c>
      <c r="AJ221" s="81"/>
      <c r="AK221" s="84" t="s">
        <v>3083</v>
      </c>
      <c r="AL221" s="81" t="b">
        <v>0</v>
      </c>
      <c r="AM221" s="81">
        <v>142</v>
      </c>
      <c r="AN221" s="84" t="s">
        <v>3043</v>
      </c>
      <c r="AO221" s="81" t="s">
        <v>3109</v>
      </c>
      <c r="AP221" s="81" t="b">
        <v>0</v>
      </c>
      <c r="AQ221" s="84" t="s">
        <v>3043</v>
      </c>
      <c r="AR221" s="81" t="s">
        <v>178</v>
      </c>
      <c r="AS221" s="81">
        <v>0</v>
      </c>
      <c r="AT221" s="81">
        <v>0</v>
      </c>
      <c r="AU221" s="81"/>
      <c r="AV221" s="81"/>
      <c r="AW221" s="81"/>
      <c r="AX221" s="81"/>
      <c r="AY221" s="81"/>
      <c r="AZ221" s="81"/>
      <c r="BA221" s="81"/>
      <c r="BB221" s="81"/>
      <c r="BC221" s="80" t="str">
        <f>REPLACE(INDEX(GroupVertices[Group],MATCH(Edges[[#This Row],[Vertex 1]],GroupVertices[Vertex],0)),1,1,"")</f>
        <v>7</v>
      </c>
      <c r="BD221" s="80" t="str">
        <f>REPLACE(INDEX(GroupVertices[Group],MATCH(Edges[[#This Row],[Vertex 2]],GroupVertices[Vertex],0)),1,1,"")</f>
        <v>7</v>
      </c>
    </row>
    <row r="222" spans="1:56" ht="15">
      <c r="A222" s="66" t="s">
        <v>408</v>
      </c>
      <c r="B222" s="66" t="s">
        <v>807</v>
      </c>
      <c r="C222" s="67"/>
      <c r="D222" s="68"/>
      <c r="E222" s="69"/>
      <c r="F222" s="70"/>
      <c r="G222" s="67"/>
      <c r="H222" s="71"/>
      <c r="I222" s="72"/>
      <c r="J222" s="72"/>
      <c r="K222" s="34"/>
      <c r="L222" s="79">
        <v>222</v>
      </c>
      <c r="M222" s="79"/>
      <c r="N222" s="74"/>
      <c r="O222" s="81" t="s">
        <v>820</v>
      </c>
      <c r="P222" s="83">
        <v>43661.7796875</v>
      </c>
      <c r="Q222" s="81" t="s">
        <v>910</v>
      </c>
      <c r="R222" s="81"/>
      <c r="S222" s="81"/>
      <c r="T222" s="81" t="s">
        <v>1092</v>
      </c>
      <c r="U222" s="85" t="s">
        <v>1183</v>
      </c>
      <c r="V222" s="85" t="s">
        <v>1183</v>
      </c>
      <c r="W222" s="83">
        <v>43661.7796875</v>
      </c>
      <c r="X222" s="88">
        <v>43661</v>
      </c>
      <c r="Y222" s="84" t="s">
        <v>1514</v>
      </c>
      <c r="Z222" s="85" t="s">
        <v>2012</v>
      </c>
      <c r="AA222" s="81"/>
      <c r="AB222" s="81"/>
      <c r="AC222" s="84" t="s">
        <v>2645</v>
      </c>
      <c r="AD222" s="81"/>
      <c r="AE222" s="81" t="b">
        <v>0</v>
      </c>
      <c r="AF222" s="81">
        <v>1</v>
      </c>
      <c r="AG222" s="84" t="s">
        <v>3083</v>
      </c>
      <c r="AH222" s="81" t="b">
        <v>0</v>
      </c>
      <c r="AI222" s="81" t="s">
        <v>3092</v>
      </c>
      <c r="AJ222" s="81"/>
      <c r="AK222" s="84" t="s">
        <v>3083</v>
      </c>
      <c r="AL222" s="81" t="b">
        <v>0</v>
      </c>
      <c r="AM222" s="81">
        <v>1</v>
      </c>
      <c r="AN222" s="84" t="s">
        <v>3083</v>
      </c>
      <c r="AO222" s="81" t="s">
        <v>3108</v>
      </c>
      <c r="AP222" s="81" t="b">
        <v>0</v>
      </c>
      <c r="AQ222" s="84" t="s">
        <v>2645</v>
      </c>
      <c r="AR222" s="81" t="s">
        <v>819</v>
      </c>
      <c r="AS222" s="81">
        <v>0</v>
      </c>
      <c r="AT222" s="81">
        <v>0</v>
      </c>
      <c r="AU222" s="81"/>
      <c r="AV222" s="81"/>
      <c r="AW222" s="81"/>
      <c r="AX222" s="81"/>
      <c r="AY222" s="81"/>
      <c r="AZ222" s="81"/>
      <c r="BA222" s="81"/>
      <c r="BB222" s="81"/>
      <c r="BC222" s="80" t="str">
        <f>REPLACE(INDEX(GroupVertices[Group],MATCH(Edges[[#This Row],[Vertex 1]],GroupVertices[Vertex],0)),1,1,"")</f>
        <v>12</v>
      </c>
      <c r="BD222" s="80" t="str">
        <f>REPLACE(INDEX(GroupVertices[Group],MATCH(Edges[[#This Row],[Vertex 2]],GroupVertices[Vertex],0)),1,1,"")</f>
        <v>12</v>
      </c>
    </row>
    <row r="223" spans="1:56" ht="15">
      <c r="A223" s="66" t="s">
        <v>408</v>
      </c>
      <c r="B223" s="66" t="s">
        <v>808</v>
      </c>
      <c r="C223" s="67"/>
      <c r="D223" s="68"/>
      <c r="E223" s="69"/>
      <c r="F223" s="70"/>
      <c r="G223" s="67"/>
      <c r="H223" s="71"/>
      <c r="I223" s="72"/>
      <c r="J223" s="72"/>
      <c r="K223" s="34"/>
      <c r="L223" s="79">
        <v>223</v>
      </c>
      <c r="M223" s="79"/>
      <c r="N223" s="74"/>
      <c r="O223" s="81" t="s">
        <v>820</v>
      </c>
      <c r="P223" s="83">
        <v>43661.7796875</v>
      </c>
      <c r="Q223" s="81" t="s">
        <v>910</v>
      </c>
      <c r="R223" s="81"/>
      <c r="S223" s="81"/>
      <c r="T223" s="81" t="s">
        <v>1092</v>
      </c>
      <c r="U223" s="85" t="s">
        <v>1183</v>
      </c>
      <c r="V223" s="85" t="s">
        <v>1183</v>
      </c>
      <c r="W223" s="83">
        <v>43661.7796875</v>
      </c>
      <c r="X223" s="88">
        <v>43661</v>
      </c>
      <c r="Y223" s="84" t="s">
        <v>1514</v>
      </c>
      <c r="Z223" s="85" t="s">
        <v>2012</v>
      </c>
      <c r="AA223" s="81"/>
      <c r="AB223" s="81"/>
      <c r="AC223" s="84" t="s">
        <v>2645</v>
      </c>
      <c r="AD223" s="81"/>
      <c r="AE223" s="81" t="b">
        <v>0</v>
      </c>
      <c r="AF223" s="81">
        <v>1</v>
      </c>
      <c r="AG223" s="84" t="s">
        <v>3083</v>
      </c>
      <c r="AH223" s="81" t="b">
        <v>0</v>
      </c>
      <c r="AI223" s="81" t="s">
        <v>3092</v>
      </c>
      <c r="AJ223" s="81"/>
      <c r="AK223" s="84" t="s">
        <v>3083</v>
      </c>
      <c r="AL223" s="81" t="b">
        <v>0</v>
      </c>
      <c r="AM223" s="81">
        <v>1</v>
      </c>
      <c r="AN223" s="84" t="s">
        <v>3083</v>
      </c>
      <c r="AO223" s="81" t="s">
        <v>3108</v>
      </c>
      <c r="AP223" s="81" t="b">
        <v>0</v>
      </c>
      <c r="AQ223" s="84" t="s">
        <v>2645</v>
      </c>
      <c r="AR223" s="81" t="s">
        <v>819</v>
      </c>
      <c r="AS223" s="81">
        <v>0</v>
      </c>
      <c r="AT223" s="81">
        <v>0</v>
      </c>
      <c r="AU223" s="81"/>
      <c r="AV223" s="81"/>
      <c r="AW223" s="81"/>
      <c r="AX223" s="81"/>
      <c r="AY223" s="81"/>
      <c r="AZ223" s="81"/>
      <c r="BA223" s="81"/>
      <c r="BB223" s="81"/>
      <c r="BC223" s="80" t="str">
        <f>REPLACE(INDEX(GroupVertices[Group],MATCH(Edges[[#This Row],[Vertex 1]],GroupVertices[Vertex],0)),1,1,"")</f>
        <v>12</v>
      </c>
      <c r="BD223" s="80" t="str">
        <f>REPLACE(INDEX(GroupVertices[Group],MATCH(Edges[[#This Row],[Vertex 2]],GroupVertices[Vertex],0)),1,1,"")</f>
        <v>12</v>
      </c>
    </row>
    <row r="224" spans="1:56" ht="15">
      <c r="A224" s="66" t="s">
        <v>408</v>
      </c>
      <c r="B224" s="66" t="s">
        <v>809</v>
      </c>
      <c r="C224" s="67"/>
      <c r="D224" s="68"/>
      <c r="E224" s="69"/>
      <c r="F224" s="70"/>
      <c r="G224" s="67"/>
      <c r="H224" s="71"/>
      <c r="I224" s="72"/>
      <c r="J224" s="72"/>
      <c r="K224" s="34"/>
      <c r="L224" s="79">
        <v>224</v>
      </c>
      <c r="M224" s="79"/>
      <c r="N224" s="74"/>
      <c r="O224" s="81" t="s">
        <v>820</v>
      </c>
      <c r="P224" s="83">
        <v>43661.7796875</v>
      </c>
      <c r="Q224" s="81" t="s">
        <v>910</v>
      </c>
      <c r="R224" s="81"/>
      <c r="S224" s="81"/>
      <c r="T224" s="81" t="s">
        <v>1092</v>
      </c>
      <c r="U224" s="85" t="s">
        <v>1183</v>
      </c>
      <c r="V224" s="85" t="s">
        <v>1183</v>
      </c>
      <c r="W224" s="83">
        <v>43661.7796875</v>
      </c>
      <c r="X224" s="88">
        <v>43661</v>
      </c>
      <c r="Y224" s="84" t="s">
        <v>1514</v>
      </c>
      <c r="Z224" s="85" t="s">
        <v>2012</v>
      </c>
      <c r="AA224" s="81"/>
      <c r="AB224" s="81"/>
      <c r="AC224" s="84" t="s">
        <v>2645</v>
      </c>
      <c r="AD224" s="81"/>
      <c r="AE224" s="81" t="b">
        <v>0</v>
      </c>
      <c r="AF224" s="81">
        <v>1</v>
      </c>
      <c r="AG224" s="84" t="s">
        <v>3083</v>
      </c>
      <c r="AH224" s="81" t="b">
        <v>0</v>
      </c>
      <c r="AI224" s="81" t="s">
        <v>3092</v>
      </c>
      <c r="AJ224" s="81"/>
      <c r="AK224" s="84" t="s">
        <v>3083</v>
      </c>
      <c r="AL224" s="81" t="b">
        <v>0</v>
      </c>
      <c r="AM224" s="81">
        <v>1</v>
      </c>
      <c r="AN224" s="84" t="s">
        <v>3083</v>
      </c>
      <c r="AO224" s="81" t="s">
        <v>3108</v>
      </c>
      <c r="AP224" s="81" t="b">
        <v>0</v>
      </c>
      <c r="AQ224" s="84" t="s">
        <v>2645</v>
      </c>
      <c r="AR224" s="81" t="s">
        <v>819</v>
      </c>
      <c r="AS224" s="81">
        <v>0</v>
      </c>
      <c r="AT224" s="81">
        <v>0</v>
      </c>
      <c r="AU224" s="81"/>
      <c r="AV224" s="81"/>
      <c r="AW224" s="81"/>
      <c r="AX224" s="81"/>
      <c r="AY224" s="81"/>
      <c r="AZ224" s="81"/>
      <c r="BA224" s="81"/>
      <c r="BB224" s="81"/>
      <c r="BC224" s="80" t="str">
        <f>REPLACE(INDEX(GroupVertices[Group],MATCH(Edges[[#This Row],[Vertex 1]],GroupVertices[Vertex],0)),1,1,"")</f>
        <v>12</v>
      </c>
      <c r="BD224" s="80" t="str">
        <f>REPLACE(INDEX(GroupVertices[Group],MATCH(Edges[[#This Row],[Vertex 2]],GroupVertices[Vertex],0)),1,1,"")</f>
        <v>12</v>
      </c>
    </row>
    <row r="225" spans="1:56" ht="15">
      <c r="A225" s="66" t="s">
        <v>408</v>
      </c>
      <c r="B225" s="66" t="s">
        <v>810</v>
      </c>
      <c r="C225" s="67"/>
      <c r="D225" s="68"/>
      <c r="E225" s="69"/>
      <c r="F225" s="70"/>
      <c r="G225" s="67"/>
      <c r="H225" s="71"/>
      <c r="I225" s="72"/>
      <c r="J225" s="72"/>
      <c r="K225" s="34"/>
      <c r="L225" s="79">
        <v>225</v>
      </c>
      <c r="M225" s="79"/>
      <c r="N225" s="74"/>
      <c r="O225" s="81" t="s">
        <v>820</v>
      </c>
      <c r="P225" s="83">
        <v>43661.7796875</v>
      </c>
      <c r="Q225" s="81" t="s">
        <v>910</v>
      </c>
      <c r="R225" s="81"/>
      <c r="S225" s="81"/>
      <c r="T225" s="81" t="s">
        <v>1092</v>
      </c>
      <c r="U225" s="85" t="s">
        <v>1183</v>
      </c>
      <c r="V225" s="85" t="s">
        <v>1183</v>
      </c>
      <c r="W225" s="83">
        <v>43661.7796875</v>
      </c>
      <c r="X225" s="88">
        <v>43661</v>
      </c>
      <c r="Y225" s="84" t="s">
        <v>1514</v>
      </c>
      <c r="Z225" s="85" t="s">
        <v>2012</v>
      </c>
      <c r="AA225" s="81"/>
      <c r="AB225" s="81"/>
      <c r="AC225" s="84" t="s">
        <v>2645</v>
      </c>
      <c r="AD225" s="81"/>
      <c r="AE225" s="81" t="b">
        <v>0</v>
      </c>
      <c r="AF225" s="81">
        <v>1</v>
      </c>
      <c r="AG225" s="84" t="s">
        <v>3083</v>
      </c>
      <c r="AH225" s="81" t="b">
        <v>0</v>
      </c>
      <c r="AI225" s="81" t="s">
        <v>3092</v>
      </c>
      <c r="AJ225" s="81"/>
      <c r="AK225" s="84" t="s">
        <v>3083</v>
      </c>
      <c r="AL225" s="81" t="b">
        <v>0</v>
      </c>
      <c r="AM225" s="81">
        <v>1</v>
      </c>
      <c r="AN225" s="84" t="s">
        <v>3083</v>
      </c>
      <c r="AO225" s="81" t="s">
        <v>3108</v>
      </c>
      <c r="AP225" s="81" t="b">
        <v>0</v>
      </c>
      <c r="AQ225" s="84" t="s">
        <v>2645</v>
      </c>
      <c r="AR225" s="81" t="s">
        <v>819</v>
      </c>
      <c r="AS225" s="81">
        <v>0</v>
      </c>
      <c r="AT225" s="81">
        <v>0</v>
      </c>
      <c r="AU225" s="81"/>
      <c r="AV225" s="81"/>
      <c r="AW225" s="81"/>
      <c r="AX225" s="81"/>
      <c r="AY225" s="81"/>
      <c r="AZ225" s="81"/>
      <c r="BA225" s="81"/>
      <c r="BB225" s="81"/>
      <c r="BC225" s="80" t="str">
        <f>REPLACE(INDEX(GroupVertices[Group],MATCH(Edges[[#This Row],[Vertex 1]],GroupVertices[Vertex],0)),1,1,"")</f>
        <v>12</v>
      </c>
      <c r="BD225" s="80" t="str">
        <f>REPLACE(INDEX(GroupVertices[Group],MATCH(Edges[[#This Row],[Vertex 2]],GroupVertices[Vertex],0)),1,1,"")</f>
        <v>12</v>
      </c>
    </row>
    <row r="226" spans="1:56" ht="15">
      <c r="A226" s="66" t="s">
        <v>408</v>
      </c>
      <c r="B226" s="66" t="s">
        <v>409</v>
      </c>
      <c r="C226" s="67"/>
      <c r="D226" s="68"/>
      <c r="E226" s="69"/>
      <c r="F226" s="70"/>
      <c r="G226" s="67"/>
      <c r="H226" s="71"/>
      <c r="I226" s="72"/>
      <c r="J226" s="72"/>
      <c r="K226" s="34"/>
      <c r="L226" s="79">
        <v>226</v>
      </c>
      <c r="M226" s="79"/>
      <c r="N226" s="74"/>
      <c r="O226" s="81" t="s">
        <v>820</v>
      </c>
      <c r="P226" s="83">
        <v>43661.7796875</v>
      </c>
      <c r="Q226" s="81" t="s">
        <v>910</v>
      </c>
      <c r="R226" s="81"/>
      <c r="S226" s="81"/>
      <c r="T226" s="81" t="s">
        <v>1092</v>
      </c>
      <c r="U226" s="85" t="s">
        <v>1183</v>
      </c>
      <c r="V226" s="85" t="s">
        <v>1183</v>
      </c>
      <c r="W226" s="83">
        <v>43661.7796875</v>
      </c>
      <c r="X226" s="88">
        <v>43661</v>
      </c>
      <c r="Y226" s="84" t="s">
        <v>1514</v>
      </c>
      <c r="Z226" s="85" t="s">
        <v>2012</v>
      </c>
      <c r="AA226" s="81"/>
      <c r="AB226" s="81"/>
      <c r="AC226" s="84" t="s">
        <v>2645</v>
      </c>
      <c r="AD226" s="81"/>
      <c r="AE226" s="81" t="b">
        <v>0</v>
      </c>
      <c r="AF226" s="81">
        <v>1</v>
      </c>
      <c r="AG226" s="84" t="s">
        <v>3083</v>
      </c>
      <c r="AH226" s="81" t="b">
        <v>0</v>
      </c>
      <c r="AI226" s="81" t="s">
        <v>3092</v>
      </c>
      <c r="AJ226" s="81"/>
      <c r="AK226" s="84" t="s">
        <v>3083</v>
      </c>
      <c r="AL226" s="81" t="b">
        <v>0</v>
      </c>
      <c r="AM226" s="81">
        <v>1</v>
      </c>
      <c r="AN226" s="84" t="s">
        <v>3083</v>
      </c>
      <c r="AO226" s="81" t="s">
        <v>3108</v>
      </c>
      <c r="AP226" s="81" t="b">
        <v>0</v>
      </c>
      <c r="AQ226" s="84" t="s">
        <v>2645</v>
      </c>
      <c r="AR226" s="81" t="s">
        <v>819</v>
      </c>
      <c r="AS226" s="81">
        <v>0</v>
      </c>
      <c r="AT226" s="81">
        <v>0</v>
      </c>
      <c r="AU226" s="81"/>
      <c r="AV226" s="81"/>
      <c r="AW226" s="81"/>
      <c r="AX226" s="81"/>
      <c r="AY226" s="81"/>
      <c r="AZ226" s="81"/>
      <c r="BA226" s="81"/>
      <c r="BB226" s="81"/>
      <c r="BC226" s="80" t="str">
        <f>REPLACE(INDEX(GroupVertices[Group],MATCH(Edges[[#This Row],[Vertex 1]],GroupVertices[Vertex],0)),1,1,"")</f>
        <v>12</v>
      </c>
      <c r="BD226" s="80" t="str">
        <f>REPLACE(INDEX(GroupVertices[Group],MATCH(Edges[[#This Row],[Vertex 2]],GroupVertices[Vertex],0)),1,1,"")</f>
        <v>12</v>
      </c>
    </row>
    <row r="227" spans="1:56" ht="15">
      <c r="A227" s="66" t="s">
        <v>408</v>
      </c>
      <c r="B227" s="66" t="s">
        <v>811</v>
      </c>
      <c r="C227" s="67"/>
      <c r="D227" s="68"/>
      <c r="E227" s="69"/>
      <c r="F227" s="70"/>
      <c r="G227" s="67"/>
      <c r="H227" s="71"/>
      <c r="I227" s="72"/>
      <c r="J227" s="72"/>
      <c r="K227" s="34"/>
      <c r="L227" s="79">
        <v>227</v>
      </c>
      <c r="M227" s="79"/>
      <c r="N227" s="74"/>
      <c r="O227" s="81" t="s">
        <v>820</v>
      </c>
      <c r="P227" s="83">
        <v>43661.7796875</v>
      </c>
      <c r="Q227" s="81" t="s">
        <v>910</v>
      </c>
      <c r="R227" s="81"/>
      <c r="S227" s="81"/>
      <c r="T227" s="81" t="s">
        <v>1092</v>
      </c>
      <c r="U227" s="85" t="s">
        <v>1183</v>
      </c>
      <c r="V227" s="85" t="s">
        <v>1183</v>
      </c>
      <c r="W227" s="83">
        <v>43661.7796875</v>
      </c>
      <c r="X227" s="88">
        <v>43661</v>
      </c>
      <c r="Y227" s="84" t="s">
        <v>1514</v>
      </c>
      <c r="Z227" s="85" t="s">
        <v>2012</v>
      </c>
      <c r="AA227" s="81"/>
      <c r="AB227" s="81"/>
      <c r="AC227" s="84" t="s">
        <v>2645</v>
      </c>
      <c r="AD227" s="81"/>
      <c r="AE227" s="81" t="b">
        <v>0</v>
      </c>
      <c r="AF227" s="81">
        <v>1</v>
      </c>
      <c r="AG227" s="84" t="s">
        <v>3083</v>
      </c>
      <c r="AH227" s="81" t="b">
        <v>0</v>
      </c>
      <c r="AI227" s="81" t="s">
        <v>3092</v>
      </c>
      <c r="AJ227" s="81"/>
      <c r="AK227" s="84" t="s">
        <v>3083</v>
      </c>
      <c r="AL227" s="81" t="b">
        <v>0</v>
      </c>
      <c r="AM227" s="81">
        <v>1</v>
      </c>
      <c r="AN227" s="84" t="s">
        <v>3083</v>
      </c>
      <c r="AO227" s="81" t="s">
        <v>3108</v>
      </c>
      <c r="AP227" s="81" t="b">
        <v>0</v>
      </c>
      <c r="AQ227" s="84" t="s">
        <v>2645</v>
      </c>
      <c r="AR227" s="81" t="s">
        <v>819</v>
      </c>
      <c r="AS227" s="81">
        <v>0</v>
      </c>
      <c r="AT227" s="81">
        <v>0</v>
      </c>
      <c r="AU227" s="81"/>
      <c r="AV227" s="81"/>
      <c r="AW227" s="81"/>
      <c r="AX227" s="81"/>
      <c r="AY227" s="81"/>
      <c r="AZ227" s="81"/>
      <c r="BA227" s="81"/>
      <c r="BB227" s="81"/>
      <c r="BC227" s="80" t="str">
        <f>REPLACE(INDEX(GroupVertices[Group],MATCH(Edges[[#This Row],[Vertex 1]],GroupVertices[Vertex],0)),1,1,"")</f>
        <v>12</v>
      </c>
      <c r="BD227" s="80" t="str">
        <f>REPLACE(INDEX(GroupVertices[Group],MATCH(Edges[[#This Row],[Vertex 2]],GroupVertices[Vertex],0)),1,1,"")</f>
        <v>12</v>
      </c>
    </row>
    <row r="228" spans="1:56" ht="15">
      <c r="A228" s="66" t="s">
        <v>409</v>
      </c>
      <c r="B228" s="66" t="s">
        <v>408</v>
      </c>
      <c r="C228" s="67"/>
      <c r="D228" s="68"/>
      <c r="E228" s="69"/>
      <c r="F228" s="70"/>
      <c r="G228" s="67"/>
      <c r="H228" s="71"/>
      <c r="I228" s="72"/>
      <c r="J228" s="72"/>
      <c r="K228" s="34"/>
      <c r="L228" s="79">
        <v>228</v>
      </c>
      <c r="M228" s="79"/>
      <c r="N228" s="74"/>
      <c r="O228" s="81" t="s">
        <v>819</v>
      </c>
      <c r="P228" s="83">
        <v>43661.78159722222</v>
      </c>
      <c r="Q228" s="81" t="s">
        <v>910</v>
      </c>
      <c r="R228" s="81"/>
      <c r="S228" s="81"/>
      <c r="T228" s="81" t="s">
        <v>1093</v>
      </c>
      <c r="U228" s="81"/>
      <c r="V228" s="85" t="s">
        <v>1314</v>
      </c>
      <c r="W228" s="83">
        <v>43661.78159722222</v>
      </c>
      <c r="X228" s="88">
        <v>43661</v>
      </c>
      <c r="Y228" s="84" t="s">
        <v>1515</v>
      </c>
      <c r="Z228" s="85" t="s">
        <v>2013</v>
      </c>
      <c r="AA228" s="81"/>
      <c r="AB228" s="81"/>
      <c r="AC228" s="84" t="s">
        <v>2646</v>
      </c>
      <c r="AD228" s="81"/>
      <c r="AE228" s="81" t="b">
        <v>0</v>
      </c>
      <c r="AF228" s="81">
        <v>0</v>
      </c>
      <c r="AG228" s="84" t="s">
        <v>3083</v>
      </c>
      <c r="AH228" s="81" t="b">
        <v>0</v>
      </c>
      <c r="AI228" s="81" t="s">
        <v>3092</v>
      </c>
      <c r="AJ228" s="81"/>
      <c r="AK228" s="84" t="s">
        <v>3083</v>
      </c>
      <c r="AL228" s="81" t="b">
        <v>0</v>
      </c>
      <c r="AM228" s="81">
        <v>1</v>
      </c>
      <c r="AN228" s="84" t="s">
        <v>2645</v>
      </c>
      <c r="AO228" s="81" t="s">
        <v>3119</v>
      </c>
      <c r="AP228" s="81" t="b">
        <v>0</v>
      </c>
      <c r="AQ228" s="84" t="s">
        <v>2645</v>
      </c>
      <c r="AR228" s="81" t="s">
        <v>178</v>
      </c>
      <c r="AS228" s="81">
        <v>0</v>
      </c>
      <c r="AT228" s="81">
        <v>0</v>
      </c>
      <c r="AU228" s="81"/>
      <c r="AV228" s="81"/>
      <c r="AW228" s="81"/>
      <c r="AX228" s="81"/>
      <c r="AY228" s="81"/>
      <c r="AZ228" s="81"/>
      <c r="BA228" s="81"/>
      <c r="BB228" s="81"/>
      <c r="BC228" s="80" t="str">
        <f>REPLACE(INDEX(GroupVertices[Group],MATCH(Edges[[#This Row],[Vertex 1]],GroupVertices[Vertex],0)),1,1,"")</f>
        <v>12</v>
      </c>
      <c r="BD228" s="80" t="str">
        <f>REPLACE(INDEX(GroupVertices[Group],MATCH(Edges[[#This Row],[Vertex 2]],GroupVertices[Vertex],0)),1,1,"")</f>
        <v>12</v>
      </c>
    </row>
    <row r="229" spans="1:56" ht="15">
      <c r="A229" s="66" t="s">
        <v>409</v>
      </c>
      <c r="B229" s="66" t="s">
        <v>807</v>
      </c>
      <c r="C229" s="67"/>
      <c r="D229" s="68"/>
      <c r="E229" s="69"/>
      <c r="F229" s="70"/>
      <c r="G229" s="67"/>
      <c r="H229" s="71"/>
      <c r="I229" s="72"/>
      <c r="J229" s="72"/>
      <c r="K229" s="34"/>
      <c r="L229" s="79">
        <v>229</v>
      </c>
      <c r="M229" s="79"/>
      <c r="N229" s="74"/>
      <c r="O229" s="81" t="s">
        <v>820</v>
      </c>
      <c r="P229" s="83">
        <v>43661.78159722222</v>
      </c>
      <c r="Q229" s="81" t="s">
        <v>910</v>
      </c>
      <c r="R229" s="81"/>
      <c r="S229" s="81"/>
      <c r="T229" s="81" t="s">
        <v>1093</v>
      </c>
      <c r="U229" s="81"/>
      <c r="V229" s="85" t="s">
        <v>1314</v>
      </c>
      <c r="W229" s="83">
        <v>43661.78159722222</v>
      </c>
      <c r="X229" s="88">
        <v>43661</v>
      </c>
      <c r="Y229" s="84" t="s">
        <v>1515</v>
      </c>
      <c r="Z229" s="85" t="s">
        <v>2013</v>
      </c>
      <c r="AA229" s="81"/>
      <c r="AB229" s="81"/>
      <c r="AC229" s="84" t="s">
        <v>2646</v>
      </c>
      <c r="AD229" s="81"/>
      <c r="AE229" s="81" t="b">
        <v>0</v>
      </c>
      <c r="AF229" s="81">
        <v>0</v>
      </c>
      <c r="AG229" s="84" t="s">
        <v>3083</v>
      </c>
      <c r="AH229" s="81" t="b">
        <v>0</v>
      </c>
      <c r="AI229" s="81" t="s">
        <v>3092</v>
      </c>
      <c r="AJ229" s="81"/>
      <c r="AK229" s="84" t="s">
        <v>3083</v>
      </c>
      <c r="AL229" s="81" t="b">
        <v>0</v>
      </c>
      <c r="AM229" s="81">
        <v>1</v>
      </c>
      <c r="AN229" s="84" t="s">
        <v>2645</v>
      </c>
      <c r="AO229" s="81" t="s">
        <v>3119</v>
      </c>
      <c r="AP229" s="81" t="b">
        <v>0</v>
      </c>
      <c r="AQ229" s="84" t="s">
        <v>2645</v>
      </c>
      <c r="AR229" s="81" t="s">
        <v>178</v>
      </c>
      <c r="AS229" s="81">
        <v>0</v>
      </c>
      <c r="AT229" s="81">
        <v>0</v>
      </c>
      <c r="AU229" s="81"/>
      <c r="AV229" s="81"/>
      <c r="AW229" s="81"/>
      <c r="AX229" s="81"/>
      <c r="AY229" s="81"/>
      <c r="AZ229" s="81"/>
      <c r="BA229" s="81"/>
      <c r="BB229" s="81"/>
      <c r="BC229" s="80" t="str">
        <f>REPLACE(INDEX(GroupVertices[Group],MATCH(Edges[[#This Row],[Vertex 1]],GroupVertices[Vertex],0)),1,1,"")</f>
        <v>12</v>
      </c>
      <c r="BD229" s="80" t="str">
        <f>REPLACE(INDEX(GroupVertices[Group],MATCH(Edges[[#This Row],[Vertex 2]],GroupVertices[Vertex],0)),1,1,"")</f>
        <v>12</v>
      </c>
    </row>
    <row r="230" spans="1:56" ht="15">
      <c r="A230" s="66" t="s">
        <v>409</v>
      </c>
      <c r="B230" s="66" t="s">
        <v>808</v>
      </c>
      <c r="C230" s="67"/>
      <c r="D230" s="68"/>
      <c r="E230" s="69"/>
      <c r="F230" s="70"/>
      <c r="G230" s="67"/>
      <c r="H230" s="71"/>
      <c r="I230" s="72"/>
      <c r="J230" s="72"/>
      <c r="K230" s="34"/>
      <c r="L230" s="79">
        <v>230</v>
      </c>
      <c r="M230" s="79"/>
      <c r="N230" s="74"/>
      <c r="O230" s="81" t="s">
        <v>820</v>
      </c>
      <c r="P230" s="83">
        <v>43661.78159722222</v>
      </c>
      <c r="Q230" s="81" t="s">
        <v>910</v>
      </c>
      <c r="R230" s="81"/>
      <c r="S230" s="81"/>
      <c r="T230" s="81" t="s">
        <v>1093</v>
      </c>
      <c r="U230" s="81"/>
      <c r="V230" s="85" t="s">
        <v>1314</v>
      </c>
      <c r="W230" s="83">
        <v>43661.78159722222</v>
      </c>
      <c r="X230" s="88">
        <v>43661</v>
      </c>
      <c r="Y230" s="84" t="s">
        <v>1515</v>
      </c>
      <c r="Z230" s="85" t="s">
        <v>2013</v>
      </c>
      <c r="AA230" s="81"/>
      <c r="AB230" s="81"/>
      <c r="AC230" s="84" t="s">
        <v>2646</v>
      </c>
      <c r="AD230" s="81"/>
      <c r="AE230" s="81" t="b">
        <v>0</v>
      </c>
      <c r="AF230" s="81">
        <v>0</v>
      </c>
      <c r="AG230" s="84" t="s">
        <v>3083</v>
      </c>
      <c r="AH230" s="81" t="b">
        <v>0</v>
      </c>
      <c r="AI230" s="81" t="s">
        <v>3092</v>
      </c>
      <c r="AJ230" s="81"/>
      <c r="AK230" s="84" t="s">
        <v>3083</v>
      </c>
      <c r="AL230" s="81" t="b">
        <v>0</v>
      </c>
      <c r="AM230" s="81">
        <v>1</v>
      </c>
      <c r="AN230" s="84" t="s">
        <v>2645</v>
      </c>
      <c r="AO230" s="81" t="s">
        <v>3119</v>
      </c>
      <c r="AP230" s="81" t="b">
        <v>0</v>
      </c>
      <c r="AQ230" s="84" t="s">
        <v>2645</v>
      </c>
      <c r="AR230" s="81" t="s">
        <v>178</v>
      </c>
      <c r="AS230" s="81">
        <v>0</v>
      </c>
      <c r="AT230" s="81">
        <v>0</v>
      </c>
      <c r="AU230" s="81"/>
      <c r="AV230" s="81"/>
      <c r="AW230" s="81"/>
      <c r="AX230" s="81"/>
      <c r="AY230" s="81"/>
      <c r="AZ230" s="81"/>
      <c r="BA230" s="81"/>
      <c r="BB230" s="81"/>
      <c r="BC230" s="80" t="str">
        <f>REPLACE(INDEX(GroupVertices[Group],MATCH(Edges[[#This Row],[Vertex 1]],GroupVertices[Vertex],0)),1,1,"")</f>
        <v>12</v>
      </c>
      <c r="BD230" s="80" t="str">
        <f>REPLACE(INDEX(GroupVertices[Group],MATCH(Edges[[#This Row],[Vertex 2]],GroupVertices[Vertex],0)),1,1,"")</f>
        <v>12</v>
      </c>
    </row>
    <row r="231" spans="1:56" ht="15">
      <c r="A231" s="66" t="s">
        <v>409</v>
      </c>
      <c r="B231" s="66" t="s">
        <v>809</v>
      </c>
      <c r="C231" s="67"/>
      <c r="D231" s="68"/>
      <c r="E231" s="69"/>
      <c r="F231" s="70"/>
      <c r="G231" s="67"/>
      <c r="H231" s="71"/>
      <c r="I231" s="72"/>
      <c r="J231" s="72"/>
      <c r="K231" s="34"/>
      <c r="L231" s="79">
        <v>231</v>
      </c>
      <c r="M231" s="79"/>
      <c r="N231" s="74"/>
      <c r="O231" s="81" t="s">
        <v>820</v>
      </c>
      <c r="P231" s="83">
        <v>43661.78159722222</v>
      </c>
      <c r="Q231" s="81" t="s">
        <v>910</v>
      </c>
      <c r="R231" s="81"/>
      <c r="S231" s="81"/>
      <c r="T231" s="81" t="s">
        <v>1093</v>
      </c>
      <c r="U231" s="81"/>
      <c r="V231" s="85" t="s">
        <v>1314</v>
      </c>
      <c r="W231" s="83">
        <v>43661.78159722222</v>
      </c>
      <c r="X231" s="88">
        <v>43661</v>
      </c>
      <c r="Y231" s="84" t="s">
        <v>1515</v>
      </c>
      <c r="Z231" s="85" t="s">
        <v>2013</v>
      </c>
      <c r="AA231" s="81"/>
      <c r="AB231" s="81"/>
      <c r="AC231" s="84" t="s">
        <v>2646</v>
      </c>
      <c r="AD231" s="81"/>
      <c r="AE231" s="81" t="b">
        <v>0</v>
      </c>
      <c r="AF231" s="81">
        <v>0</v>
      </c>
      <c r="AG231" s="84" t="s">
        <v>3083</v>
      </c>
      <c r="AH231" s="81" t="b">
        <v>0</v>
      </c>
      <c r="AI231" s="81" t="s">
        <v>3092</v>
      </c>
      <c r="AJ231" s="81"/>
      <c r="AK231" s="84" t="s">
        <v>3083</v>
      </c>
      <c r="AL231" s="81" t="b">
        <v>0</v>
      </c>
      <c r="AM231" s="81">
        <v>1</v>
      </c>
      <c r="AN231" s="84" t="s">
        <v>2645</v>
      </c>
      <c r="AO231" s="81" t="s">
        <v>3119</v>
      </c>
      <c r="AP231" s="81" t="b">
        <v>0</v>
      </c>
      <c r="AQ231" s="84" t="s">
        <v>2645</v>
      </c>
      <c r="AR231" s="81" t="s">
        <v>178</v>
      </c>
      <c r="AS231" s="81">
        <v>0</v>
      </c>
      <c r="AT231" s="81">
        <v>0</v>
      </c>
      <c r="AU231" s="81"/>
      <c r="AV231" s="81"/>
      <c r="AW231" s="81"/>
      <c r="AX231" s="81"/>
      <c r="AY231" s="81"/>
      <c r="AZ231" s="81"/>
      <c r="BA231" s="81"/>
      <c r="BB231" s="81"/>
      <c r="BC231" s="80" t="str">
        <f>REPLACE(INDEX(GroupVertices[Group],MATCH(Edges[[#This Row],[Vertex 1]],GroupVertices[Vertex],0)),1,1,"")</f>
        <v>12</v>
      </c>
      <c r="BD231" s="80" t="str">
        <f>REPLACE(INDEX(GroupVertices[Group],MATCH(Edges[[#This Row],[Vertex 2]],GroupVertices[Vertex],0)),1,1,"")</f>
        <v>12</v>
      </c>
    </row>
    <row r="232" spans="1:56" ht="15">
      <c r="A232" s="66" t="s">
        <v>409</v>
      </c>
      <c r="B232" s="66" t="s">
        <v>810</v>
      </c>
      <c r="C232" s="67"/>
      <c r="D232" s="68"/>
      <c r="E232" s="69"/>
      <c r="F232" s="70"/>
      <c r="G232" s="67"/>
      <c r="H232" s="71"/>
      <c r="I232" s="72"/>
      <c r="J232" s="72"/>
      <c r="K232" s="34"/>
      <c r="L232" s="79">
        <v>232</v>
      </c>
      <c r="M232" s="79"/>
      <c r="N232" s="74"/>
      <c r="O232" s="81" t="s">
        <v>820</v>
      </c>
      <c r="P232" s="83">
        <v>43661.78159722222</v>
      </c>
      <c r="Q232" s="81" t="s">
        <v>910</v>
      </c>
      <c r="R232" s="81"/>
      <c r="S232" s="81"/>
      <c r="T232" s="81" t="s">
        <v>1093</v>
      </c>
      <c r="U232" s="81"/>
      <c r="V232" s="85" t="s">
        <v>1314</v>
      </c>
      <c r="W232" s="83">
        <v>43661.78159722222</v>
      </c>
      <c r="X232" s="88">
        <v>43661</v>
      </c>
      <c r="Y232" s="84" t="s">
        <v>1515</v>
      </c>
      <c r="Z232" s="85" t="s">
        <v>2013</v>
      </c>
      <c r="AA232" s="81"/>
      <c r="AB232" s="81"/>
      <c r="AC232" s="84" t="s">
        <v>2646</v>
      </c>
      <c r="AD232" s="81"/>
      <c r="AE232" s="81" t="b">
        <v>0</v>
      </c>
      <c r="AF232" s="81">
        <v>0</v>
      </c>
      <c r="AG232" s="84" t="s">
        <v>3083</v>
      </c>
      <c r="AH232" s="81" t="b">
        <v>0</v>
      </c>
      <c r="AI232" s="81" t="s">
        <v>3092</v>
      </c>
      <c r="AJ232" s="81"/>
      <c r="AK232" s="84" t="s">
        <v>3083</v>
      </c>
      <c r="AL232" s="81" t="b">
        <v>0</v>
      </c>
      <c r="AM232" s="81">
        <v>1</v>
      </c>
      <c r="AN232" s="84" t="s">
        <v>2645</v>
      </c>
      <c r="AO232" s="81" t="s">
        <v>3119</v>
      </c>
      <c r="AP232" s="81" t="b">
        <v>0</v>
      </c>
      <c r="AQ232" s="84" t="s">
        <v>2645</v>
      </c>
      <c r="AR232" s="81" t="s">
        <v>178</v>
      </c>
      <c r="AS232" s="81">
        <v>0</v>
      </c>
      <c r="AT232" s="81">
        <v>0</v>
      </c>
      <c r="AU232" s="81"/>
      <c r="AV232" s="81"/>
      <c r="AW232" s="81"/>
      <c r="AX232" s="81"/>
      <c r="AY232" s="81"/>
      <c r="AZ232" s="81"/>
      <c r="BA232" s="81"/>
      <c r="BB232" s="81"/>
      <c r="BC232" s="80" t="str">
        <f>REPLACE(INDEX(GroupVertices[Group],MATCH(Edges[[#This Row],[Vertex 1]],GroupVertices[Vertex],0)),1,1,"")</f>
        <v>12</v>
      </c>
      <c r="BD232" s="80" t="str">
        <f>REPLACE(INDEX(GroupVertices[Group],MATCH(Edges[[#This Row],[Vertex 2]],GroupVertices[Vertex],0)),1,1,"")</f>
        <v>12</v>
      </c>
    </row>
    <row r="233" spans="1:56" ht="15">
      <c r="A233" s="66" t="s">
        <v>409</v>
      </c>
      <c r="B233" s="66" t="s">
        <v>811</v>
      </c>
      <c r="C233" s="67"/>
      <c r="D233" s="68"/>
      <c r="E233" s="69"/>
      <c r="F233" s="70"/>
      <c r="G233" s="67"/>
      <c r="H233" s="71"/>
      <c r="I233" s="72"/>
      <c r="J233" s="72"/>
      <c r="K233" s="34"/>
      <c r="L233" s="79">
        <v>233</v>
      </c>
      <c r="M233" s="79"/>
      <c r="N233" s="74"/>
      <c r="O233" s="81" t="s">
        <v>820</v>
      </c>
      <c r="P233" s="83">
        <v>43661.78159722222</v>
      </c>
      <c r="Q233" s="81" t="s">
        <v>910</v>
      </c>
      <c r="R233" s="81"/>
      <c r="S233" s="81"/>
      <c r="T233" s="81" t="s">
        <v>1093</v>
      </c>
      <c r="U233" s="81"/>
      <c r="V233" s="85" t="s">
        <v>1314</v>
      </c>
      <c r="W233" s="83">
        <v>43661.78159722222</v>
      </c>
      <c r="X233" s="88">
        <v>43661</v>
      </c>
      <c r="Y233" s="84" t="s">
        <v>1515</v>
      </c>
      <c r="Z233" s="85" t="s">
        <v>2013</v>
      </c>
      <c r="AA233" s="81"/>
      <c r="AB233" s="81"/>
      <c r="AC233" s="84" t="s">
        <v>2646</v>
      </c>
      <c r="AD233" s="81"/>
      <c r="AE233" s="81" t="b">
        <v>0</v>
      </c>
      <c r="AF233" s="81">
        <v>0</v>
      </c>
      <c r="AG233" s="84" t="s">
        <v>3083</v>
      </c>
      <c r="AH233" s="81" t="b">
        <v>0</v>
      </c>
      <c r="AI233" s="81" t="s">
        <v>3092</v>
      </c>
      <c r="AJ233" s="81"/>
      <c r="AK233" s="84" t="s">
        <v>3083</v>
      </c>
      <c r="AL233" s="81" t="b">
        <v>0</v>
      </c>
      <c r="AM233" s="81">
        <v>1</v>
      </c>
      <c r="AN233" s="84" t="s">
        <v>2645</v>
      </c>
      <c r="AO233" s="81" t="s">
        <v>3119</v>
      </c>
      <c r="AP233" s="81" t="b">
        <v>0</v>
      </c>
      <c r="AQ233" s="84" t="s">
        <v>2645</v>
      </c>
      <c r="AR233" s="81" t="s">
        <v>178</v>
      </c>
      <c r="AS233" s="81">
        <v>0</v>
      </c>
      <c r="AT233" s="81">
        <v>0</v>
      </c>
      <c r="AU233" s="81"/>
      <c r="AV233" s="81"/>
      <c r="AW233" s="81"/>
      <c r="AX233" s="81"/>
      <c r="AY233" s="81"/>
      <c r="AZ233" s="81"/>
      <c r="BA233" s="81"/>
      <c r="BB233" s="81"/>
      <c r="BC233" s="80" t="str">
        <f>REPLACE(INDEX(GroupVertices[Group],MATCH(Edges[[#This Row],[Vertex 1]],GroupVertices[Vertex],0)),1,1,"")</f>
        <v>12</v>
      </c>
      <c r="BD233" s="80" t="str">
        <f>REPLACE(INDEX(GroupVertices[Group],MATCH(Edges[[#This Row],[Vertex 2]],GroupVertices[Vertex],0)),1,1,"")</f>
        <v>12</v>
      </c>
    </row>
    <row r="234" spans="1:56" ht="15">
      <c r="A234" s="66" t="s">
        <v>410</v>
      </c>
      <c r="B234" s="66" t="s">
        <v>780</v>
      </c>
      <c r="C234" s="67"/>
      <c r="D234" s="68"/>
      <c r="E234" s="69"/>
      <c r="F234" s="70"/>
      <c r="G234" s="67"/>
      <c r="H234" s="71"/>
      <c r="I234" s="72"/>
      <c r="J234" s="72"/>
      <c r="K234" s="34"/>
      <c r="L234" s="79">
        <v>234</v>
      </c>
      <c r="M234" s="79"/>
      <c r="N234" s="74"/>
      <c r="O234" s="81" t="s">
        <v>819</v>
      </c>
      <c r="P234" s="83">
        <v>43661.78160879629</v>
      </c>
      <c r="Q234" s="81" t="s">
        <v>823</v>
      </c>
      <c r="R234" s="81"/>
      <c r="S234" s="81"/>
      <c r="T234" s="81" t="s">
        <v>1061</v>
      </c>
      <c r="U234" s="85" t="s">
        <v>1122</v>
      </c>
      <c r="V234" s="85" t="s">
        <v>1122</v>
      </c>
      <c r="W234" s="83">
        <v>43661.78160879629</v>
      </c>
      <c r="X234" s="88">
        <v>43661</v>
      </c>
      <c r="Y234" s="84" t="s">
        <v>1516</v>
      </c>
      <c r="Z234" s="85" t="s">
        <v>2014</v>
      </c>
      <c r="AA234" s="81"/>
      <c r="AB234" s="81"/>
      <c r="AC234" s="84" t="s">
        <v>2647</v>
      </c>
      <c r="AD234" s="81"/>
      <c r="AE234" s="81" t="b">
        <v>0</v>
      </c>
      <c r="AF234" s="81">
        <v>0</v>
      </c>
      <c r="AG234" s="84" t="s">
        <v>3083</v>
      </c>
      <c r="AH234" s="81" t="b">
        <v>0</v>
      </c>
      <c r="AI234" s="81" t="s">
        <v>3092</v>
      </c>
      <c r="AJ234" s="81"/>
      <c r="AK234" s="84" t="s">
        <v>3083</v>
      </c>
      <c r="AL234" s="81" t="b">
        <v>0</v>
      </c>
      <c r="AM234" s="81">
        <v>4633</v>
      </c>
      <c r="AN234" s="84" t="s">
        <v>3064</v>
      </c>
      <c r="AO234" s="81" t="s">
        <v>3108</v>
      </c>
      <c r="AP234" s="81" t="b">
        <v>0</v>
      </c>
      <c r="AQ234" s="84" t="s">
        <v>3064</v>
      </c>
      <c r="AR234" s="81" t="s">
        <v>178</v>
      </c>
      <c r="AS234" s="81">
        <v>0</v>
      </c>
      <c r="AT234" s="81">
        <v>0</v>
      </c>
      <c r="AU234" s="81"/>
      <c r="AV234" s="81"/>
      <c r="AW234" s="81"/>
      <c r="AX234" s="81"/>
      <c r="AY234" s="81"/>
      <c r="AZ234" s="81"/>
      <c r="BA234" s="81"/>
      <c r="BB234" s="81"/>
      <c r="BC234" s="80" t="str">
        <f>REPLACE(INDEX(GroupVertices[Group],MATCH(Edges[[#This Row],[Vertex 1]],GroupVertices[Vertex],0)),1,1,"")</f>
        <v>2</v>
      </c>
      <c r="BD234" s="80" t="str">
        <f>REPLACE(INDEX(GroupVertices[Group],MATCH(Edges[[#This Row],[Vertex 2]],GroupVertices[Vertex],0)),1,1,"")</f>
        <v>2</v>
      </c>
    </row>
    <row r="235" spans="1:56" ht="15">
      <c r="A235" s="66" t="s">
        <v>411</v>
      </c>
      <c r="B235" s="66" t="s">
        <v>710</v>
      </c>
      <c r="C235" s="67"/>
      <c r="D235" s="68"/>
      <c r="E235" s="69"/>
      <c r="F235" s="70"/>
      <c r="G235" s="67"/>
      <c r="H235" s="71"/>
      <c r="I235" s="72"/>
      <c r="J235" s="72"/>
      <c r="K235" s="34"/>
      <c r="L235" s="79">
        <v>235</v>
      </c>
      <c r="M235" s="79"/>
      <c r="N235" s="74"/>
      <c r="O235" s="81" t="s">
        <v>819</v>
      </c>
      <c r="P235" s="83">
        <v>43661.78162037037</v>
      </c>
      <c r="Q235" s="81" t="s">
        <v>828</v>
      </c>
      <c r="R235" s="81"/>
      <c r="S235" s="81"/>
      <c r="T235" s="81" t="s">
        <v>1061</v>
      </c>
      <c r="U235" s="85" t="s">
        <v>1126</v>
      </c>
      <c r="V235" s="85" t="s">
        <v>1126</v>
      </c>
      <c r="W235" s="83">
        <v>43661.78162037037</v>
      </c>
      <c r="X235" s="88">
        <v>43661</v>
      </c>
      <c r="Y235" s="84" t="s">
        <v>1517</v>
      </c>
      <c r="Z235" s="85" t="s">
        <v>2015</v>
      </c>
      <c r="AA235" s="81"/>
      <c r="AB235" s="81"/>
      <c r="AC235" s="84" t="s">
        <v>2648</v>
      </c>
      <c r="AD235" s="81"/>
      <c r="AE235" s="81" t="b">
        <v>0</v>
      </c>
      <c r="AF235" s="81">
        <v>0</v>
      </c>
      <c r="AG235" s="84" t="s">
        <v>3083</v>
      </c>
      <c r="AH235" s="81" t="b">
        <v>0</v>
      </c>
      <c r="AI235" s="81" t="s">
        <v>3094</v>
      </c>
      <c r="AJ235" s="81"/>
      <c r="AK235" s="84" t="s">
        <v>3083</v>
      </c>
      <c r="AL235" s="81" t="b">
        <v>0</v>
      </c>
      <c r="AM235" s="81">
        <v>3482</v>
      </c>
      <c r="AN235" s="84" t="s">
        <v>2975</v>
      </c>
      <c r="AO235" s="81" t="s">
        <v>3109</v>
      </c>
      <c r="AP235" s="81" t="b">
        <v>0</v>
      </c>
      <c r="AQ235" s="84" t="s">
        <v>2975</v>
      </c>
      <c r="AR235" s="81" t="s">
        <v>178</v>
      </c>
      <c r="AS235" s="81">
        <v>0</v>
      </c>
      <c r="AT235" s="81">
        <v>0</v>
      </c>
      <c r="AU235" s="81"/>
      <c r="AV235" s="81"/>
      <c r="AW235" s="81"/>
      <c r="AX235" s="81"/>
      <c r="AY235" s="81"/>
      <c r="AZ235" s="81"/>
      <c r="BA235" s="81"/>
      <c r="BB235" s="81"/>
      <c r="BC235" s="80" t="str">
        <f>REPLACE(INDEX(GroupVertices[Group],MATCH(Edges[[#This Row],[Vertex 1]],GroupVertices[Vertex],0)),1,1,"")</f>
        <v>8</v>
      </c>
      <c r="BD235" s="80" t="str">
        <f>REPLACE(INDEX(GroupVertices[Group],MATCH(Edges[[#This Row],[Vertex 2]],GroupVertices[Vertex],0)),1,1,"")</f>
        <v>8</v>
      </c>
    </row>
    <row r="236" spans="1:56" ht="15">
      <c r="A236" s="66" t="s">
        <v>412</v>
      </c>
      <c r="B236" s="66" t="s">
        <v>732</v>
      </c>
      <c r="C236" s="67"/>
      <c r="D236" s="68"/>
      <c r="E236" s="69"/>
      <c r="F236" s="70"/>
      <c r="G236" s="67"/>
      <c r="H236" s="71"/>
      <c r="I236" s="72"/>
      <c r="J236" s="72"/>
      <c r="K236" s="34"/>
      <c r="L236" s="79">
        <v>236</v>
      </c>
      <c r="M236" s="79"/>
      <c r="N236" s="74"/>
      <c r="O236" s="81" t="s">
        <v>819</v>
      </c>
      <c r="P236" s="83">
        <v>43661.78163194445</v>
      </c>
      <c r="Q236" s="81" t="s">
        <v>911</v>
      </c>
      <c r="R236" s="81"/>
      <c r="S236" s="81"/>
      <c r="T236" s="81" t="s">
        <v>1061</v>
      </c>
      <c r="U236" s="85" t="s">
        <v>1184</v>
      </c>
      <c r="V236" s="85" t="s">
        <v>1184</v>
      </c>
      <c r="W236" s="83">
        <v>43661.78163194445</v>
      </c>
      <c r="X236" s="88">
        <v>43661</v>
      </c>
      <c r="Y236" s="84" t="s">
        <v>1518</v>
      </c>
      <c r="Z236" s="85" t="s">
        <v>2016</v>
      </c>
      <c r="AA236" s="81"/>
      <c r="AB236" s="81"/>
      <c r="AC236" s="84" t="s">
        <v>2649</v>
      </c>
      <c r="AD236" s="81"/>
      <c r="AE236" s="81" t="b">
        <v>0</v>
      </c>
      <c r="AF236" s="81">
        <v>0</v>
      </c>
      <c r="AG236" s="84" t="s">
        <v>3083</v>
      </c>
      <c r="AH236" s="81" t="b">
        <v>0</v>
      </c>
      <c r="AI236" s="81" t="s">
        <v>3092</v>
      </c>
      <c r="AJ236" s="81"/>
      <c r="AK236" s="84" t="s">
        <v>3083</v>
      </c>
      <c r="AL236" s="81" t="b">
        <v>0</v>
      </c>
      <c r="AM236" s="81">
        <v>2320</v>
      </c>
      <c r="AN236" s="84" t="s">
        <v>3002</v>
      </c>
      <c r="AO236" s="81" t="s">
        <v>3109</v>
      </c>
      <c r="AP236" s="81" t="b">
        <v>0</v>
      </c>
      <c r="AQ236" s="84" t="s">
        <v>3002</v>
      </c>
      <c r="AR236" s="81" t="s">
        <v>178</v>
      </c>
      <c r="AS236" s="81">
        <v>0</v>
      </c>
      <c r="AT236" s="81">
        <v>0</v>
      </c>
      <c r="AU236" s="81"/>
      <c r="AV236" s="81"/>
      <c r="AW236" s="81"/>
      <c r="AX236" s="81"/>
      <c r="AY236" s="81"/>
      <c r="AZ236" s="81"/>
      <c r="BA236" s="81"/>
      <c r="BB236" s="81"/>
      <c r="BC236" s="80" t="str">
        <f>REPLACE(INDEX(GroupVertices[Group],MATCH(Edges[[#This Row],[Vertex 1]],GroupVertices[Vertex],0)),1,1,"")</f>
        <v>6</v>
      </c>
      <c r="BD236" s="80" t="str">
        <f>REPLACE(INDEX(GroupVertices[Group],MATCH(Edges[[#This Row],[Vertex 2]],GroupVertices[Vertex],0)),1,1,"")</f>
        <v>6</v>
      </c>
    </row>
    <row r="237" spans="1:56" ht="15">
      <c r="A237" s="66" t="s">
        <v>413</v>
      </c>
      <c r="B237" s="66" t="s">
        <v>413</v>
      </c>
      <c r="C237" s="67"/>
      <c r="D237" s="68"/>
      <c r="E237" s="69"/>
      <c r="F237" s="70"/>
      <c r="G237" s="67"/>
      <c r="H237" s="71"/>
      <c r="I237" s="72"/>
      <c r="J237" s="72"/>
      <c r="K237" s="34"/>
      <c r="L237" s="79">
        <v>237</v>
      </c>
      <c r="M237" s="79"/>
      <c r="N237" s="74"/>
      <c r="O237" s="81" t="s">
        <v>178</v>
      </c>
      <c r="P237" s="83">
        <v>43660.78025462963</v>
      </c>
      <c r="Q237" s="81" t="s">
        <v>912</v>
      </c>
      <c r="R237" s="81"/>
      <c r="S237" s="81"/>
      <c r="T237" s="81" t="s">
        <v>1061</v>
      </c>
      <c r="U237" s="85" t="s">
        <v>1185</v>
      </c>
      <c r="V237" s="85" t="s">
        <v>1185</v>
      </c>
      <c r="W237" s="83">
        <v>43660.78025462963</v>
      </c>
      <c r="X237" s="88">
        <v>43660</v>
      </c>
      <c r="Y237" s="84" t="s">
        <v>1519</v>
      </c>
      <c r="Z237" s="85" t="s">
        <v>2017</v>
      </c>
      <c r="AA237" s="81"/>
      <c r="AB237" s="81"/>
      <c r="AC237" s="84" t="s">
        <v>2650</v>
      </c>
      <c r="AD237" s="81"/>
      <c r="AE237" s="81" t="b">
        <v>0</v>
      </c>
      <c r="AF237" s="81">
        <v>1124</v>
      </c>
      <c r="AG237" s="84" t="s">
        <v>3083</v>
      </c>
      <c r="AH237" s="81" t="b">
        <v>0</v>
      </c>
      <c r="AI237" s="81" t="s">
        <v>3092</v>
      </c>
      <c r="AJ237" s="81"/>
      <c r="AK237" s="84" t="s">
        <v>3083</v>
      </c>
      <c r="AL237" s="81" t="b">
        <v>0</v>
      </c>
      <c r="AM237" s="81">
        <v>223</v>
      </c>
      <c r="AN237" s="84" t="s">
        <v>3083</v>
      </c>
      <c r="AO237" s="81" t="s">
        <v>3115</v>
      </c>
      <c r="AP237" s="81" t="b">
        <v>0</v>
      </c>
      <c r="AQ237" s="84" t="s">
        <v>2650</v>
      </c>
      <c r="AR237" s="81" t="s">
        <v>819</v>
      </c>
      <c r="AS237" s="81">
        <v>0</v>
      </c>
      <c r="AT237" s="81">
        <v>0</v>
      </c>
      <c r="AU237" s="81"/>
      <c r="AV237" s="81"/>
      <c r="AW237" s="81"/>
      <c r="AX237" s="81"/>
      <c r="AY237" s="81"/>
      <c r="AZ237" s="81"/>
      <c r="BA237" s="81"/>
      <c r="BB237" s="81"/>
      <c r="BC237" s="80" t="str">
        <f>REPLACE(INDEX(GroupVertices[Group],MATCH(Edges[[#This Row],[Vertex 1]],GroupVertices[Vertex],0)),1,1,"")</f>
        <v>84</v>
      </c>
      <c r="BD237" s="80" t="str">
        <f>REPLACE(INDEX(GroupVertices[Group],MATCH(Edges[[#This Row],[Vertex 2]],GroupVertices[Vertex],0)),1,1,"")</f>
        <v>84</v>
      </c>
    </row>
    <row r="238" spans="1:56" ht="15">
      <c r="A238" s="66" t="s">
        <v>414</v>
      </c>
      <c r="B238" s="66" t="s">
        <v>413</v>
      </c>
      <c r="C238" s="67"/>
      <c r="D238" s="68"/>
      <c r="E238" s="69"/>
      <c r="F238" s="70"/>
      <c r="G238" s="67"/>
      <c r="H238" s="71"/>
      <c r="I238" s="72"/>
      <c r="J238" s="72"/>
      <c r="K238" s="34"/>
      <c r="L238" s="79">
        <v>238</v>
      </c>
      <c r="M238" s="79"/>
      <c r="N238" s="74"/>
      <c r="O238" s="81" t="s">
        <v>819</v>
      </c>
      <c r="P238" s="83">
        <v>43661.781643518516</v>
      </c>
      <c r="Q238" s="81" t="s">
        <v>912</v>
      </c>
      <c r="R238" s="81"/>
      <c r="S238" s="81"/>
      <c r="T238" s="81" t="s">
        <v>1061</v>
      </c>
      <c r="U238" s="85" t="s">
        <v>1185</v>
      </c>
      <c r="V238" s="85" t="s">
        <v>1185</v>
      </c>
      <c r="W238" s="83">
        <v>43661.781643518516</v>
      </c>
      <c r="X238" s="88">
        <v>43661</v>
      </c>
      <c r="Y238" s="84" t="s">
        <v>1520</v>
      </c>
      <c r="Z238" s="85" t="s">
        <v>2018</v>
      </c>
      <c r="AA238" s="81"/>
      <c r="AB238" s="81"/>
      <c r="AC238" s="84" t="s">
        <v>2651</v>
      </c>
      <c r="AD238" s="81"/>
      <c r="AE238" s="81" t="b">
        <v>0</v>
      </c>
      <c r="AF238" s="81">
        <v>0</v>
      </c>
      <c r="AG238" s="84" t="s">
        <v>3083</v>
      </c>
      <c r="AH238" s="81" t="b">
        <v>0</v>
      </c>
      <c r="AI238" s="81" t="s">
        <v>3092</v>
      </c>
      <c r="AJ238" s="81"/>
      <c r="AK238" s="84" t="s">
        <v>3083</v>
      </c>
      <c r="AL238" s="81" t="b">
        <v>0</v>
      </c>
      <c r="AM238" s="81">
        <v>223</v>
      </c>
      <c r="AN238" s="84" t="s">
        <v>2650</v>
      </c>
      <c r="AO238" s="81" t="s">
        <v>3111</v>
      </c>
      <c r="AP238" s="81" t="b">
        <v>0</v>
      </c>
      <c r="AQ238" s="84" t="s">
        <v>2650</v>
      </c>
      <c r="AR238" s="81" t="s">
        <v>178</v>
      </c>
      <c r="AS238" s="81">
        <v>0</v>
      </c>
      <c r="AT238" s="81">
        <v>0</v>
      </c>
      <c r="AU238" s="81"/>
      <c r="AV238" s="81"/>
      <c r="AW238" s="81"/>
      <c r="AX238" s="81"/>
      <c r="AY238" s="81"/>
      <c r="AZ238" s="81"/>
      <c r="BA238" s="81"/>
      <c r="BB238" s="81"/>
      <c r="BC238" s="80" t="str">
        <f>REPLACE(INDEX(GroupVertices[Group],MATCH(Edges[[#This Row],[Vertex 1]],GroupVertices[Vertex],0)),1,1,"")</f>
        <v>84</v>
      </c>
      <c r="BD238" s="80" t="str">
        <f>REPLACE(INDEX(GroupVertices[Group],MATCH(Edges[[#This Row],[Vertex 2]],GroupVertices[Vertex],0)),1,1,"")</f>
        <v>84</v>
      </c>
    </row>
    <row r="239" spans="1:56" ht="15">
      <c r="A239" s="66" t="s">
        <v>415</v>
      </c>
      <c r="B239" s="66" t="s">
        <v>760</v>
      </c>
      <c r="C239" s="67"/>
      <c r="D239" s="68"/>
      <c r="E239" s="69"/>
      <c r="F239" s="70"/>
      <c r="G239" s="67"/>
      <c r="H239" s="71"/>
      <c r="I239" s="72"/>
      <c r="J239" s="72"/>
      <c r="K239" s="34"/>
      <c r="L239" s="79">
        <v>239</v>
      </c>
      <c r="M239" s="79"/>
      <c r="N239" s="74"/>
      <c r="O239" s="81" t="s">
        <v>819</v>
      </c>
      <c r="P239" s="83">
        <v>43661.78166666667</v>
      </c>
      <c r="Q239" s="81" t="s">
        <v>827</v>
      </c>
      <c r="R239" s="81"/>
      <c r="S239" s="81"/>
      <c r="T239" s="81" t="s">
        <v>1061</v>
      </c>
      <c r="U239" s="85" t="s">
        <v>1125</v>
      </c>
      <c r="V239" s="85" t="s">
        <v>1125</v>
      </c>
      <c r="W239" s="83">
        <v>43661.78166666667</v>
      </c>
      <c r="X239" s="88">
        <v>43661</v>
      </c>
      <c r="Y239" s="84" t="s">
        <v>1521</v>
      </c>
      <c r="Z239" s="85" t="s">
        <v>2019</v>
      </c>
      <c r="AA239" s="81"/>
      <c r="AB239" s="81"/>
      <c r="AC239" s="84" t="s">
        <v>2652</v>
      </c>
      <c r="AD239" s="81"/>
      <c r="AE239" s="81" t="b">
        <v>0</v>
      </c>
      <c r="AF239" s="81">
        <v>0</v>
      </c>
      <c r="AG239" s="84" t="s">
        <v>3083</v>
      </c>
      <c r="AH239" s="81" t="b">
        <v>0</v>
      </c>
      <c r="AI239" s="81" t="s">
        <v>3094</v>
      </c>
      <c r="AJ239" s="81"/>
      <c r="AK239" s="84" t="s">
        <v>3083</v>
      </c>
      <c r="AL239" s="81" t="b">
        <v>0</v>
      </c>
      <c r="AM239" s="81">
        <v>142</v>
      </c>
      <c r="AN239" s="84" t="s">
        <v>3043</v>
      </c>
      <c r="AO239" s="81" t="s">
        <v>3116</v>
      </c>
      <c r="AP239" s="81" t="b">
        <v>0</v>
      </c>
      <c r="AQ239" s="84" t="s">
        <v>3043</v>
      </c>
      <c r="AR239" s="81" t="s">
        <v>178</v>
      </c>
      <c r="AS239" s="81">
        <v>0</v>
      </c>
      <c r="AT239" s="81">
        <v>0</v>
      </c>
      <c r="AU239" s="81"/>
      <c r="AV239" s="81"/>
      <c r="AW239" s="81"/>
      <c r="AX239" s="81"/>
      <c r="AY239" s="81"/>
      <c r="AZ239" s="81"/>
      <c r="BA239" s="81"/>
      <c r="BB239" s="81"/>
      <c r="BC239" s="80" t="str">
        <f>REPLACE(INDEX(GroupVertices[Group],MATCH(Edges[[#This Row],[Vertex 1]],GroupVertices[Vertex],0)),1,1,"")</f>
        <v>7</v>
      </c>
      <c r="BD239" s="80" t="str">
        <f>REPLACE(INDEX(GroupVertices[Group],MATCH(Edges[[#This Row],[Vertex 2]],GroupVertices[Vertex],0)),1,1,"")</f>
        <v>7</v>
      </c>
    </row>
    <row r="240" spans="1:56" ht="15">
      <c r="A240" s="66" t="s">
        <v>416</v>
      </c>
      <c r="B240" s="66" t="s">
        <v>760</v>
      </c>
      <c r="C240" s="67"/>
      <c r="D240" s="68"/>
      <c r="E240" s="69"/>
      <c r="F240" s="70"/>
      <c r="G240" s="67"/>
      <c r="H240" s="71"/>
      <c r="I240" s="72"/>
      <c r="J240" s="72"/>
      <c r="K240" s="34"/>
      <c r="L240" s="79">
        <v>240</v>
      </c>
      <c r="M240" s="79"/>
      <c r="N240" s="74"/>
      <c r="O240" s="81" t="s">
        <v>819</v>
      </c>
      <c r="P240" s="83">
        <v>43661.781701388885</v>
      </c>
      <c r="Q240" s="81" t="s">
        <v>827</v>
      </c>
      <c r="R240" s="81"/>
      <c r="S240" s="81"/>
      <c r="T240" s="81" t="s">
        <v>1061</v>
      </c>
      <c r="U240" s="85" t="s">
        <v>1125</v>
      </c>
      <c r="V240" s="85" t="s">
        <v>1125</v>
      </c>
      <c r="W240" s="83">
        <v>43661.781701388885</v>
      </c>
      <c r="X240" s="88">
        <v>43661</v>
      </c>
      <c r="Y240" s="84" t="s">
        <v>1522</v>
      </c>
      <c r="Z240" s="85" t="s">
        <v>2020</v>
      </c>
      <c r="AA240" s="81"/>
      <c r="AB240" s="81"/>
      <c r="AC240" s="84" t="s">
        <v>2653</v>
      </c>
      <c r="AD240" s="81"/>
      <c r="AE240" s="81" t="b">
        <v>0</v>
      </c>
      <c r="AF240" s="81">
        <v>0</v>
      </c>
      <c r="AG240" s="84" t="s">
        <v>3083</v>
      </c>
      <c r="AH240" s="81" t="b">
        <v>0</v>
      </c>
      <c r="AI240" s="81" t="s">
        <v>3094</v>
      </c>
      <c r="AJ240" s="81"/>
      <c r="AK240" s="84" t="s">
        <v>3083</v>
      </c>
      <c r="AL240" s="81" t="b">
        <v>0</v>
      </c>
      <c r="AM240" s="81">
        <v>142</v>
      </c>
      <c r="AN240" s="84" t="s">
        <v>3043</v>
      </c>
      <c r="AO240" s="81" t="s">
        <v>3109</v>
      </c>
      <c r="AP240" s="81" t="b">
        <v>0</v>
      </c>
      <c r="AQ240" s="84" t="s">
        <v>3043</v>
      </c>
      <c r="AR240" s="81" t="s">
        <v>178</v>
      </c>
      <c r="AS240" s="81">
        <v>0</v>
      </c>
      <c r="AT240" s="81">
        <v>0</v>
      </c>
      <c r="AU240" s="81"/>
      <c r="AV240" s="81"/>
      <c r="AW240" s="81"/>
      <c r="AX240" s="81"/>
      <c r="AY240" s="81"/>
      <c r="AZ240" s="81"/>
      <c r="BA240" s="81"/>
      <c r="BB240" s="81"/>
      <c r="BC240" s="80" t="str">
        <f>REPLACE(INDEX(GroupVertices[Group],MATCH(Edges[[#This Row],[Vertex 1]],GroupVertices[Vertex],0)),1,1,"")</f>
        <v>7</v>
      </c>
      <c r="BD240" s="80" t="str">
        <f>REPLACE(INDEX(GroupVertices[Group],MATCH(Edges[[#This Row],[Vertex 2]],GroupVertices[Vertex],0)),1,1,"")</f>
        <v>7</v>
      </c>
    </row>
    <row r="241" spans="1:56" ht="15">
      <c r="A241" s="66" t="s">
        <v>417</v>
      </c>
      <c r="B241" s="66" t="s">
        <v>753</v>
      </c>
      <c r="C241" s="67"/>
      <c r="D241" s="68"/>
      <c r="E241" s="69"/>
      <c r="F241" s="70"/>
      <c r="G241" s="67"/>
      <c r="H241" s="71"/>
      <c r="I241" s="72"/>
      <c r="J241" s="72"/>
      <c r="K241" s="34"/>
      <c r="L241" s="79">
        <v>241</v>
      </c>
      <c r="M241" s="79"/>
      <c r="N241" s="74"/>
      <c r="O241" s="81" t="s">
        <v>819</v>
      </c>
      <c r="P241" s="83">
        <v>43661.78173611111</v>
      </c>
      <c r="Q241" s="81" t="s">
        <v>824</v>
      </c>
      <c r="R241" s="81"/>
      <c r="S241" s="81"/>
      <c r="T241" s="81" t="s">
        <v>1062</v>
      </c>
      <c r="U241" s="85" t="s">
        <v>1123</v>
      </c>
      <c r="V241" s="85" t="s">
        <v>1123</v>
      </c>
      <c r="W241" s="83">
        <v>43661.78173611111</v>
      </c>
      <c r="X241" s="88">
        <v>43661</v>
      </c>
      <c r="Y241" s="84" t="s">
        <v>1523</v>
      </c>
      <c r="Z241" s="85" t="s">
        <v>2021</v>
      </c>
      <c r="AA241" s="81"/>
      <c r="AB241" s="81"/>
      <c r="AC241" s="84" t="s">
        <v>2654</v>
      </c>
      <c r="AD241" s="81"/>
      <c r="AE241" s="81" t="b">
        <v>0</v>
      </c>
      <c r="AF241" s="81">
        <v>0</v>
      </c>
      <c r="AG241" s="84" t="s">
        <v>3083</v>
      </c>
      <c r="AH241" s="81" t="b">
        <v>0</v>
      </c>
      <c r="AI241" s="81" t="s">
        <v>3092</v>
      </c>
      <c r="AJ241" s="81"/>
      <c r="AK241" s="84" t="s">
        <v>3083</v>
      </c>
      <c r="AL241" s="81" t="b">
        <v>0</v>
      </c>
      <c r="AM241" s="81">
        <v>7129</v>
      </c>
      <c r="AN241" s="84" t="s">
        <v>3036</v>
      </c>
      <c r="AO241" s="81" t="s">
        <v>3108</v>
      </c>
      <c r="AP241" s="81" t="b">
        <v>0</v>
      </c>
      <c r="AQ241" s="84" t="s">
        <v>3036</v>
      </c>
      <c r="AR241" s="81" t="s">
        <v>178</v>
      </c>
      <c r="AS241" s="81">
        <v>0</v>
      </c>
      <c r="AT241" s="81">
        <v>0</v>
      </c>
      <c r="AU241" s="81"/>
      <c r="AV241" s="81"/>
      <c r="AW241" s="81"/>
      <c r="AX241" s="81"/>
      <c r="AY241" s="81"/>
      <c r="AZ241" s="81"/>
      <c r="BA241" s="81"/>
      <c r="BB241" s="81"/>
      <c r="BC241" s="80" t="str">
        <f>REPLACE(INDEX(GroupVertices[Group],MATCH(Edges[[#This Row],[Vertex 1]],GroupVertices[Vertex],0)),1,1,"")</f>
        <v>2</v>
      </c>
      <c r="BD241" s="80" t="str">
        <f>REPLACE(INDEX(GroupVertices[Group],MATCH(Edges[[#This Row],[Vertex 2]],GroupVertices[Vertex],0)),1,1,"")</f>
        <v>2</v>
      </c>
    </row>
    <row r="242" spans="1:56" ht="15">
      <c r="A242" s="66" t="s">
        <v>418</v>
      </c>
      <c r="B242" s="66" t="s">
        <v>418</v>
      </c>
      <c r="C242" s="67"/>
      <c r="D242" s="68"/>
      <c r="E242" s="69"/>
      <c r="F242" s="70"/>
      <c r="G242" s="67"/>
      <c r="H242" s="71"/>
      <c r="I242" s="72"/>
      <c r="J242" s="72"/>
      <c r="K242" s="34"/>
      <c r="L242" s="79">
        <v>242</v>
      </c>
      <c r="M242" s="79"/>
      <c r="N242" s="74"/>
      <c r="O242" s="81" t="s">
        <v>178</v>
      </c>
      <c r="P242" s="83">
        <v>43661.72483796296</v>
      </c>
      <c r="Q242" s="81" t="s">
        <v>913</v>
      </c>
      <c r="R242" s="81"/>
      <c r="S242" s="81"/>
      <c r="T242" s="81" t="s">
        <v>1061</v>
      </c>
      <c r="U242" s="85" t="s">
        <v>1186</v>
      </c>
      <c r="V242" s="85" t="s">
        <v>1186</v>
      </c>
      <c r="W242" s="83">
        <v>43661.72483796296</v>
      </c>
      <c r="X242" s="88">
        <v>43661</v>
      </c>
      <c r="Y242" s="84" t="s">
        <v>1524</v>
      </c>
      <c r="Z242" s="85" t="s">
        <v>2022</v>
      </c>
      <c r="AA242" s="81"/>
      <c r="AB242" s="81"/>
      <c r="AC242" s="84" t="s">
        <v>2655</v>
      </c>
      <c r="AD242" s="81"/>
      <c r="AE242" s="81" t="b">
        <v>0</v>
      </c>
      <c r="AF242" s="81">
        <v>6</v>
      </c>
      <c r="AG242" s="84" t="s">
        <v>3083</v>
      </c>
      <c r="AH242" s="81" t="b">
        <v>0</v>
      </c>
      <c r="AI242" s="81" t="s">
        <v>3092</v>
      </c>
      <c r="AJ242" s="81"/>
      <c r="AK242" s="84" t="s">
        <v>3083</v>
      </c>
      <c r="AL242" s="81" t="b">
        <v>0</v>
      </c>
      <c r="AM242" s="81">
        <v>3</v>
      </c>
      <c r="AN242" s="84" t="s">
        <v>3083</v>
      </c>
      <c r="AO242" s="81" t="s">
        <v>3109</v>
      </c>
      <c r="AP242" s="81" t="b">
        <v>0</v>
      </c>
      <c r="AQ242" s="84" t="s">
        <v>2655</v>
      </c>
      <c r="AR242" s="81" t="s">
        <v>819</v>
      </c>
      <c r="AS242" s="81">
        <v>0</v>
      </c>
      <c r="AT242" s="81">
        <v>0</v>
      </c>
      <c r="AU242" s="81"/>
      <c r="AV242" s="81"/>
      <c r="AW242" s="81"/>
      <c r="AX242" s="81"/>
      <c r="AY242" s="81"/>
      <c r="AZ242" s="81"/>
      <c r="BA242" s="81"/>
      <c r="BB242" s="81"/>
      <c r="BC242" s="80" t="str">
        <f>REPLACE(INDEX(GroupVertices[Group],MATCH(Edges[[#This Row],[Vertex 1]],GroupVertices[Vertex],0)),1,1,"")</f>
        <v>6</v>
      </c>
      <c r="BD242" s="80" t="str">
        <f>REPLACE(INDEX(GroupVertices[Group],MATCH(Edges[[#This Row],[Vertex 2]],GroupVertices[Vertex],0)),1,1,"")</f>
        <v>6</v>
      </c>
    </row>
    <row r="243" spans="1:56" ht="15">
      <c r="A243" s="66" t="s">
        <v>419</v>
      </c>
      <c r="B243" s="66" t="s">
        <v>418</v>
      </c>
      <c r="C243" s="67"/>
      <c r="D243" s="68"/>
      <c r="E243" s="69"/>
      <c r="F243" s="70"/>
      <c r="G243" s="67"/>
      <c r="H243" s="71"/>
      <c r="I243" s="72"/>
      <c r="J243" s="72"/>
      <c r="K243" s="34"/>
      <c r="L243" s="79">
        <v>243</v>
      </c>
      <c r="M243" s="79"/>
      <c r="N243" s="74"/>
      <c r="O243" s="81" t="s">
        <v>819</v>
      </c>
      <c r="P243" s="83">
        <v>43661.78126157408</v>
      </c>
      <c r="Q243" s="81" t="s">
        <v>913</v>
      </c>
      <c r="R243" s="81"/>
      <c r="S243" s="81"/>
      <c r="T243" s="81" t="s">
        <v>1061</v>
      </c>
      <c r="U243" s="85" t="s">
        <v>1186</v>
      </c>
      <c r="V243" s="85" t="s">
        <v>1186</v>
      </c>
      <c r="W243" s="83">
        <v>43661.78126157408</v>
      </c>
      <c r="X243" s="88">
        <v>43661</v>
      </c>
      <c r="Y243" s="84" t="s">
        <v>1488</v>
      </c>
      <c r="Z243" s="85" t="s">
        <v>2023</v>
      </c>
      <c r="AA243" s="81"/>
      <c r="AB243" s="81"/>
      <c r="AC243" s="84" t="s">
        <v>2656</v>
      </c>
      <c r="AD243" s="81"/>
      <c r="AE243" s="81" t="b">
        <v>0</v>
      </c>
      <c r="AF243" s="81">
        <v>0</v>
      </c>
      <c r="AG243" s="84" t="s">
        <v>3083</v>
      </c>
      <c r="AH243" s="81" t="b">
        <v>0</v>
      </c>
      <c r="AI243" s="81" t="s">
        <v>3092</v>
      </c>
      <c r="AJ243" s="81"/>
      <c r="AK243" s="84" t="s">
        <v>3083</v>
      </c>
      <c r="AL243" s="81" t="b">
        <v>0</v>
      </c>
      <c r="AM243" s="81">
        <v>3</v>
      </c>
      <c r="AN243" s="84" t="s">
        <v>2655</v>
      </c>
      <c r="AO243" s="81" t="s">
        <v>3108</v>
      </c>
      <c r="AP243" s="81" t="b">
        <v>0</v>
      </c>
      <c r="AQ243" s="84" t="s">
        <v>2655</v>
      </c>
      <c r="AR243" s="81" t="s">
        <v>178</v>
      </c>
      <c r="AS243" s="81">
        <v>0</v>
      </c>
      <c r="AT243" s="81">
        <v>0</v>
      </c>
      <c r="AU243" s="81"/>
      <c r="AV243" s="81"/>
      <c r="AW243" s="81"/>
      <c r="AX243" s="81"/>
      <c r="AY243" s="81"/>
      <c r="AZ243" s="81"/>
      <c r="BA243" s="81"/>
      <c r="BB243" s="81"/>
      <c r="BC243" s="80" t="str">
        <f>REPLACE(INDEX(GroupVertices[Group],MATCH(Edges[[#This Row],[Vertex 1]],GroupVertices[Vertex],0)),1,1,"")</f>
        <v>6</v>
      </c>
      <c r="BD243" s="80" t="str">
        <f>REPLACE(INDEX(GroupVertices[Group],MATCH(Edges[[#This Row],[Vertex 2]],GroupVertices[Vertex],0)),1,1,"")</f>
        <v>6</v>
      </c>
    </row>
    <row r="244" spans="1:56" ht="15">
      <c r="A244" s="66" t="s">
        <v>420</v>
      </c>
      <c r="B244" s="66" t="s">
        <v>420</v>
      </c>
      <c r="C244" s="67"/>
      <c r="D244" s="68"/>
      <c r="E244" s="69"/>
      <c r="F244" s="70"/>
      <c r="G244" s="67"/>
      <c r="H244" s="71"/>
      <c r="I244" s="72"/>
      <c r="J244" s="72"/>
      <c r="K244" s="34"/>
      <c r="L244" s="79">
        <v>244</v>
      </c>
      <c r="M244" s="79"/>
      <c r="N244" s="74"/>
      <c r="O244" s="81" t="s">
        <v>178</v>
      </c>
      <c r="P244" s="83">
        <v>43661.711701388886</v>
      </c>
      <c r="Q244" s="81" t="s">
        <v>914</v>
      </c>
      <c r="R244" s="81"/>
      <c r="S244" s="81"/>
      <c r="T244" s="81" t="s">
        <v>1061</v>
      </c>
      <c r="U244" s="85" t="s">
        <v>1187</v>
      </c>
      <c r="V244" s="85" t="s">
        <v>1187</v>
      </c>
      <c r="W244" s="83">
        <v>43661.711701388886</v>
      </c>
      <c r="X244" s="88">
        <v>43661</v>
      </c>
      <c r="Y244" s="84" t="s">
        <v>1525</v>
      </c>
      <c r="Z244" s="85" t="s">
        <v>2024</v>
      </c>
      <c r="AA244" s="81"/>
      <c r="AB244" s="81"/>
      <c r="AC244" s="84" t="s">
        <v>2657</v>
      </c>
      <c r="AD244" s="81"/>
      <c r="AE244" s="81" t="b">
        <v>0</v>
      </c>
      <c r="AF244" s="81">
        <v>14</v>
      </c>
      <c r="AG244" s="84" t="s">
        <v>3083</v>
      </c>
      <c r="AH244" s="81" t="b">
        <v>0</v>
      </c>
      <c r="AI244" s="81" t="s">
        <v>3092</v>
      </c>
      <c r="AJ244" s="81"/>
      <c r="AK244" s="84" t="s">
        <v>3083</v>
      </c>
      <c r="AL244" s="81" t="b">
        <v>0</v>
      </c>
      <c r="AM244" s="81">
        <v>1</v>
      </c>
      <c r="AN244" s="84" t="s">
        <v>3083</v>
      </c>
      <c r="AO244" s="81" t="s">
        <v>3108</v>
      </c>
      <c r="AP244" s="81" t="b">
        <v>0</v>
      </c>
      <c r="AQ244" s="84" t="s">
        <v>2657</v>
      </c>
      <c r="AR244" s="81" t="s">
        <v>819</v>
      </c>
      <c r="AS244" s="81">
        <v>0</v>
      </c>
      <c r="AT244" s="81">
        <v>0</v>
      </c>
      <c r="AU244" s="81"/>
      <c r="AV244" s="81"/>
      <c r="AW244" s="81"/>
      <c r="AX244" s="81"/>
      <c r="AY244" s="81"/>
      <c r="AZ244" s="81"/>
      <c r="BA244" s="81"/>
      <c r="BB244" s="81"/>
      <c r="BC244" s="80" t="str">
        <f>REPLACE(INDEX(GroupVertices[Group],MATCH(Edges[[#This Row],[Vertex 1]],GroupVertices[Vertex],0)),1,1,"")</f>
        <v>6</v>
      </c>
      <c r="BD244" s="80" t="str">
        <f>REPLACE(INDEX(GroupVertices[Group],MATCH(Edges[[#This Row],[Vertex 2]],GroupVertices[Vertex],0)),1,1,"")</f>
        <v>6</v>
      </c>
    </row>
    <row r="245" spans="1:56" ht="15">
      <c r="A245" s="66" t="s">
        <v>419</v>
      </c>
      <c r="B245" s="66" t="s">
        <v>420</v>
      </c>
      <c r="C245" s="67"/>
      <c r="D245" s="68"/>
      <c r="E245" s="69"/>
      <c r="F245" s="70"/>
      <c r="G245" s="67"/>
      <c r="H245" s="71"/>
      <c r="I245" s="72"/>
      <c r="J245" s="72"/>
      <c r="K245" s="34"/>
      <c r="L245" s="79">
        <v>245</v>
      </c>
      <c r="M245" s="79"/>
      <c r="N245" s="74"/>
      <c r="O245" s="81" t="s">
        <v>819</v>
      </c>
      <c r="P245" s="83">
        <v>43661.78173611111</v>
      </c>
      <c r="Q245" s="81" t="s">
        <v>914</v>
      </c>
      <c r="R245" s="81"/>
      <c r="S245" s="81"/>
      <c r="T245" s="81"/>
      <c r="U245" s="81"/>
      <c r="V245" s="85" t="s">
        <v>1315</v>
      </c>
      <c r="W245" s="83">
        <v>43661.78173611111</v>
      </c>
      <c r="X245" s="88">
        <v>43661</v>
      </c>
      <c r="Y245" s="84" t="s">
        <v>1523</v>
      </c>
      <c r="Z245" s="85" t="s">
        <v>2025</v>
      </c>
      <c r="AA245" s="81"/>
      <c r="AB245" s="81"/>
      <c r="AC245" s="84" t="s">
        <v>2658</v>
      </c>
      <c r="AD245" s="81"/>
      <c r="AE245" s="81" t="b">
        <v>0</v>
      </c>
      <c r="AF245" s="81">
        <v>0</v>
      </c>
      <c r="AG245" s="84" t="s">
        <v>3083</v>
      </c>
      <c r="AH245" s="81" t="b">
        <v>0</v>
      </c>
      <c r="AI245" s="81" t="s">
        <v>3092</v>
      </c>
      <c r="AJ245" s="81"/>
      <c r="AK245" s="84" t="s">
        <v>3083</v>
      </c>
      <c r="AL245" s="81" t="b">
        <v>0</v>
      </c>
      <c r="AM245" s="81">
        <v>1</v>
      </c>
      <c r="AN245" s="84" t="s">
        <v>2657</v>
      </c>
      <c r="AO245" s="81" t="s">
        <v>3108</v>
      </c>
      <c r="AP245" s="81" t="b">
        <v>0</v>
      </c>
      <c r="AQ245" s="84" t="s">
        <v>2657</v>
      </c>
      <c r="AR245" s="81" t="s">
        <v>178</v>
      </c>
      <c r="AS245" s="81">
        <v>0</v>
      </c>
      <c r="AT245" s="81">
        <v>0</v>
      </c>
      <c r="AU245" s="81"/>
      <c r="AV245" s="81"/>
      <c r="AW245" s="81"/>
      <c r="AX245" s="81"/>
      <c r="AY245" s="81"/>
      <c r="AZ245" s="81"/>
      <c r="BA245" s="81"/>
      <c r="BB245" s="81"/>
      <c r="BC245" s="80" t="str">
        <f>REPLACE(INDEX(GroupVertices[Group],MATCH(Edges[[#This Row],[Vertex 1]],GroupVertices[Vertex],0)),1,1,"")</f>
        <v>6</v>
      </c>
      <c r="BD245" s="80" t="str">
        <f>REPLACE(INDEX(GroupVertices[Group],MATCH(Edges[[#This Row],[Vertex 2]],GroupVertices[Vertex],0)),1,1,"")</f>
        <v>6</v>
      </c>
    </row>
    <row r="246" spans="1:56" ht="15">
      <c r="A246" s="66" t="s">
        <v>419</v>
      </c>
      <c r="B246" s="66" t="s">
        <v>614</v>
      </c>
      <c r="C246" s="67"/>
      <c r="D246" s="68"/>
      <c r="E246" s="69"/>
      <c r="F246" s="70"/>
      <c r="G246" s="67"/>
      <c r="H246" s="71"/>
      <c r="I246" s="72"/>
      <c r="J246" s="72"/>
      <c r="K246" s="34"/>
      <c r="L246" s="79">
        <v>246</v>
      </c>
      <c r="M246" s="79"/>
      <c r="N246" s="74"/>
      <c r="O246" s="81" t="s">
        <v>819</v>
      </c>
      <c r="P246" s="83">
        <v>43661.77998842593</v>
      </c>
      <c r="Q246" s="81" t="s">
        <v>915</v>
      </c>
      <c r="R246" s="81"/>
      <c r="S246" s="81"/>
      <c r="T246" s="81" t="s">
        <v>1061</v>
      </c>
      <c r="U246" s="85" t="s">
        <v>1188</v>
      </c>
      <c r="V246" s="85" t="s">
        <v>1188</v>
      </c>
      <c r="W246" s="83">
        <v>43661.77998842593</v>
      </c>
      <c r="X246" s="88">
        <v>43661</v>
      </c>
      <c r="Y246" s="84" t="s">
        <v>1526</v>
      </c>
      <c r="Z246" s="85" t="s">
        <v>2026</v>
      </c>
      <c r="AA246" s="81"/>
      <c r="AB246" s="81"/>
      <c r="AC246" s="84" t="s">
        <v>2659</v>
      </c>
      <c r="AD246" s="81"/>
      <c r="AE246" s="81" t="b">
        <v>0</v>
      </c>
      <c r="AF246" s="81">
        <v>0</v>
      </c>
      <c r="AG246" s="84" t="s">
        <v>3083</v>
      </c>
      <c r="AH246" s="81" t="b">
        <v>0</v>
      </c>
      <c r="AI246" s="81" t="s">
        <v>3092</v>
      </c>
      <c r="AJ246" s="81"/>
      <c r="AK246" s="84" t="s">
        <v>3083</v>
      </c>
      <c r="AL246" s="81" t="b">
        <v>0</v>
      </c>
      <c r="AM246" s="81">
        <v>21</v>
      </c>
      <c r="AN246" s="84" t="s">
        <v>2869</v>
      </c>
      <c r="AO246" s="81" t="s">
        <v>3108</v>
      </c>
      <c r="AP246" s="81" t="b">
        <v>0</v>
      </c>
      <c r="AQ246" s="84" t="s">
        <v>2869</v>
      </c>
      <c r="AR246" s="81" t="s">
        <v>178</v>
      </c>
      <c r="AS246" s="81">
        <v>0</v>
      </c>
      <c r="AT246" s="81">
        <v>0</v>
      </c>
      <c r="AU246" s="81"/>
      <c r="AV246" s="81"/>
      <c r="AW246" s="81"/>
      <c r="AX246" s="81"/>
      <c r="AY246" s="81"/>
      <c r="AZ246" s="81"/>
      <c r="BA246" s="81"/>
      <c r="BB246" s="81"/>
      <c r="BC246" s="80" t="str">
        <f>REPLACE(INDEX(GroupVertices[Group],MATCH(Edges[[#This Row],[Vertex 1]],GroupVertices[Vertex],0)),1,1,"")</f>
        <v>6</v>
      </c>
      <c r="BD246" s="80" t="str">
        <f>REPLACE(INDEX(GroupVertices[Group],MATCH(Edges[[#This Row],[Vertex 2]],GroupVertices[Vertex],0)),1,1,"")</f>
        <v>6</v>
      </c>
    </row>
    <row r="247" spans="1:56" ht="15">
      <c r="A247" s="66" t="s">
        <v>419</v>
      </c>
      <c r="B247" s="66" t="s">
        <v>717</v>
      </c>
      <c r="C247" s="67"/>
      <c r="D247" s="68"/>
      <c r="E247" s="69"/>
      <c r="F247" s="70"/>
      <c r="G247" s="67"/>
      <c r="H247" s="71"/>
      <c r="I247" s="72"/>
      <c r="J247" s="72"/>
      <c r="K247" s="34"/>
      <c r="L247" s="79">
        <v>247</v>
      </c>
      <c r="M247" s="79"/>
      <c r="N247" s="74"/>
      <c r="O247" s="81" t="s">
        <v>819</v>
      </c>
      <c r="P247" s="83">
        <v>43661.780324074076</v>
      </c>
      <c r="Q247" s="81" t="s">
        <v>838</v>
      </c>
      <c r="R247" s="81"/>
      <c r="S247" s="81"/>
      <c r="T247" s="81" t="s">
        <v>1061</v>
      </c>
      <c r="U247" s="81"/>
      <c r="V247" s="85" t="s">
        <v>1315</v>
      </c>
      <c r="W247" s="83">
        <v>43661.780324074076</v>
      </c>
      <c r="X247" s="88">
        <v>43661</v>
      </c>
      <c r="Y247" s="84" t="s">
        <v>1414</v>
      </c>
      <c r="Z247" s="85" t="s">
        <v>2027</v>
      </c>
      <c r="AA247" s="81"/>
      <c r="AB247" s="81"/>
      <c r="AC247" s="84" t="s">
        <v>2660</v>
      </c>
      <c r="AD247" s="81"/>
      <c r="AE247" s="81" t="b">
        <v>0</v>
      </c>
      <c r="AF247" s="81">
        <v>0</v>
      </c>
      <c r="AG247" s="84" t="s">
        <v>3083</v>
      </c>
      <c r="AH247" s="81" t="b">
        <v>0</v>
      </c>
      <c r="AI247" s="81" t="s">
        <v>3092</v>
      </c>
      <c r="AJ247" s="81"/>
      <c r="AK247" s="84" t="s">
        <v>3083</v>
      </c>
      <c r="AL247" s="81" t="b">
        <v>0</v>
      </c>
      <c r="AM247" s="81">
        <v>114</v>
      </c>
      <c r="AN247" s="84" t="s">
        <v>2982</v>
      </c>
      <c r="AO247" s="81" t="s">
        <v>3108</v>
      </c>
      <c r="AP247" s="81" t="b">
        <v>0</v>
      </c>
      <c r="AQ247" s="84" t="s">
        <v>2982</v>
      </c>
      <c r="AR247" s="81" t="s">
        <v>178</v>
      </c>
      <c r="AS247" s="81">
        <v>0</v>
      </c>
      <c r="AT247" s="81">
        <v>0</v>
      </c>
      <c r="AU247" s="81"/>
      <c r="AV247" s="81"/>
      <c r="AW247" s="81"/>
      <c r="AX247" s="81"/>
      <c r="AY247" s="81"/>
      <c r="AZ247" s="81"/>
      <c r="BA247" s="81"/>
      <c r="BB247" s="81"/>
      <c r="BC247" s="80" t="str">
        <f>REPLACE(INDEX(GroupVertices[Group],MATCH(Edges[[#This Row],[Vertex 1]],GroupVertices[Vertex],0)),1,1,"")</f>
        <v>6</v>
      </c>
      <c r="BD247" s="80" t="str">
        <f>REPLACE(INDEX(GroupVertices[Group],MATCH(Edges[[#This Row],[Vertex 2]],GroupVertices[Vertex],0)),1,1,"")</f>
        <v>6</v>
      </c>
    </row>
    <row r="248" spans="1:56" ht="15">
      <c r="A248" s="66" t="s">
        <v>419</v>
      </c>
      <c r="B248" s="66" t="s">
        <v>560</v>
      </c>
      <c r="C248" s="67"/>
      <c r="D248" s="68"/>
      <c r="E248" s="69"/>
      <c r="F248" s="70"/>
      <c r="G248" s="67"/>
      <c r="H248" s="71"/>
      <c r="I248" s="72"/>
      <c r="J248" s="72"/>
      <c r="K248" s="34"/>
      <c r="L248" s="79">
        <v>248</v>
      </c>
      <c r="M248" s="79"/>
      <c r="N248" s="74"/>
      <c r="O248" s="81" t="s">
        <v>819</v>
      </c>
      <c r="P248" s="83">
        <v>43661.78060185185</v>
      </c>
      <c r="Q248" s="81" t="s">
        <v>886</v>
      </c>
      <c r="R248" s="81"/>
      <c r="S248" s="81"/>
      <c r="T248" s="81" t="s">
        <v>1061</v>
      </c>
      <c r="U248" s="85" t="s">
        <v>1165</v>
      </c>
      <c r="V248" s="85" t="s">
        <v>1165</v>
      </c>
      <c r="W248" s="83">
        <v>43661.78060185185</v>
      </c>
      <c r="X248" s="88">
        <v>43661</v>
      </c>
      <c r="Y248" s="84" t="s">
        <v>1438</v>
      </c>
      <c r="Z248" s="85" t="s">
        <v>2028</v>
      </c>
      <c r="AA248" s="81"/>
      <c r="AB248" s="81"/>
      <c r="AC248" s="84" t="s">
        <v>2661</v>
      </c>
      <c r="AD248" s="81"/>
      <c r="AE248" s="81" t="b">
        <v>0</v>
      </c>
      <c r="AF248" s="81">
        <v>0</v>
      </c>
      <c r="AG248" s="84" t="s">
        <v>3083</v>
      </c>
      <c r="AH248" s="81" t="b">
        <v>0</v>
      </c>
      <c r="AI248" s="81" t="s">
        <v>3092</v>
      </c>
      <c r="AJ248" s="81"/>
      <c r="AK248" s="84" t="s">
        <v>3083</v>
      </c>
      <c r="AL248" s="81" t="b">
        <v>0</v>
      </c>
      <c r="AM248" s="81">
        <v>24</v>
      </c>
      <c r="AN248" s="84" t="s">
        <v>2814</v>
      </c>
      <c r="AO248" s="81" t="s">
        <v>3108</v>
      </c>
      <c r="AP248" s="81" t="b">
        <v>0</v>
      </c>
      <c r="AQ248" s="84" t="s">
        <v>2814</v>
      </c>
      <c r="AR248" s="81" t="s">
        <v>178</v>
      </c>
      <c r="AS248" s="81">
        <v>0</v>
      </c>
      <c r="AT248" s="81">
        <v>0</v>
      </c>
      <c r="AU248" s="81"/>
      <c r="AV248" s="81"/>
      <c r="AW248" s="81"/>
      <c r="AX248" s="81"/>
      <c r="AY248" s="81"/>
      <c r="AZ248" s="81"/>
      <c r="BA248" s="81"/>
      <c r="BB248" s="81"/>
      <c r="BC248" s="80" t="str">
        <f>REPLACE(INDEX(GroupVertices[Group],MATCH(Edges[[#This Row],[Vertex 1]],GroupVertices[Vertex],0)),1,1,"")</f>
        <v>6</v>
      </c>
      <c r="BD248" s="80" t="str">
        <f>REPLACE(INDEX(GroupVertices[Group],MATCH(Edges[[#This Row],[Vertex 2]],GroupVertices[Vertex],0)),1,1,"")</f>
        <v>6</v>
      </c>
    </row>
    <row r="249" spans="1:56" ht="15">
      <c r="A249" s="66" t="s">
        <v>421</v>
      </c>
      <c r="B249" s="66" t="s">
        <v>421</v>
      </c>
      <c r="C249" s="67"/>
      <c r="D249" s="68"/>
      <c r="E249" s="69"/>
      <c r="F249" s="70"/>
      <c r="G249" s="67"/>
      <c r="H249" s="71"/>
      <c r="I249" s="72"/>
      <c r="J249" s="72"/>
      <c r="K249" s="34"/>
      <c r="L249" s="79">
        <v>249</v>
      </c>
      <c r="M249" s="79"/>
      <c r="N249" s="74"/>
      <c r="O249" s="81" t="s">
        <v>178</v>
      </c>
      <c r="P249" s="83">
        <v>43661.78177083333</v>
      </c>
      <c r="Q249" s="81" t="s">
        <v>916</v>
      </c>
      <c r="R249" s="81"/>
      <c r="S249" s="81"/>
      <c r="T249" s="81" t="s">
        <v>1061</v>
      </c>
      <c r="U249" s="85" t="s">
        <v>1189</v>
      </c>
      <c r="V249" s="85" t="s">
        <v>1189</v>
      </c>
      <c r="W249" s="83">
        <v>43661.78177083333</v>
      </c>
      <c r="X249" s="88">
        <v>43661</v>
      </c>
      <c r="Y249" s="84" t="s">
        <v>1527</v>
      </c>
      <c r="Z249" s="85" t="s">
        <v>2029</v>
      </c>
      <c r="AA249" s="81"/>
      <c r="AB249" s="81"/>
      <c r="AC249" s="84" t="s">
        <v>2662</v>
      </c>
      <c r="AD249" s="81"/>
      <c r="AE249" s="81" t="b">
        <v>0</v>
      </c>
      <c r="AF249" s="81">
        <v>0</v>
      </c>
      <c r="AG249" s="84" t="s">
        <v>3083</v>
      </c>
      <c r="AH249" s="81" t="b">
        <v>0</v>
      </c>
      <c r="AI249" s="81" t="s">
        <v>3092</v>
      </c>
      <c r="AJ249" s="81"/>
      <c r="AK249" s="84" t="s">
        <v>3083</v>
      </c>
      <c r="AL249" s="81" t="b">
        <v>0</v>
      </c>
      <c r="AM249" s="81">
        <v>0</v>
      </c>
      <c r="AN249" s="84" t="s">
        <v>3083</v>
      </c>
      <c r="AO249" s="81" t="s">
        <v>3109</v>
      </c>
      <c r="AP249" s="81" t="b">
        <v>0</v>
      </c>
      <c r="AQ249" s="84" t="s">
        <v>2662</v>
      </c>
      <c r="AR249" s="81" t="s">
        <v>178</v>
      </c>
      <c r="AS249" s="81">
        <v>0</v>
      </c>
      <c r="AT249" s="81">
        <v>0</v>
      </c>
      <c r="AU249" s="81"/>
      <c r="AV249" s="81"/>
      <c r="AW249" s="81"/>
      <c r="AX249" s="81"/>
      <c r="AY249" s="81"/>
      <c r="AZ249" s="81"/>
      <c r="BA249" s="81"/>
      <c r="BB249" s="81"/>
      <c r="BC249" s="80" t="str">
        <f>REPLACE(INDEX(GroupVertices[Group],MATCH(Edges[[#This Row],[Vertex 1]],GroupVertices[Vertex],0)),1,1,"")</f>
        <v>3</v>
      </c>
      <c r="BD249" s="80" t="str">
        <f>REPLACE(INDEX(GroupVertices[Group],MATCH(Edges[[#This Row],[Vertex 2]],GroupVertices[Vertex],0)),1,1,"")</f>
        <v>3</v>
      </c>
    </row>
    <row r="250" spans="1:56" ht="15">
      <c r="A250" s="66" t="s">
        <v>422</v>
      </c>
      <c r="B250" s="66" t="s">
        <v>775</v>
      </c>
      <c r="C250" s="67"/>
      <c r="D250" s="68"/>
      <c r="E250" s="69"/>
      <c r="F250" s="70"/>
      <c r="G250" s="67"/>
      <c r="H250" s="71"/>
      <c r="I250" s="72"/>
      <c r="J250" s="72"/>
      <c r="K250" s="34"/>
      <c r="L250" s="79">
        <v>250</v>
      </c>
      <c r="M250" s="79"/>
      <c r="N250" s="74"/>
      <c r="O250" s="81" t="s">
        <v>819</v>
      </c>
      <c r="P250" s="83">
        <v>43661.78178240741</v>
      </c>
      <c r="Q250" s="81" t="s">
        <v>831</v>
      </c>
      <c r="R250" s="81"/>
      <c r="S250" s="81"/>
      <c r="T250" s="81" t="s">
        <v>1061</v>
      </c>
      <c r="U250" s="85" t="s">
        <v>1127</v>
      </c>
      <c r="V250" s="85" t="s">
        <v>1127</v>
      </c>
      <c r="W250" s="83">
        <v>43661.78178240741</v>
      </c>
      <c r="X250" s="88">
        <v>43661</v>
      </c>
      <c r="Y250" s="84" t="s">
        <v>1528</v>
      </c>
      <c r="Z250" s="85" t="s">
        <v>2030</v>
      </c>
      <c r="AA250" s="81"/>
      <c r="AB250" s="81"/>
      <c r="AC250" s="84" t="s">
        <v>2663</v>
      </c>
      <c r="AD250" s="81"/>
      <c r="AE250" s="81" t="b">
        <v>0</v>
      </c>
      <c r="AF250" s="81">
        <v>0</v>
      </c>
      <c r="AG250" s="84" t="s">
        <v>3083</v>
      </c>
      <c r="AH250" s="81" t="b">
        <v>0</v>
      </c>
      <c r="AI250" s="81" t="s">
        <v>3092</v>
      </c>
      <c r="AJ250" s="81"/>
      <c r="AK250" s="84" t="s">
        <v>3083</v>
      </c>
      <c r="AL250" s="81" t="b">
        <v>0</v>
      </c>
      <c r="AM250" s="81">
        <v>7453</v>
      </c>
      <c r="AN250" s="84" t="s">
        <v>3059</v>
      </c>
      <c r="AO250" s="81" t="s">
        <v>3109</v>
      </c>
      <c r="AP250" s="81" t="b">
        <v>0</v>
      </c>
      <c r="AQ250" s="84" t="s">
        <v>3059</v>
      </c>
      <c r="AR250" s="81" t="s">
        <v>178</v>
      </c>
      <c r="AS250" s="81">
        <v>0</v>
      </c>
      <c r="AT250" s="81">
        <v>0</v>
      </c>
      <c r="AU250" s="81"/>
      <c r="AV250" s="81"/>
      <c r="AW250" s="81"/>
      <c r="AX250" s="81"/>
      <c r="AY250" s="81"/>
      <c r="AZ250" s="81"/>
      <c r="BA250" s="81"/>
      <c r="BB250" s="81"/>
      <c r="BC250" s="80" t="str">
        <f>REPLACE(INDEX(GroupVertices[Group],MATCH(Edges[[#This Row],[Vertex 1]],GroupVertices[Vertex],0)),1,1,"")</f>
        <v>1</v>
      </c>
      <c r="BD250" s="80" t="str">
        <f>REPLACE(INDEX(GroupVertices[Group],MATCH(Edges[[#This Row],[Vertex 2]],GroupVertices[Vertex],0)),1,1,"")</f>
        <v>1</v>
      </c>
    </row>
    <row r="251" spans="1:56" ht="15">
      <c r="A251" s="66" t="s">
        <v>423</v>
      </c>
      <c r="B251" s="66" t="s">
        <v>780</v>
      </c>
      <c r="C251" s="67"/>
      <c r="D251" s="68"/>
      <c r="E251" s="69"/>
      <c r="F251" s="70"/>
      <c r="G251" s="67"/>
      <c r="H251" s="71"/>
      <c r="I251" s="72"/>
      <c r="J251" s="72"/>
      <c r="K251" s="34"/>
      <c r="L251" s="79">
        <v>251</v>
      </c>
      <c r="M251" s="79"/>
      <c r="N251" s="74"/>
      <c r="O251" s="81" t="s">
        <v>819</v>
      </c>
      <c r="P251" s="83">
        <v>43661.78178240741</v>
      </c>
      <c r="Q251" s="81" t="s">
        <v>823</v>
      </c>
      <c r="R251" s="81"/>
      <c r="S251" s="81"/>
      <c r="T251" s="81" t="s">
        <v>1061</v>
      </c>
      <c r="U251" s="85" t="s">
        <v>1122</v>
      </c>
      <c r="V251" s="85" t="s">
        <v>1122</v>
      </c>
      <c r="W251" s="83">
        <v>43661.78178240741</v>
      </c>
      <c r="X251" s="88">
        <v>43661</v>
      </c>
      <c r="Y251" s="84" t="s">
        <v>1528</v>
      </c>
      <c r="Z251" s="85" t="s">
        <v>2031</v>
      </c>
      <c r="AA251" s="81"/>
      <c r="AB251" s="81"/>
      <c r="AC251" s="84" t="s">
        <v>2664</v>
      </c>
      <c r="AD251" s="81"/>
      <c r="AE251" s="81" t="b">
        <v>0</v>
      </c>
      <c r="AF251" s="81">
        <v>0</v>
      </c>
      <c r="AG251" s="84" t="s">
        <v>3083</v>
      </c>
      <c r="AH251" s="81" t="b">
        <v>0</v>
      </c>
      <c r="AI251" s="81" t="s">
        <v>3092</v>
      </c>
      <c r="AJ251" s="81"/>
      <c r="AK251" s="84" t="s">
        <v>3083</v>
      </c>
      <c r="AL251" s="81" t="b">
        <v>0</v>
      </c>
      <c r="AM251" s="81">
        <v>4633</v>
      </c>
      <c r="AN251" s="84" t="s">
        <v>3064</v>
      </c>
      <c r="AO251" s="81" t="s">
        <v>3108</v>
      </c>
      <c r="AP251" s="81" t="b">
        <v>0</v>
      </c>
      <c r="AQ251" s="84" t="s">
        <v>3064</v>
      </c>
      <c r="AR251" s="81" t="s">
        <v>178</v>
      </c>
      <c r="AS251" s="81">
        <v>0</v>
      </c>
      <c r="AT251" s="81">
        <v>0</v>
      </c>
      <c r="AU251" s="81"/>
      <c r="AV251" s="81"/>
      <c r="AW251" s="81"/>
      <c r="AX251" s="81"/>
      <c r="AY251" s="81"/>
      <c r="AZ251" s="81"/>
      <c r="BA251" s="81"/>
      <c r="BB251" s="81"/>
      <c r="BC251" s="80" t="str">
        <f>REPLACE(INDEX(GroupVertices[Group],MATCH(Edges[[#This Row],[Vertex 1]],GroupVertices[Vertex],0)),1,1,"")</f>
        <v>2</v>
      </c>
      <c r="BD251" s="80" t="str">
        <f>REPLACE(INDEX(GroupVertices[Group],MATCH(Edges[[#This Row],[Vertex 2]],GroupVertices[Vertex],0)),1,1,"")</f>
        <v>2</v>
      </c>
    </row>
    <row r="252" spans="1:56" ht="15">
      <c r="A252" s="66" t="s">
        <v>424</v>
      </c>
      <c r="B252" s="66" t="s">
        <v>775</v>
      </c>
      <c r="C252" s="67"/>
      <c r="D252" s="68"/>
      <c r="E252" s="69"/>
      <c r="F252" s="70"/>
      <c r="G252" s="67"/>
      <c r="H252" s="71"/>
      <c r="I252" s="72"/>
      <c r="J252" s="72"/>
      <c r="K252" s="34"/>
      <c r="L252" s="79">
        <v>252</v>
      </c>
      <c r="M252" s="79"/>
      <c r="N252" s="74"/>
      <c r="O252" s="81" t="s">
        <v>819</v>
      </c>
      <c r="P252" s="83">
        <v>43661.781793981485</v>
      </c>
      <c r="Q252" s="81" t="s">
        <v>831</v>
      </c>
      <c r="R252" s="81"/>
      <c r="S252" s="81"/>
      <c r="T252" s="81" t="s">
        <v>1061</v>
      </c>
      <c r="U252" s="85" t="s">
        <v>1127</v>
      </c>
      <c r="V252" s="85" t="s">
        <v>1127</v>
      </c>
      <c r="W252" s="83">
        <v>43661.781793981485</v>
      </c>
      <c r="X252" s="88">
        <v>43661</v>
      </c>
      <c r="Y252" s="84" t="s">
        <v>1529</v>
      </c>
      <c r="Z252" s="85" t="s">
        <v>2032</v>
      </c>
      <c r="AA252" s="81"/>
      <c r="AB252" s="81"/>
      <c r="AC252" s="84" t="s">
        <v>2665</v>
      </c>
      <c r="AD252" s="81"/>
      <c r="AE252" s="81" t="b">
        <v>0</v>
      </c>
      <c r="AF252" s="81">
        <v>0</v>
      </c>
      <c r="AG252" s="84" t="s">
        <v>3083</v>
      </c>
      <c r="AH252" s="81" t="b">
        <v>0</v>
      </c>
      <c r="AI252" s="81" t="s">
        <v>3092</v>
      </c>
      <c r="AJ252" s="81"/>
      <c r="AK252" s="84" t="s">
        <v>3083</v>
      </c>
      <c r="AL252" s="81" t="b">
        <v>0</v>
      </c>
      <c r="AM252" s="81">
        <v>7453</v>
      </c>
      <c r="AN252" s="84" t="s">
        <v>3059</v>
      </c>
      <c r="AO252" s="81" t="s">
        <v>3108</v>
      </c>
      <c r="AP252" s="81" t="b">
        <v>0</v>
      </c>
      <c r="AQ252" s="84" t="s">
        <v>3059</v>
      </c>
      <c r="AR252" s="81" t="s">
        <v>178</v>
      </c>
      <c r="AS252" s="81">
        <v>0</v>
      </c>
      <c r="AT252" s="81">
        <v>0</v>
      </c>
      <c r="AU252" s="81"/>
      <c r="AV252" s="81"/>
      <c r="AW252" s="81"/>
      <c r="AX252" s="81"/>
      <c r="AY252" s="81"/>
      <c r="AZ252" s="81"/>
      <c r="BA252" s="81"/>
      <c r="BB252" s="81"/>
      <c r="BC252" s="80" t="str">
        <f>REPLACE(INDEX(GroupVertices[Group],MATCH(Edges[[#This Row],[Vertex 1]],GroupVertices[Vertex],0)),1,1,"")</f>
        <v>1</v>
      </c>
      <c r="BD252" s="80" t="str">
        <f>REPLACE(INDEX(GroupVertices[Group],MATCH(Edges[[#This Row],[Vertex 2]],GroupVertices[Vertex],0)),1,1,"")</f>
        <v>1</v>
      </c>
    </row>
    <row r="253" spans="1:56" ht="15">
      <c r="A253" s="66" t="s">
        <v>425</v>
      </c>
      <c r="B253" s="66" t="s">
        <v>812</v>
      </c>
      <c r="C253" s="67"/>
      <c r="D253" s="68"/>
      <c r="E253" s="69"/>
      <c r="F253" s="70"/>
      <c r="G253" s="67"/>
      <c r="H253" s="71"/>
      <c r="I253" s="72"/>
      <c r="J253" s="72"/>
      <c r="K253" s="34"/>
      <c r="L253" s="79">
        <v>253</v>
      </c>
      <c r="M253" s="79"/>
      <c r="N253" s="74"/>
      <c r="O253" s="81" t="s">
        <v>820</v>
      </c>
      <c r="P253" s="83">
        <v>43661.781793981485</v>
      </c>
      <c r="Q253" s="81" t="s">
        <v>917</v>
      </c>
      <c r="R253" s="85" t="s">
        <v>1033</v>
      </c>
      <c r="S253" s="81" t="s">
        <v>1054</v>
      </c>
      <c r="T253" s="81" t="s">
        <v>1094</v>
      </c>
      <c r="U253" s="85" t="s">
        <v>1190</v>
      </c>
      <c r="V253" s="85" t="s">
        <v>1190</v>
      </c>
      <c r="W253" s="83">
        <v>43661.781793981485</v>
      </c>
      <c r="X253" s="88">
        <v>43661</v>
      </c>
      <c r="Y253" s="84" t="s">
        <v>1529</v>
      </c>
      <c r="Z253" s="85" t="s">
        <v>2033</v>
      </c>
      <c r="AA253" s="81"/>
      <c r="AB253" s="81"/>
      <c r="AC253" s="84" t="s">
        <v>2666</v>
      </c>
      <c r="AD253" s="81"/>
      <c r="AE253" s="81" t="b">
        <v>0</v>
      </c>
      <c r="AF253" s="81">
        <v>0</v>
      </c>
      <c r="AG253" s="84" t="s">
        <v>3083</v>
      </c>
      <c r="AH253" s="81" t="b">
        <v>0</v>
      </c>
      <c r="AI253" s="81" t="s">
        <v>3092</v>
      </c>
      <c r="AJ253" s="81"/>
      <c r="AK253" s="84" t="s">
        <v>3083</v>
      </c>
      <c r="AL253" s="81" t="b">
        <v>0</v>
      </c>
      <c r="AM253" s="81">
        <v>0</v>
      </c>
      <c r="AN253" s="84" t="s">
        <v>3083</v>
      </c>
      <c r="AO253" s="81" t="s">
        <v>3111</v>
      </c>
      <c r="AP253" s="81" t="b">
        <v>0</v>
      </c>
      <c r="AQ253" s="84" t="s">
        <v>2666</v>
      </c>
      <c r="AR253" s="81" t="s">
        <v>178</v>
      </c>
      <c r="AS253" s="81">
        <v>0</v>
      </c>
      <c r="AT253" s="81">
        <v>0</v>
      </c>
      <c r="AU253" s="81"/>
      <c r="AV253" s="81"/>
      <c r="AW253" s="81"/>
      <c r="AX253" s="81"/>
      <c r="AY253" s="81"/>
      <c r="AZ253" s="81"/>
      <c r="BA253" s="81"/>
      <c r="BB253" s="81"/>
      <c r="BC253" s="80" t="str">
        <f>REPLACE(INDEX(GroupVertices[Group],MATCH(Edges[[#This Row],[Vertex 1]],GroupVertices[Vertex],0)),1,1,"")</f>
        <v>83</v>
      </c>
      <c r="BD253" s="80" t="str">
        <f>REPLACE(INDEX(GroupVertices[Group],MATCH(Edges[[#This Row],[Vertex 2]],GroupVertices[Vertex],0)),1,1,"")</f>
        <v>83</v>
      </c>
    </row>
    <row r="254" spans="1:56" ht="15">
      <c r="A254" s="66" t="s">
        <v>426</v>
      </c>
      <c r="B254" s="66" t="s">
        <v>426</v>
      </c>
      <c r="C254" s="67"/>
      <c r="D254" s="68"/>
      <c r="E254" s="69"/>
      <c r="F254" s="70"/>
      <c r="G254" s="67"/>
      <c r="H254" s="71"/>
      <c r="I254" s="72"/>
      <c r="J254" s="72"/>
      <c r="K254" s="34"/>
      <c r="L254" s="79">
        <v>254</v>
      </c>
      <c r="M254" s="79"/>
      <c r="N254" s="74"/>
      <c r="O254" s="81" t="s">
        <v>178</v>
      </c>
      <c r="P254" s="83">
        <v>43661.781805555554</v>
      </c>
      <c r="Q254" s="81" t="s">
        <v>918</v>
      </c>
      <c r="R254" s="81"/>
      <c r="S254" s="81"/>
      <c r="T254" s="81" t="s">
        <v>1061</v>
      </c>
      <c r="U254" s="81"/>
      <c r="V254" s="85" t="s">
        <v>1316</v>
      </c>
      <c r="W254" s="83">
        <v>43661.781805555554</v>
      </c>
      <c r="X254" s="88">
        <v>43661</v>
      </c>
      <c r="Y254" s="84" t="s">
        <v>1530</v>
      </c>
      <c r="Z254" s="85" t="s">
        <v>2034</v>
      </c>
      <c r="AA254" s="81"/>
      <c r="AB254" s="81"/>
      <c r="AC254" s="84" t="s">
        <v>2667</v>
      </c>
      <c r="AD254" s="81"/>
      <c r="AE254" s="81" t="b">
        <v>0</v>
      </c>
      <c r="AF254" s="81">
        <v>1</v>
      </c>
      <c r="AG254" s="84" t="s">
        <v>3083</v>
      </c>
      <c r="AH254" s="81" t="b">
        <v>0</v>
      </c>
      <c r="AI254" s="81" t="s">
        <v>3092</v>
      </c>
      <c r="AJ254" s="81"/>
      <c r="AK254" s="84" t="s">
        <v>3083</v>
      </c>
      <c r="AL254" s="81" t="b">
        <v>0</v>
      </c>
      <c r="AM254" s="81">
        <v>0</v>
      </c>
      <c r="AN254" s="84" t="s">
        <v>3083</v>
      </c>
      <c r="AO254" s="81" t="s">
        <v>3108</v>
      </c>
      <c r="AP254" s="81" t="b">
        <v>0</v>
      </c>
      <c r="AQ254" s="84" t="s">
        <v>2667</v>
      </c>
      <c r="AR254" s="81" t="s">
        <v>178</v>
      </c>
      <c r="AS254" s="81">
        <v>0</v>
      </c>
      <c r="AT254" s="81">
        <v>0</v>
      </c>
      <c r="AU254" s="81"/>
      <c r="AV254" s="81"/>
      <c r="AW254" s="81"/>
      <c r="AX254" s="81"/>
      <c r="AY254" s="81"/>
      <c r="AZ254" s="81"/>
      <c r="BA254" s="81"/>
      <c r="BB254" s="81"/>
      <c r="BC254" s="80" t="str">
        <f>REPLACE(INDEX(GroupVertices[Group],MATCH(Edges[[#This Row],[Vertex 1]],GroupVertices[Vertex],0)),1,1,"")</f>
        <v>3</v>
      </c>
      <c r="BD254" s="80" t="str">
        <f>REPLACE(INDEX(GroupVertices[Group],MATCH(Edges[[#This Row],[Vertex 2]],GroupVertices[Vertex],0)),1,1,"")</f>
        <v>3</v>
      </c>
    </row>
    <row r="255" spans="1:56" ht="15">
      <c r="A255" s="66" t="s">
        <v>427</v>
      </c>
      <c r="B255" s="66" t="s">
        <v>760</v>
      </c>
      <c r="C255" s="67"/>
      <c r="D255" s="68"/>
      <c r="E255" s="69"/>
      <c r="F255" s="70"/>
      <c r="G255" s="67"/>
      <c r="H255" s="71"/>
      <c r="I255" s="72"/>
      <c r="J255" s="72"/>
      <c r="K255" s="34"/>
      <c r="L255" s="79">
        <v>255</v>
      </c>
      <c r="M255" s="79"/>
      <c r="N255" s="74"/>
      <c r="O255" s="81" t="s">
        <v>819</v>
      </c>
      <c r="P255" s="83">
        <v>43661.78181712963</v>
      </c>
      <c r="Q255" s="81" t="s">
        <v>827</v>
      </c>
      <c r="R255" s="81"/>
      <c r="S255" s="81"/>
      <c r="T255" s="81" t="s">
        <v>1061</v>
      </c>
      <c r="U255" s="85" t="s">
        <v>1125</v>
      </c>
      <c r="V255" s="85" t="s">
        <v>1125</v>
      </c>
      <c r="W255" s="83">
        <v>43661.78181712963</v>
      </c>
      <c r="X255" s="88">
        <v>43661</v>
      </c>
      <c r="Y255" s="84" t="s">
        <v>1531</v>
      </c>
      <c r="Z255" s="85" t="s">
        <v>2035</v>
      </c>
      <c r="AA255" s="81"/>
      <c r="AB255" s="81"/>
      <c r="AC255" s="84" t="s">
        <v>2668</v>
      </c>
      <c r="AD255" s="81"/>
      <c r="AE255" s="81" t="b">
        <v>0</v>
      </c>
      <c r="AF255" s="81">
        <v>0</v>
      </c>
      <c r="AG255" s="84" t="s">
        <v>3083</v>
      </c>
      <c r="AH255" s="81" t="b">
        <v>0</v>
      </c>
      <c r="AI255" s="81" t="s">
        <v>3094</v>
      </c>
      <c r="AJ255" s="81"/>
      <c r="AK255" s="84" t="s">
        <v>3083</v>
      </c>
      <c r="AL255" s="81" t="b">
        <v>0</v>
      </c>
      <c r="AM255" s="81">
        <v>142</v>
      </c>
      <c r="AN255" s="84" t="s">
        <v>3043</v>
      </c>
      <c r="AO255" s="81" t="s">
        <v>3108</v>
      </c>
      <c r="AP255" s="81" t="b">
        <v>0</v>
      </c>
      <c r="AQ255" s="84" t="s">
        <v>3043</v>
      </c>
      <c r="AR255" s="81" t="s">
        <v>178</v>
      </c>
      <c r="AS255" s="81">
        <v>0</v>
      </c>
      <c r="AT255" s="81">
        <v>0</v>
      </c>
      <c r="AU255" s="81"/>
      <c r="AV255" s="81"/>
      <c r="AW255" s="81"/>
      <c r="AX255" s="81"/>
      <c r="AY255" s="81"/>
      <c r="AZ255" s="81"/>
      <c r="BA255" s="81"/>
      <c r="BB255" s="81"/>
      <c r="BC255" s="80" t="str">
        <f>REPLACE(INDEX(GroupVertices[Group],MATCH(Edges[[#This Row],[Vertex 1]],GroupVertices[Vertex],0)),1,1,"")</f>
        <v>7</v>
      </c>
      <c r="BD255" s="80" t="str">
        <f>REPLACE(INDEX(GroupVertices[Group],MATCH(Edges[[#This Row],[Vertex 2]],GroupVertices[Vertex],0)),1,1,"")</f>
        <v>7</v>
      </c>
    </row>
    <row r="256" spans="1:56" ht="15">
      <c r="A256" s="66" t="s">
        <v>428</v>
      </c>
      <c r="B256" s="66" t="s">
        <v>780</v>
      </c>
      <c r="C256" s="67"/>
      <c r="D256" s="68"/>
      <c r="E256" s="69"/>
      <c r="F256" s="70"/>
      <c r="G256" s="67"/>
      <c r="H256" s="71"/>
      <c r="I256" s="72"/>
      <c r="J256" s="72"/>
      <c r="K256" s="34"/>
      <c r="L256" s="79">
        <v>256</v>
      </c>
      <c r="M256" s="79"/>
      <c r="N256" s="74"/>
      <c r="O256" s="81" t="s">
        <v>819</v>
      </c>
      <c r="P256" s="83">
        <v>43661.78181712963</v>
      </c>
      <c r="Q256" s="81" t="s">
        <v>823</v>
      </c>
      <c r="R256" s="81"/>
      <c r="S256" s="81"/>
      <c r="T256" s="81" t="s">
        <v>1061</v>
      </c>
      <c r="U256" s="85" t="s">
        <v>1122</v>
      </c>
      <c r="V256" s="85" t="s">
        <v>1122</v>
      </c>
      <c r="W256" s="83">
        <v>43661.78181712963</v>
      </c>
      <c r="X256" s="88">
        <v>43661</v>
      </c>
      <c r="Y256" s="84" t="s">
        <v>1531</v>
      </c>
      <c r="Z256" s="85" t="s">
        <v>2036</v>
      </c>
      <c r="AA256" s="81"/>
      <c r="AB256" s="81"/>
      <c r="AC256" s="84" t="s">
        <v>2669</v>
      </c>
      <c r="AD256" s="81"/>
      <c r="AE256" s="81" t="b">
        <v>0</v>
      </c>
      <c r="AF256" s="81">
        <v>0</v>
      </c>
      <c r="AG256" s="84" t="s">
        <v>3083</v>
      </c>
      <c r="AH256" s="81" t="b">
        <v>0</v>
      </c>
      <c r="AI256" s="81" t="s">
        <v>3092</v>
      </c>
      <c r="AJ256" s="81"/>
      <c r="AK256" s="84" t="s">
        <v>3083</v>
      </c>
      <c r="AL256" s="81" t="b">
        <v>0</v>
      </c>
      <c r="AM256" s="81">
        <v>4633</v>
      </c>
      <c r="AN256" s="84" t="s">
        <v>3064</v>
      </c>
      <c r="AO256" s="81" t="s">
        <v>3108</v>
      </c>
      <c r="AP256" s="81" t="b">
        <v>0</v>
      </c>
      <c r="AQ256" s="84" t="s">
        <v>3064</v>
      </c>
      <c r="AR256" s="81" t="s">
        <v>178</v>
      </c>
      <c r="AS256" s="81">
        <v>0</v>
      </c>
      <c r="AT256" s="81">
        <v>0</v>
      </c>
      <c r="AU256" s="81"/>
      <c r="AV256" s="81"/>
      <c r="AW256" s="81"/>
      <c r="AX256" s="81"/>
      <c r="AY256" s="81"/>
      <c r="AZ256" s="81"/>
      <c r="BA256" s="81"/>
      <c r="BB256" s="81"/>
      <c r="BC256" s="80" t="str">
        <f>REPLACE(INDEX(GroupVertices[Group],MATCH(Edges[[#This Row],[Vertex 1]],GroupVertices[Vertex],0)),1,1,"")</f>
        <v>2</v>
      </c>
      <c r="BD256" s="80" t="str">
        <f>REPLACE(INDEX(GroupVertices[Group],MATCH(Edges[[#This Row],[Vertex 2]],GroupVertices[Vertex],0)),1,1,"")</f>
        <v>2</v>
      </c>
    </row>
    <row r="257" spans="1:56" ht="15">
      <c r="A257" s="66" t="s">
        <v>429</v>
      </c>
      <c r="B257" s="66" t="s">
        <v>429</v>
      </c>
      <c r="C257" s="67"/>
      <c r="D257" s="68"/>
      <c r="E257" s="69"/>
      <c r="F257" s="70"/>
      <c r="G257" s="67"/>
      <c r="H257" s="71"/>
      <c r="I257" s="72"/>
      <c r="J257" s="72"/>
      <c r="K257" s="34"/>
      <c r="L257" s="79">
        <v>257</v>
      </c>
      <c r="M257" s="79"/>
      <c r="N257" s="74"/>
      <c r="O257" s="81" t="s">
        <v>178</v>
      </c>
      <c r="P257" s="83">
        <v>43661.7656712963</v>
      </c>
      <c r="Q257" s="81" t="s">
        <v>919</v>
      </c>
      <c r="R257" s="81"/>
      <c r="S257" s="81"/>
      <c r="T257" s="81" t="s">
        <v>1095</v>
      </c>
      <c r="U257" s="85" t="s">
        <v>1191</v>
      </c>
      <c r="V257" s="85" t="s">
        <v>1191</v>
      </c>
      <c r="W257" s="83">
        <v>43661.7656712963</v>
      </c>
      <c r="X257" s="88">
        <v>43661</v>
      </c>
      <c r="Y257" s="84" t="s">
        <v>1532</v>
      </c>
      <c r="Z257" s="85" t="s">
        <v>2037</v>
      </c>
      <c r="AA257" s="81"/>
      <c r="AB257" s="81"/>
      <c r="AC257" s="84" t="s">
        <v>2670</v>
      </c>
      <c r="AD257" s="81"/>
      <c r="AE257" s="81" t="b">
        <v>0</v>
      </c>
      <c r="AF257" s="81">
        <v>13</v>
      </c>
      <c r="AG257" s="84" t="s">
        <v>3083</v>
      </c>
      <c r="AH257" s="81" t="b">
        <v>0</v>
      </c>
      <c r="AI257" s="81" t="s">
        <v>3095</v>
      </c>
      <c r="AJ257" s="81"/>
      <c r="AK257" s="84" t="s">
        <v>3083</v>
      </c>
      <c r="AL257" s="81" t="b">
        <v>0</v>
      </c>
      <c r="AM257" s="81">
        <v>1</v>
      </c>
      <c r="AN257" s="84" t="s">
        <v>3083</v>
      </c>
      <c r="AO257" s="81" t="s">
        <v>3109</v>
      </c>
      <c r="AP257" s="81" t="b">
        <v>0</v>
      </c>
      <c r="AQ257" s="84" t="s">
        <v>2670</v>
      </c>
      <c r="AR257" s="81" t="s">
        <v>819</v>
      </c>
      <c r="AS257" s="81">
        <v>0</v>
      </c>
      <c r="AT257" s="81">
        <v>0</v>
      </c>
      <c r="AU257" s="81"/>
      <c r="AV257" s="81"/>
      <c r="AW257" s="81"/>
      <c r="AX257" s="81"/>
      <c r="AY257" s="81"/>
      <c r="AZ257" s="81"/>
      <c r="BA257" s="81"/>
      <c r="BB257" s="81"/>
      <c r="BC257" s="80" t="str">
        <f>REPLACE(INDEX(GroupVertices[Group],MATCH(Edges[[#This Row],[Vertex 1]],GroupVertices[Vertex],0)),1,1,"")</f>
        <v>82</v>
      </c>
      <c r="BD257" s="80" t="str">
        <f>REPLACE(INDEX(GroupVertices[Group],MATCH(Edges[[#This Row],[Vertex 2]],GroupVertices[Vertex],0)),1,1,"")</f>
        <v>82</v>
      </c>
    </row>
    <row r="258" spans="1:56" ht="15">
      <c r="A258" s="66" t="s">
        <v>430</v>
      </c>
      <c r="B258" s="66" t="s">
        <v>429</v>
      </c>
      <c r="C258" s="67"/>
      <c r="D258" s="68"/>
      <c r="E258" s="69"/>
      <c r="F258" s="70"/>
      <c r="G258" s="67"/>
      <c r="H258" s="71"/>
      <c r="I258" s="72"/>
      <c r="J258" s="72"/>
      <c r="K258" s="34"/>
      <c r="L258" s="79">
        <v>258</v>
      </c>
      <c r="M258" s="79"/>
      <c r="N258" s="74"/>
      <c r="O258" s="81" t="s">
        <v>819</v>
      </c>
      <c r="P258" s="83">
        <v>43661.7818287037</v>
      </c>
      <c r="Q258" s="81" t="s">
        <v>919</v>
      </c>
      <c r="R258" s="81"/>
      <c r="S258" s="81"/>
      <c r="T258" s="81" t="s">
        <v>1095</v>
      </c>
      <c r="U258" s="85" t="s">
        <v>1191</v>
      </c>
      <c r="V258" s="85" t="s">
        <v>1191</v>
      </c>
      <c r="W258" s="83">
        <v>43661.7818287037</v>
      </c>
      <c r="X258" s="88">
        <v>43661</v>
      </c>
      <c r="Y258" s="84" t="s">
        <v>1533</v>
      </c>
      <c r="Z258" s="85" t="s">
        <v>2038</v>
      </c>
      <c r="AA258" s="81"/>
      <c r="AB258" s="81"/>
      <c r="AC258" s="84" t="s">
        <v>2671</v>
      </c>
      <c r="AD258" s="81"/>
      <c r="AE258" s="81" t="b">
        <v>0</v>
      </c>
      <c r="AF258" s="81">
        <v>0</v>
      </c>
      <c r="AG258" s="84" t="s">
        <v>3083</v>
      </c>
      <c r="AH258" s="81" t="b">
        <v>0</v>
      </c>
      <c r="AI258" s="81" t="s">
        <v>3095</v>
      </c>
      <c r="AJ258" s="81"/>
      <c r="AK258" s="84" t="s">
        <v>3083</v>
      </c>
      <c r="AL258" s="81" t="b">
        <v>0</v>
      </c>
      <c r="AM258" s="81">
        <v>1</v>
      </c>
      <c r="AN258" s="84" t="s">
        <v>2670</v>
      </c>
      <c r="AO258" s="81" t="s">
        <v>3116</v>
      </c>
      <c r="AP258" s="81" t="b">
        <v>0</v>
      </c>
      <c r="AQ258" s="84" t="s">
        <v>2670</v>
      </c>
      <c r="AR258" s="81" t="s">
        <v>178</v>
      </c>
      <c r="AS258" s="81">
        <v>0</v>
      </c>
      <c r="AT258" s="81">
        <v>0</v>
      </c>
      <c r="AU258" s="81"/>
      <c r="AV258" s="81"/>
      <c r="AW258" s="81"/>
      <c r="AX258" s="81"/>
      <c r="AY258" s="81"/>
      <c r="AZ258" s="81"/>
      <c r="BA258" s="81"/>
      <c r="BB258" s="81"/>
      <c r="BC258" s="80" t="str">
        <f>REPLACE(INDEX(GroupVertices[Group],MATCH(Edges[[#This Row],[Vertex 1]],GroupVertices[Vertex],0)),1,1,"")</f>
        <v>82</v>
      </c>
      <c r="BD258" s="80" t="str">
        <f>REPLACE(INDEX(GroupVertices[Group],MATCH(Edges[[#This Row],[Vertex 2]],GroupVertices[Vertex],0)),1,1,"")</f>
        <v>82</v>
      </c>
    </row>
    <row r="259" spans="1:56" ht="15">
      <c r="A259" s="66" t="s">
        <v>431</v>
      </c>
      <c r="B259" s="66" t="s">
        <v>753</v>
      </c>
      <c r="C259" s="67"/>
      <c r="D259" s="68"/>
      <c r="E259" s="69"/>
      <c r="F259" s="70"/>
      <c r="G259" s="67"/>
      <c r="H259" s="71"/>
      <c r="I259" s="72"/>
      <c r="J259" s="72"/>
      <c r="K259" s="34"/>
      <c r="L259" s="79">
        <v>259</v>
      </c>
      <c r="M259" s="79"/>
      <c r="N259" s="74"/>
      <c r="O259" s="81" t="s">
        <v>819</v>
      </c>
      <c r="P259" s="83">
        <v>43661.7818287037</v>
      </c>
      <c r="Q259" s="81" t="s">
        <v>824</v>
      </c>
      <c r="R259" s="81"/>
      <c r="S259" s="81"/>
      <c r="T259" s="81" t="s">
        <v>1062</v>
      </c>
      <c r="U259" s="85" t="s">
        <v>1123</v>
      </c>
      <c r="V259" s="85" t="s">
        <v>1123</v>
      </c>
      <c r="W259" s="83">
        <v>43661.7818287037</v>
      </c>
      <c r="X259" s="88">
        <v>43661</v>
      </c>
      <c r="Y259" s="84" t="s">
        <v>1533</v>
      </c>
      <c r="Z259" s="85" t="s">
        <v>2039</v>
      </c>
      <c r="AA259" s="81"/>
      <c r="AB259" s="81"/>
      <c r="AC259" s="84" t="s">
        <v>2672</v>
      </c>
      <c r="AD259" s="81"/>
      <c r="AE259" s="81" t="b">
        <v>0</v>
      </c>
      <c r="AF259" s="81">
        <v>0</v>
      </c>
      <c r="AG259" s="84" t="s">
        <v>3083</v>
      </c>
      <c r="AH259" s="81" t="b">
        <v>0</v>
      </c>
      <c r="AI259" s="81" t="s">
        <v>3092</v>
      </c>
      <c r="AJ259" s="81"/>
      <c r="AK259" s="84" t="s">
        <v>3083</v>
      </c>
      <c r="AL259" s="81" t="b">
        <v>0</v>
      </c>
      <c r="AM259" s="81">
        <v>7129</v>
      </c>
      <c r="AN259" s="84" t="s">
        <v>3036</v>
      </c>
      <c r="AO259" s="81" t="s">
        <v>3108</v>
      </c>
      <c r="AP259" s="81" t="b">
        <v>0</v>
      </c>
      <c r="AQ259" s="84" t="s">
        <v>3036</v>
      </c>
      <c r="AR259" s="81" t="s">
        <v>178</v>
      </c>
      <c r="AS259" s="81">
        <v>0</v>
      </c>
      <c r="AT259" s="81">
        <v>0</v>
      </c>
      <c r="AU259" s="81"/>
      <c r="AV259" s="81"/>
      <c r="AW259" s="81"/>
      <c r="AX259" s="81"/>
      <c r="AY259" s="81"/>
      <c r="AZ259" s="81"/>
      <c r="BA259" s="81"/>
      <c r="BB259" s="81"/>
      <c r="BC259" s="80" t="str">
        <f>REPLACE(INDEX(GroupVertices[Group],MATCH(Edges[[#This Row],[Vertex 1]],GroupVertices[Vertex],0)),1,1,"")</f>
        <v>2</v>
      </c>
      <c r="BD259" s="80" t="str">
        <f>REPLACE(INDEX(GroupVertices[Group],MATCH(Edges[[#This Row],[Vertex 2]],GroupVertices[Vertex],0)),1,1,"")</f>
        <v>2</v>
      </c>
    </row>
    <row r="260" spans="1:56" ht="15">
      <c r="A260" s="66" t="s">
        <v>432</v>
      </c>
      <c r="B260" s="66" t="s">
        <v>693</v>
      </c>
      <c r="C260" s="67"/>
      <c r="D260" s="68"/>
      <c r="E260" s="69"/>
      <c r="F260" s="70"/>
      <c r="G260" s="67"/>
      <c r="H260" s="71"/>
      <c r="I260" s="72"/>
      <c r="J260" s="72"/>
      <c r="K260" s="34"/>
      <c r="L260" s="79">
        <v>260</v>
      </c>
      <c r="M260" s="79"/>
      <c r="N260" s="74"/>
      <c r="O260" s="81" t="s">
        <v>819</v>
      </c>
      <c r="P260" s="83">
        <v>43661.78184027778</v>
      </c>
      <c r="Q260" s="81" t="s">
        <v>920</v>
      </c>
      <c r="R260" s="81"/>
      <c r="S260" s="81"/>
      <c r="T260" s="81" t="s">
        <v>1061</v>
      </c>
      <c r="U260" s="81"/>
      <c r="V260" s="85" t="s">
        <v>1317</v>
      </c>
      <c r="W260" s="83">
        <v>43661.78184027778</v>
      </c>
      <c r="X260" s="88">
        <v>43661</v>
      </c>
      <c r="Y260" s="84" t="s">
        <v>1534</v>
      </c>
      <c r="Z260" s="85" t="s">
        <v>2040</v>
      </c>
      <c r="AA260" s="81"/>
      <c r="AB260" s="81"/>
      <c r="AC260" s="84" t="s">
        <v>2673</v>
      </c>
      <c r="AD260" s="81"/>
      <c r="AE260" s="81" t="b">
        <v>0</v>
      </c>
      <c r="AF260" s="81">
        <v>0</v>
      </c>
      <c r="AG260" s="84" t="s">
        <v>3083</v>
      </c>
      <c r="AH260" s="81" t="b">
        <v>0</v>
      </c>
      <c r="AI260" s="81" t="s">
        <v>3092</v>
      </c>
      <c r="AJ260" s="81"/>
      <c r="AK260" s="84" t="s">
        <v>3083</v>
      </c>
      <c r="AL260" s="81" t="b">
        <v>0</v>
      </c>
      <c r="AM260" s="81">
        <v>52</v>
      </c>
      <c r="AN260" s="84" t="s">
        <v>2958</v>
      </c>
      <c r="AO260" s="81" t="s">
        <v>3111</v>
      </c>
      <c r="AP260" s="81" t="b">
        <v>0</v>
      </c>
      <c r="AQ260" s="84" t="s">
        <v>2958</v>
      </c>
      <c r="AR260" s="81" t="s">
        <v>178</v>
      </c>
      <c r="AS260" s="81">
        <v>0</v>
      </c>
      <c r="AT260" s="81">
        <v>0</v>
      </c>
      <c r="AU260" s="81"/>
      <c r="AV260" s="81"/>
      <c r="AW260" s="81"/>
      <c r="AX260" s="81"/>
      <c r="AY260" s="81"/>
      <c r="AZ260" s="81"/>
      <c r="BA260" s="81"/>
      <c r="BB260" s="81"/>
      <c r="BC260" s="80" t="str">
        <f>REPLACE(INDEX(GroupVertices[Group],MATCH(Edges[[#This Row],[Vertex 1]],GroupVertices[Vertex],0)),1,1,"")</f>
        <v>38</v>
      </c>
      <c r="BD260" s="80" t="str">
        <f>REPLACE(INDEX(GroupVertices[Group],MATCH(Edges[[#This Row],[Vertex 2]],GroupVertices[Vertex],0)),1,1,"")</f>
        <v>38</v>
      </c>
    </row>
    <row r="261" spans="1:56" ht="15">
      <c r="A261" s="66" t="s">
        <v>433</v>
      </c>
      <c r="B261" s="66" t="s">
        <v>433</v>
      </c>
      <c r="C261" s="67"/>
      <c r="D261" s="68"/>
      <c r="E261" s="69"/>
      <c r="F261" s="70"/>
      <c r="G261" s="67"/>
      <c r="H261" s="71"/>
      <c r="I261" s="72"/>
      <c r="J261" s="72"/>
      <c r="K261" s="34"/>
      <c r="L261" s="79">
        <v>261</v>
      </c>
      <c r="M261" s="79"/>
      <c r="N261" s="74"/>
      <c r="O261" s="81" t="s">
        <v>178</v>
      </c>
      <c r="P261" s="83">
        <v>43661.78125</v>
      </c>
      <c r="Q261" s="81" t="s">
        <v>921</v>
      </c>
      <c r="R261" s="85" t="s">
        <v>1034</v>
      </c>
      <c r="S261" s="81" t="s">
        <v>1055</v>
      </c>
      <c r="T261" s="81" t="s">
        <v>1096</v>
      </c>
      <c r="U261" s="81"/>
      <c r="V261" s="85" t="s">
        <v>1318</v>
      </c>
      <c r="W261" s="83">
        <v>43661.78125</v>
      </c>
      <c r="X261" s="88">
        <v>43661</v>
      </c>
      <c r="Y261" s="84" t="s">
        <v>1487</v>
      </c>
      <c r="Z261" s="85" t="s">
        <v>2041</v>
      </c>
      <c r="AA261" s="81"/>
      <c r="AB261" s="81"/>
      <c r="AC261" s="84" t="s">
        <v>2674</v>
      </c>
      <c r="AD261" s="81"/>
      <c r="AE261" s="81" t="b">
        <v>0</v>
      </c>
      <c r="AF261" s="81">
        <v>0</v>
      </c>
      <c r="AG261" s="84" t="s">
        <v>3083</v>
      </c>
      <c r="AH261" s="81" t="b">
        <v>0</v>
      </c>
      <c r="AI261" s="81" t="s">
        <v>3092</v>
      </c>
      <c r="AJ261" s="81"/>
      <c r="AK261" s="84" t="s">
        <v>3083</v>
      </c>
      <c r="AL261" s="81" t="b">
        <v>0</v>
      </c>
      <c r="AM261" s="81">
        <v>1</v>
      </c>
      <c r="AN261" s="84" t="s">
        <v>3083</v>
      </c>
      <c r="AO261" s="81" t="s">
        <v>3114</v>
      </c>
      <c r="AP261" s="81" t="b">
        <v>0</v>
      </c>
      <c r="AQ261" s="84" t="s">
        <v>2674</v>
      </c>
      <c r="AR261" s="81" t="s">
        <v>178</v>
      </c>
      <c r="AS261" s="81">
        <v>0</v>
      </c>
      <c r="AT261" s="81">
        <v>0</v>
      </c>
      <c r="AU261" s="81"/>
      <c r="AV261" s="81"/>
      <c r="AW261" s="81"/>
      <c r="AX261" s="81"/>
      <c r="AY261" s="81"/>
      <c r="AZ261" s="81"/>
      <c r="BA261" s="81"/>
      <c r="BB261" s="81"/>
      <c r="BC261" s="80" t="str">
        <f>REPLACE(INDEX(GroupVertices[Group],MATCH(Edges[[#This Row],[Vertex 1]],GroupVertices[Vertex],0)),1,1,"")</f>
        <v>81</v>
      </c>
      <c r="BD261" s="80" t="str">
        <f>REPLACE(INDEX(GroupVertices[Group],MATCH(Edges[[#This Row],[Vertex 2]],GroupVertices[Vertex],0)),1,1,"")</f>
        <v>81</v>
      </c>
    </row>
    <row r="262" spans="1:56" ht="15">
      <c r="A262" s="66" t="s">
        <v>434</v>
      </c>
      <c r="B262" s="66" t="s">
        <v>433</v>
      </c>
      <c r="C262" s="67"/>
      <c r="D262" s="68"/>
      <c r="E262" s="69"/>
      <c r="F262" s="70"/>
      <c r="G262" s="67"/>
      <c r="H262" s="71"/>
      <c r="I262" s="72"/>
      <c r="J262" s="72"/>
      <c r="K262" s="34"/>
      <c r="L262" s="79">
        <v>262</v>
      </c>
      <c r="M262" s="79"/>
      <c r="N262" s="74"/>
      <c r="O262" s="81" t="s">
        <v>819</v>
      </c>
      <c r="P262" s="83">
        <v>43661.781851851854</v>
      </c>
      <c r="Q262" s="81" t="s">
        <v>921</v>
      </c>
      <c r="R262" s="85" t="s">
        <v>1034</v>
      </c>
      <c r="S262" s="81" t="s">
        <v>1055</v>
      </c>
      <c r="T262" s="81" t="s">
        <v>1096</v>
      </c>
      <c r="U262" s="81"/>
      <c r="V262" s="85" t="s">
        <v>1319</v>
      </c>
      <c r="W262" s="83">
        <v>43661.781851851854</v>
      </c>
      <c r="X262" s="88">
        <v>43661</v>
      </c>
      <c r="Y262" s="84" t="s">
        <v>1535</v>
      </c>
      <c r="Z262" s="85" t="s">
        <v>2042</v>
      </c>
      <c r="AA262" s="81"/>
      <c r="AB262" s="81"/>
      <c r="AC262" s="84" t="s">
        <v>2675</v>
      </c>
      <c r="AD262" s="81"/>
      <c r="AE262" s="81" t="b">
        <v>0</v>
      </c>
      <c r="AF262" s="81">
        <v>0</v>
      </c>
      <c r="AG262" s="84" t="s">
        <v>3083</v>
      </c>
      <c r="AH262" s="81" t="b">
        <v>0</v>
      </c>
      <c r="AI262" s="81" t="s">
        <v>3092</v>
      </c>
      <c r="AJ262" s="81"/>
      <c r="AK262" s="84" t="s">
        <v>3083</v>
      </c>
      <c r="AL262" s="81" t="b">
        <v>0</v>
      </c>
      <c r="AM262" s="81">
        <v>1</v>
      </c>
      <c r="AN262" s="84" t="s">
        <v>2674</v>
      </c>
      <c r="AO262" s="81" t="s">
        <v>3109</v>
      </c>
      <c r="AP262" s="81" t="b">
        <v>0</v>
      </c>
      <c r="AQ262" s="84" t="s">
        <v>2674</v>
      </c>
      <c r="AR262" s="81" t="s">
        <v>178</v>
      </c>
      <c r="AS262" s="81">
        <v>0</v>
      </c>
      <c r="AT262" s="81">
        <v>0</v>
      </c>
      <c r="AU262" s="81"/>
      <c r="AV262" s="81"/>
      <c r="AW262" s="81"/>
      <c r="AX262" s="81"/>
      <c r="AY262" s="81"/>
      <c r="AZ262" s="81"/>
      <c r="BA262" s="81"/>
      <c r="BB262" s="81"/>
      <c r="BC262" s="80" t="str">
        <f>REPLACE(INDEX(GroupVertices[Group],MATCH(Edges[[#This Row],[Vertex 1]],GroupVertices[Vertex],0)),1,1,"")</f>
        <v>81</v>
      </c>
      <c r="BD262" s="80" t="str">
        <f>REPLACE(INDEX(GroupVertices[Group],MATCH(Edges[[#This Row],[Vertex 2]],GroupVertices[Vertex],0)),1,1,"")</f>
        <v>81</v>
      </c>
    </row>
    <row r="263" spans="1:56" ht="15">
      <c r="A263" s="66" t="s">
        <v>435</v>
      </c>
      <c r="B263" s="66" t="s">
        <v>732</v>
      </c>
      <c r="C263" s="67"/>
      <c r="D263" s="68"/>
      <c r="E263" s="69"/>
      <c r="F263" s="70"/>
      <c r="G263" s="67"/>
      <c r="H263" s="71"/>
      <c r="I263" s="72"/>
      <c r="J263" s="72"/>
      <c r="K263" s="34"/>
      <c r="L263" s="79">
        <v>263</v>
      </c>
      <c r="M263" s="79"/>
      <c r="N263" s="74"/>
      <c r="O263" s="81" t="s">
        <v>819</v>
      </c>
      <c r="P263" s="83">
        <v>43661.781851851854</v>
      </c>
      <c r="Q263" s="81" t="s">
        <v>911</v>
      </c>
      <c r="R263" s="81"/>
      <c r="S263" s="81"/>
      <c r="T263" s="81" t="s">
        <v>1061</v>
      </c>
      <c r="U263" s="85" t="s">
        <v>1184</v>
      </c>
      <c r="V263" s="85" t="s">
        <v>1184</v>
      </c>
      <c r="W263" s="83">
        <v>43661.781851851854</v>
      </c>
      <c r="X263" s="88">
        <v>43661</v>
      </c>
      <c r="Y263" s="84" t="s">
        <v>1535</v>
      </c>
      <c r="Z263" s="85" t="s">
        <v>2043</v>
      </c>
      <c r="AA263" s="81"/>
      <c r="AB263" s="81"/>
      <c r="AC263" s="84" t="s">
        <v>2676</v>
      </c>
      <c r="AD263" s="81"/>
      <c r="AE263" s="81" t="b">
        <v>0</v>
      </c>
      <c r="AF263" s="81">
        <v>0</v>
      </c>
      <c r="AG263" s="84" t="s">
        <v>3083</v>
      </c>
      <c r="AH263" s="81" t="b">
        <v>0</v>
      </c>
      <c r="AI263" s="81" t="s">
        <v>3092</v>
      </c>
      <c r="AJ263" s="81"/>
      <c r="AK263" s="84" t="s">
        <v>3083</v>
      </c>
      <c r="AL263" s="81" t="b">
        <v>0</v>
      </c>
      <c r="AM263" s="81">
        <v>2320</v>
      </c>
      <c r="AN263" s="84" t="s">
        <v>3002</v>
      </c>
      <c r="AO263" s="81" t="s">
        <v>3109</v>
      </c>
      <c r="AP263" s="81" t="b">
        <v>0</v>
      </c>
      <c r="AQ263" s="84" t="s">
        <v>3002</v>
      </c>
      <c r="AR263" s="81" t="s">
        <v>178</v>
      </c>
      <c r="AS263" s="81">
        <v>0</v>
      </c>
      <c r="AT263" s="81">
        <v>0</v>
      </c>
      <c r="AU263" s="81"/>
      <c r="AV263" s="81"/>
      <c r="AW263" s="81"/>
      <c r="AX263" s="81"/>
      <c r="AY263" s="81"/>
      <c r="AZ263" s="81"/>
      <c r="BA263" s="81"/>
      <c r="BB263" s="81"/>
      <c r="BC263" s="80" t="str">
        <f>REPLACE(INDEX(GroupVertices[Group],MATCH(Edges[[#This Row],[Vertex 1]],GroupVertices[Vertex],0)),1,1,"")</f>
        <v>6</v>
      </c>
      <c r="BD263" s="80" t="str">
        <f>REPLACE(INDEX(GroupVertices[Group],MATCH(Edges[[#This Row],[Vertex 2]],GroupVertices[Vertex],0)),1,1,"")</f>
        <v>6</v>
      </c>
    </row>
    <row r="264" spans="1:56" ht="15">
      <c r="A264" s="66" t="s">
        <v>436</v>
      </c>
      <c r="B264" s="66" t="s">
        <v>765</v>
      </c>
      <c r="C264" s="67"/>
      <c r="D264" s="68"/>
      <c r="E264" s="69"/>
      <c r="F264" s="70"/>
      <c r="G264" s="67"/>
      <c r="H264" s="71"/>
      <c r="I264" s="72"/>
      <c r="J264" s="72"/>
      <c r="K264" s="34"/>
      <c r="L264" s="79">
        <v>264</v>
      </c>
      <c r="M264" s="79"/>
      <c r="N264" s="74"/>
      <c r="O264" s="81" t="s">
        <v>819</v>
      </c>
      <c r="P264" s="83">
        <v>43661.781863425924</v>
      </c>
      <c r="Q264" s="81" t="s">
        <v>905</v>
      </c>
      <c r="R264" s="81"/>
      <c r="S264" s="81"/>
      <c r="T264" s="81" t="s">
        <v>1061</v>
      </c>
      <c r="U264" s="85" t="s">
        <v>1177</v>
      </c>
      <c r="V264" s="85" t="s">
        <v>1177</v>
      </c>
      <c r="W264" s="83">
        <v>43661.781863425924</v>
      </c>
      <c r="X264" s="88">
        <v>43661</v>
      </c>
      <c r="Y264" s="84" t="s">
        <v>1536</v>
      </c>
      <c r="Z264" s="85" t="s">
        <v>2044</v>
      </c>
      <c r="AA264" s="81"/>
      <c r="AB264" s="81"/>
      <c r="AC264" s="84" t="s">
        <v>2677</v>
      </c>
      <c r="AD264" s="81"/>
      <c r="AE264" s="81" t="b">
        <v>0</v>
      </c>
      <c r="AF264" s="81">
        <v>0</v>
      </c>
      <c r="AG264" s="84" t="s">
        <v>3083</v>
      </c>
      <c r="AH264" s="81" t="b">
        <v>0</v>
      </c>
      <c r="AI264" s="81" t="s">
        <v>3094</v>
      </c>
      <c r="AJ264" s="81"/>
      <c r="AK264" s="84" t="s">
        <v>3083</v>
      </c>
      <c r="AL264" s="81" t="b">
        <v>0</v>
      </c>
      <c r="AM264" s="81">
        <v>7</v>
      </c>
      <c r="AN264" s="84" t="s">
        <v>3048</v>
      </c>
      <c r="AO264" s="81" t="s">
        <v>3108</v>
      </c>
      <c r="AP264" s="81" t="b">
        <v>0</v>
      </c>
      <c r="AQ264" s="84" t="s">
        <v>3048</v>
      </c>
      <c r="AR264" s="81" t="s">
        <v>178</v>
      </c>
      <c r="AS264" s="81">
        <v>0</v>
      </c>
      <c r="AT264" s="81">
        <v>0</v>
      </c>
      <c r="AU264" s="81"/>
      <c r="AV264" s="81"/>
      <c r="AW264" s="81"/>
      <c r="AX264" s="81"/>
      <c r="AY264" s="81"/>
      <c r="AZ264" s="81"/>
      <c r="BA264" s="81"/>
      <c r="BB264" s="81"/>
      <c r="BC264" s="80" t="str">
        <f>REPLACE(INDEX(GroupVertices[Group],MATCH(Edges[[#This Row],[Vertex 1]],GroupVertices[Vertex],0)),1,1,"")</f>
        <v>13</v>
      </c>
      <c r="BD264" s="80" t="str">
        <f>REPLACE(INDEX(GroupVertices[Group],MATCH(Edges[[#This Row],[Vertex 2]],GroupVertices[Vertex],0)),1,1,"")</f>
        <v>13</v>
      </c>
    </row>
    <row r="265" spans="1:56" ht="15">
      <c r="A265" s="66" t="s">
        <v>437</v>
      </c>
      <c r="B265" s="66" t="s">
        <v>753</v>
      </c>
      <c r="C265" s="67"/>
      <c r="D265" s="68"/>
      <c r="E265" s="69"/>
      <c r="F265" s="70"/>
      <c r="G265" s="67"/>
      <c r="H265" s="71"/>
      <c r="I265" s="72"/>
      <c r="J265" s="72"/>
      <c r="K265" s="34"/>
      <c r="L265" s="79">
        <v>265</v>
      </c>
      <c r="M265" s="79"/>
      <c r="N265" s="74"/>
      <c r="O265" s="81" t="s">
        <v>819</v>
      </c>
      <c r="P265" s="83">
        <v>43661.780752314815</v>
      </c>
      <c r="Q265" s="81" t="s">
        <v>824</v>
      </c>
      <c r="R265" s="81"/>
      <c r="S265" s="81"/>
      <c r="T265" s="81" t="s">
        <v>1062</v>
      </c>
      <c r="U265" s="85" t="s">
        <v>1123</v>
      </c>
      <c r="V265" s="85" t="s">
        <v>1123</v>
      </c>
      <c r="W265" s="83">
        <v>43661.780752314815</v>
      </c>
      <c r="X265" s="88">
        <v>43661</v>
      </c>
      <c r="Y265" s="84" t="s">
        <v>1445</v>
      </c>
      <c r="Z265" s="85" t="s">
        <v>2045</v>
      </c>
      <c r="AA265" s="81"/>
      <c r="AB265" s="81"/>
      <c r="AC265" s="84" t="s">
        <v>2678</v>
      </c>
      <c r="AD265" s="81"/>
      <c r="AE265" s="81" t="b">
        <v>0</v>
      </c>
      <c r="AF265" s="81">
        <v>0</v>
      </c>
      <c r="AG265" s="84" t="s">
        <v>3083</v>
      </c>
      <c r="AH265" s="81" t="b">
        <v>0</v>
      </c>
      <c r="AI265" s="81" t="s">
        <v>3092</v>
      </c>
      <c r="AJ265" s="81"/>
      <c r="AK265" s="84" t="s">
        <v>3083</v>
      </c>
      <c r="AL265" s="81" t="b">
        <v>0</v>
      </c>
      <c r="AM265" s="81">
        <v>7129</v>
      </c>
      <c r="AN265" s="84" t="s">
        <v>3036</v>
      </c>
      <c r="AO265" s="81" t="s">
        <v>3108</v>
      </c>
      <c r="AP265" s="81" t="b">
        <v>0</v>
      </c>
      <c r="AQ265" s="84" t="s">
        <v>3036</v>
      </c>
      <c r="AR265" s="81" t="s">
        <v>178</v>
      </c>
      <c r="AS265" s="81">
        <v>0</v>
      </c>
      <c r="AT265" s="81">
        <v>0</v>
      </c>
      <c r="AU265" s="81"/>
      <c r="AV265" s="81"/>
      <c r="AW265" s="81"/>
      <c r="AX265" s="81"/>
      <c r="AY265" s="81"/>
      <c r="AZ265" s="81"/>
      <c r="BA265" s="81"/>
      <c r="BB265" s="81"/>
      <c r="BC265" s="80" t="str">
        <f>REPLACE(INDEX(GroupVertices[Group],MATCH(Edges[[#This Row],[Vertex 1]],GroupVertices[Vertex],0)),1,1,"")</f>
        <v>2</v>
      </c>
      <c r="BD265" s="80" t="str">
        <f>REPLACE(INDEX(GroupVertices[Group],MATCH(Edges[[#This Row],[Vertex 2]],GroupVertices[Vertex],0)),1,1,"")</f>
        <v>2</v>
      </c>
    </row>
    <row r="266" spans="1:56" ht="15">
      <c r="A266" s="66" t="s">
        <v>437</v>
      </c>
      <c r="B266" s="66" t="s">
        <v>780</v>
      </c>
      <c r="C266" s="67"/>
      <c r="D266" s="68"/>
      <c r="E266" s="69"/>
      <c r="F266" s="70"/>
      <c r="G266" s="67"/>
      <c r="H266" s="71"/>
      <c r="I266" s="72"/>
      <c r="J266" s="72"/>
      <c r="K266" s="34"/>
      <c r="L266" s="79">
        <v>266</v>
      </c>
      <c r="M266" s="79"/>
      <c r="N266" s="74"/>
      <c r="O266" s="81" t="s">
        <v>819</v>
      </c>
      <c r="P266" s="83">
        <v>43661.781863425924</v>
      </c>
      <c r="Q266" s="81" t="s">
        <v>823</v>
      </c>
      <c r="R266" s="81"/>
      <c r="S266" s="81"/>
      <c r="T266" s="81" t="s">
        <v>1061</v>
      </c>
      <c r="U266" s="85" t="s">
        <v>1122</v>
      </c>
      <c r="V266" s="85" t="s">
        <v>1122</v>
      </c>
      <c r="W266" s="83">
        <v>43661.781863425924</v>
      </c>
      <c r="X266" s="88">
        <v>43661</v>
      </c>
      <c r="Y266" s="84" t="s">
        <v>1536</v>
      </c>
      <c r="Z266" s="85" t="s">
        <v>2046</v>
      </c>
      <c r="AA266" s="81"/>
      <c r="AB266" s="81"/>
      <c r="AC266" s="84" t="s">
        <v>2679</v>
      </c>
      <c r="AD266" s="81"/>
      <c r="AE266" s="81" t="b">
        <v>0</v>
      </c>
      <c r="AF266" s="81">
        <v>0</v>
      </c>
      <c r="AG266" s="84" t="s">
        <v>3083</v>
      </c>
      <c r="AH266" s="81" t="b">
        <v>0</v>
      </c>
      <c r="AI266" s="81" t="s">
        <v>3092</v>
      </c>
      <c r="AJ266" s="81"/>
      <c r="AK266" s="84" t="s">
        <v>3083</v>
      </c>
      <c r="AL266" s="81" t="b">
        <v>0</v>
      </c>
      <c r="AM266" s="81">
        <v>4633</v>
      </c>
      <c r="AN266" s="84" t="s">
        <v>3064</v>
      </c>
      <c r="AO266" s="81" t="s">
        <v>3108</v>
      </c>
      <c r="AP266" s="81" t="b">
        <v>0</v>
      </c>
      <c r="AQ266" s="84" t="s">
        <v>3064</v>
      </c>
      <c r="AR266" s="81" t="s">
        <v>178</v>
      </c>
      <c r="AS266" s="81">
        <v>0</v>
      </c>
      <c r="AT266" s="81">
        <v>0</v>
      </c>
      <c r="AU266" s="81"/>
      <c r="AV266" s="81"/>
      <c r="AW266" s="81"/>
      <c r="AX266" s="81"/>
      <c r="AY266" s="81"/>
      <c r="AZ266" s="81"/>
      <c r="BA266" s="81"/>
      <c r="BB266" s="81"/>
      <c r="BC266" s="80" t="str">
        <f>REPLACE(INDEX(GroupVertices[Group],MATCH(Edges[[#This Row],[Vertex 1]],GroupVertices[Vertex],0)),1,1,"")</f>
        <v>2</v>
      </c>
      <c r="BD266" s="80" t="str">
        <f>REPLACE(INDEX(GroupVertices[Group],MATCH(Edges[[#This Row],[Vertex 2]],GroupVertices[Vertex],0)),1,1,"")</f>
        <v>2</v>
      </c>
    </row>
    <row r="267" spans="1:56" ht="15">
      <c r="A267" s="66" t="s">
        <v>438</v>
      </c>
      <c r="B267" s="66" t="s">
        <v>775</v>
      </c>
      <c r="C267" s="67"/>
      <c r="D267" s="68"/>
      <c r="E267" s="69"/>
      <c r="F267" s="70"/>
      <c r="G267" s="67"/>
      <c r="H267" s="71"/>
      <c r="I267" s="72"/>
      <c r="J267" s="72"/>
      <c r="K267" s="34"/>
      <c r="L267" s="79">
        <v>267</v>
      </c>
      <c r="M267" s="79"/>
      <c r="N267" s="74"/>
      <c r="O267" s="81" t="s">
        <v>819</v>
      </c>
      <c r="P267" s="83">
        <v>43661.781875</v>
      </c>
      <c r="Q267" s="81" t="s">
        <v>831</v>
      </c>
      <c r="R267" s="81"/>
      <c r="S267" s="81"/>
      <c r="T267" s="81" t="s">
        <v>1061</v>
      </c>
      <c r="U267" s="85" t="s">
        <v>1127</v>
      </c>
      <c r="V267" s="85" t="s">
        <v>1127</v>
      </c>
      <c r="W267" s="83">
        <v>43661.781875</v>
      </c>
      <c r="X267" s="88">
        <v>43661</v>
      </c>
      <c r="Y267" s="84" t="s">
        <v>1537</v>
      </c>
      <c r="Z267" s="85" t="s">
        <v>2047</v>
      </c>
      <c r="AA267" s="81"/>
      <c r="AB267" s="81"/>
      <c r="AC267" s="84" t="s">
        <v>2680</v>
      </c>
      <c r="AD267" s="81"/>
      <c r="AE267" s="81" t="b">
        <v>0</v>
      </c>
      <c r="AF267" s="81">
        <v>0</v>
      </c>
      <c r="AG267" s="84" t="s">
        <v>3083</v>
      </c>
      <c r="AH267" s="81" t="b">
        <v>0</v>
      </c>
      <c r="AI267" s="81" t="s">
        <v>3092</v>
      </c>
      <c r="AJ267" s="81"/>
      <c r="AK267" s="84" t="s">
        <v>3083</v>
      </c>
      <c r="AL267" s="81" t="b">
        <v>0</v>
      </c>
      <c r="AM267" s="81">
        <v>7453</v>
      </c>
      <c r="AN267" s="84" t="s">
        <v>3059</v>
      </c>
      <c r="AO267" s="81" t="s">
        <v>3108</v>
      </c>
      <c r="AP267" s="81" t="b">
        <v>0</v>
      </c>
      <c r="AQ267" s="84" t="s">
        <v>3059</v>
      </c>
      <c r="AR267" s="81" t="s">
        <v>178</v>
      </c>
      <c r="AS267" s="81">
        <v>0</v>
      </c>
      <c r="AT267" s="81">
        <v>0</v>
      </c>
      <c r="AU267" s="81"/>
      <c r="AV267" s="81"/>
      <c r="AW267" s="81"/>
      <c r="AX267" s="81"/>
      <c r="AY267" s="81"/>
      <c r="AZ267" s="81"/>
      <c r="BA267" s="81"/>
      <c r="BB267" s="81"/>
      <c r="BC267" s="80" t="str">
        <f>REPLACE(INDEX(GroupVertices[Group],MATCH(Edges[[#This Row],[Vertex 1]],GroupVertices[Vertex],0)),1,1,"")</f>
        <v>1</v>
      </c>
      <c r="BD267" s="80" t="str">
        <f>REPLACE(INDEX(GroupVertices[Group],MATCH(Edges[[#This Row],[Vertex 2]],GroupVertices[Vertex],0)),1,1,"")</f>
        <v>1</v>
      </c>
    </row>
    <row r="268" spans="1:56" ht="15">
      <c r="A268" s="66" t="s">
        <v>439</v>
      </c>
      <c r="B268" s="66" t="s">
        <v>747</v>
      </c>
      <c r="C268" s="67"/>
      <c r="D268" s="68"/>
      <c r="E268" s="69"/>
      <c r="F268" s="70"/>
      <c r="G268" s="67"/>
      <c r="H268" s="71"/>
      <c r="I268" s="72"/>
      <c r="J268" s="72"/>
      <c r="K268" s="34"/>
      <c r="L268" s="79">
        <v>268</v>
      </c>
      <c r="M268" s="79"/>
      <c r="N268" s="74"/>
      <c r="O268" s="81" t="s">
        <v>819</v>
      </c>
      <c r="P268" s="83">
        <v>43661.78192129629</v>
      </c>
      <c r="Q268" s="81" t="s">
        <v>832</v>
      </c>
      <c r="R268" s="81"/>
      <c r="S268" s="81"/>
      <c r="T268" s="81" t="s">
        <v>1061</v>
      </c>
      <c r="U268" s="85" t="s">
        <v>1128</v>
      </c>
      <c r="V268" s="85" t="s">
        <v>1128</v>
      </c>
      <c r="W268" s="83">
        <v>43661.78192129629</v>
      </c>
      <c r="X268" s="88">
        <v>43661</v>
      </c>
      <c r="Y268" s="84" t="s">
        <v>1538</v>
      </c>
      <c r="Z268" s="85" t="s">
        <v>2048</v>
      </c>
      <c r="AA268" s="81"/>
      <c r="AB268" s="81"/>
      <c r="AC268" s="84" t="s">
        <v>2681</v>
      </c>
      <c r="AD268" s="81"/>
      <c r="AE268" s="81" t="b">
        <v>0</v>
      </c>
      <c r="AF268" s="81">
        <v>0</v>
      </c>
      <c r="AG268" s="84" t="s">
        <v>3083</v>
      </c>
      <c r="AH268" s="81" t="b">
        <v>0</v>
      </c>
      <c r="AI268" s="81" t="s">
        <v>3092</v>
      </c>
      <c r="AJ268" s="81"/>
      <c r="AK268" s="84" t="s">
        <v>3083</v>
      </c>
      <c r="AL268" s="81" t="b">
        <v>0</v>
      </c>
      <c r="AM268" s="81">
        <v>14954</v>
      </c>
      <c r="AN268" s="84" t="s">
        <v>3026</v>
      </c>
      <c r="AO268" s="81" t="s">
        <v>3111</v>
      </c>
      <c r="AP268" s="81" t="b">
        <v>0</v>
      </c>
      <c r="AQ268" s="84" t="s">
        <v>3026</v>
      </c>
      <c r="AR268" s="81" t="s">
        <v>178</v>
      </c>
      <c r="AS268" s="81">
        <v>0</v>
      </c>
      <c r="AT268" s="81">
        <v>0</v>
      </c>
      <c r="AU268" s="81"/>
      <c r="AV268" s="81"/>
      <c r="AW268" s="81"/>
      <c r="AX268" s="81"/>
      <c r="AY268" s="81"/>
      <c r="AZ268" s="81"/>
      <c r="BA268" s="81"/>
      <c r="BB268" s="81"/>
      <c r="BC268" s="80" t="str">
        <f>REPLACE(INDEX(GroupVertices[Group],MATCH(Edges[[#This Row],[Vertex 1]],GroupVertices[Vertex],0)),1,1,"")</f>
        <v>5</v>
      </c>
      <c r="BD268" s="80" t="str">
        <f>REPLACE(INDEX(GroupVertices[Group],MATCH(Edges[[#This Row],[Vertex 2]],GroupVertices[Vertex],0)),1,1,"")</f>
        <v>5</v>
      </c>
    </row>
    <row r="269" spans="1:56" ht="15">
      <c r="A269" s="66" t="s">
        <v>440</v>
      </c>
      <c r="B269" s="66" t="s">
        <v>775</v>
      </c>
      <c r="C269" s="67"/>
      <c r="D269" s="68"/>
      <c r="E269" s="69"/>
      <c r="F269" s="70"/>
      <c r="G269" s="67"/>
      <c r="H269" s="71"/>
      <c r="I269" s="72"/>
      <c r="J269" s="72"/>
      <c r="K269" s="34"/>
      <c r="L269" s="79">
        <v>269</v>
      </c>
      <c r="M269" s="79"/>
      <c r="N269" s="74"/>
      <c r="O269" s="81" t="s">
        <v>819</v>
      </c>
      <c r="P269" s="83">
        <v>43661.78194444445</v>
      </c>
      <c r="Q269" s="81" t="s">
        <v>831</v>
      </c>
      <c r="R269" s="81"/>
      <c r="S269" s="81"/>
      <c r="T269" s="81" t="s">
        <v>1061</v>
      </c>
      <c r="U269" s="85" t="s">
        <v>1127</v>
      </c>
      <c r="V269" s="85" t="s">
        <v>1127</v>
      </c>
      <c r="W269" s="83">
        <v>43661.78194444445</v>
      </c>
      <c r="X269" s="88">
        <v>43661</v>
      </c>
      <c r="Y269" s="84" t="s">
        <v>1539</v>
      </c>
      <c r="Z269" s="85" t="s">
        <v>2049</v>
      </c>
      <c r="AA269" s="81"/>
      <c r="AB269" s="81"/>
      <c r="AC269" s="84" t="s">
        <v>2682</v>
      </c>
      <c r="AD269" s="81"/>
      <c r="AE269" s="81" t="b">
        <v>0</v>
      </c>
      <c r="AF269" s="81">
        <v>0</v>
      </c>
      <c r="AG269" s="84" t="s">
        <v>3083</v>
      </c>
      <c r="AH269" s="81" t="b">
        <v>0</v>
      </c>
      <c r="AI269" s="81" t="s">
        <v>3092</v>
      </c>
      <c r="AJ269" s="81"/>
      <c r="AK269" s="84" t="s">
        <v>3083</v>
      </c>
      <c r="AL269" s="81" t="b">
        <v>0</v>
      </c>
      <c r="AM269" s="81">
        <v>7453</v>
      </c>
      <c r="AN269" s="84" t="s">
        <v>3059</v>
      </c>
      <c r="AO269" s="81" t="s">
        <v>3109</v>
      </c>
      <c r="AP269" s="81" t="b">
        <v>0</v>
      </c>
      <c r="AQ269" s="84" t="s">
        <v>3059</v>
      </c>
      <c r="AR269" s="81" t="s">
        <v>178</v>
      </c>
      <c r="AS269" s="81">
        <v>0</v>
      </c>
      <c r="AT269" s="81">
        <v>0</v>
      </c>
      <c r="AU269" s="81"/>
      <c r="AV269" s="81"/>
      <c r="AW269" s="81"/>
      <c r="AX269" s="81"/>
      <c r="AY269" s="81"/>
      <c r="AZ269" s="81"/>
      <c r="BA269" s="81"/>
      <c r="BB269" s="81"/>
      <c r="BC269" s="80" t="str">
        <f>REPLACE(INDEX(GroupVertices[Group],MATCH(Edges[[#This Row],[Vertex 1]],GroupVertices[Vertex],0)),1,1,"")</f>
        <v>1</v>
      </c>
      <c r="BD269" s="80" t="str">
        <f>REPLACE(INDEX(GroupVertices[Group],MATCH(Edges[[#This Row],[Vertex 2]],GroupVertices[Vertex],0)),1,1,"")</f>
        <v>1</v>
      </c>
    </row>
    <row r="270" spans="1:56" ht="15">
      <c r="A270" s="66" t="s">
        <v>441</v>
      </c>
      <c r="B270" s="66" t="s">
        <v>441</v>
      </c>
      <c r="C270" s="67"/>
      <c r="D270" s="68"/>
      <c r="E270" s="69"/>
      <c r="F270" s="70"/>
      <c r="G270" s="67"/>
      <c r="H270" s="71"/>
      <c r="I270" s="72"/>
      <c r="J270" s="72"/>
      <c r="K270" s="34"/>
      <c r="L270" s="79">
        <v>270</v>
      </c>
      <c r="M270" s="79"/>
      <c r="N270" s="74"/>
      <c r="O270" s="81" t="s">
        <v>178</v>
      </c>
      <c r="P270" s="83">
        <v>43660.80898148148</v>
      </c>
      <c r="Q270" s="81" t="s">
        <v>922</v>
      </c>
      <c r="R270" s="81"/>
      <c r="S270" s="81"/>
      <c r="T270" s="81" t="s">
        <v>1061</v>
      </c>
      <c r="U270" s="85" t="s">
        <v>1192</v>
      </c>
      <c r="V270" s="85" t="s">
        <v>1192</v>
      </c>
      <c r="W270" s="83">
        <v>43660.80898148148</v>
      </c>
      <c r="X270" s="88">
        <v>43660</v>
      </c>
      <c r="Y270" s="84" t="s">
        <v>1540</v>
      </c>
      <c r="Z270" s="85" t="s">
        <v>2050</v>
      </c>
      <c r="AA270" s="81"/>
      <c r="AB270" s="81"/>
      <c r="AC270" s="84" t="s">
        <v>2683</v>
      </c>
      <c r="AD270" s="81"/>
      <c r="AE270" s="81" t="b">
        <v>0</v>
      </c>
      <c r="AF270" s="81">
        <v>2010</v>
      </c>
      <c r="AG270" s="84" t="s">
        <v>3083</v>
      </c>
      <c r="AH270" s="81" t="b">
        <v>0</v>
      </c>
      <c r="AI270" s="81" t="s">
        <v>3092</v>
      </c>
      <c r="AJ270" s="81"/>
      <c r="AK270" s="84" t="s">
        <v>3083</v>
      </c>
      <c r="AL270" s="81" t="b">
        <v>0</v>
      </c>
      <c r="AM270" s="81">
        <v>664</v>
      </c>
      <c r="AN270" s="84" t="s">
        <v>3083</v>
      </c>
      <c r="AO270" s="81" t="s">
        <v>3108</v>
      </c>
      <c r="AP270" s="81" t="b">
        <v>0</v>
      </c>
      <c r="AQ270" s="84" t="s">
        <v>2683</v>
      </c>
      <c r="AR270" s="81" t="s">
        <v>819</v>
      </c>
      <c r="AS270" s="81">
        <v>0</v>
      </c>
      <c r="AT270" s="81">
        <v>0</v>
      </c>
      <c r="AU270" s="81"/>
      <c r="AV270" s="81"/>
      <c r="AW270" s="81"/>
      <c r="AX270" s="81"/>
      <c r="AY270" s="81"/>
      <c r="AZ270" s="81"/>
      <c r="BA270" s="81"/>
      <c r="BB270" s="81"/>
      <c r="BC270" s="80" t="str">
        <f>REPLACE(INDEX(GroupVertices[Group],MATCH(Edges[[#This Row],[Vertex 1]],GroupVertices[Vertex],0)),1,1,"")</f>
        <v>80</v>
      </c>
      <c r="BD270" s="80" t="str">
        <f>REPLACE(INDEX(GroupVertices[Group],MATCH(Edges[[#This Row],[Vertex 2]],GroupVertices[Vertex],0)),1,1,"")</f>
        <v>80</v>
      </c>
    </row>
    <row r="271" spans="1:56" ht="15">
      <c r="A271" s="66" t="s">
        <v>442</v>
      </c>
      <c r="B271" s="66" t="s">
        <v>441</v>
      </c>
      <c r="C271" s="67"/>
      <c r="D271" s="68"/>
      <c r="E271" s="69"/>
      <c r="F271" s="70"/>
      <c r="G271" s="67"/>
      <c r="H271" s="71"/>
      <c r="I271" s="72"/>
      <c r="J271" s="72"/>
      <c r="K271" s="34"/>
      <c r="L271" s="79">
        <v>271</v>
      </c>
      <c r="M271" s="79"/>
      <c r="N271" s="74"/>
      <c r="O271" s="81" t="s">
        <v>819</v>
      </c>
      <c r="P271" s="83">
        <v>43661.781956018516</v>
      </c>
      <c r="Q271" s="81" t="s">
        <v>922</v>
      </c>
      <c r="R271" s="81"/>
      <c r="S271" s="81"/>
      <c r="T271" s="81" t="s">
        <v>1061</v>
      </c>
      <c r="U271" s="85" t="s">
        <v>1192</v>
      </c>
      <c r="V271" s="85" t="s">
        <v>1192</v>
      </c>
      <c r="W271" s="83">
        <v>43661.781956018516</v>
      </c>
      <c r="X271" s="88">
        <v>43661</v>
      </c>
      <c r="Y271" s="84" t="s">
        <v>1541</v>
      </c>
      <c r="Z271" s="85" t="s">
        <v>2051</v>
      </c>
      <c r="AA271" s="81"/>
      <c r="AB271" s="81"/>
      <c r="AC271" s="84" t="s">
        <v>2684</v>
      </c>
      <c r="AD271" s="81"/>
      <c r="AE271" s="81" t="b">
        <v>0</v>
      </c>
      <c r="AF271" s="81">
        <v>0</v>
      </c>
      <c r="AG271" s="84" t="s">
        <v>3083</v>
      </c>
      <c r="AH271" s="81" t="b">
        <v>0</v>
      </c>
      <c r="AI271" s="81" t="s">
        <v>3092</v>
      </c>
      <c r="AJ271" s="81"/>
      <c r="AK271" s="84" t="s">
        <v>3083</v>
      </c>
      <c r="AL271" s="81" t="b">
        <v>0</v>
      </c>
      <c r="AM271" s="81">
        <v>664</v>
      </c>
      <c r="AN271" s="84" t="s">
        <v>2683</v>
      </c>
      <c r="AO271" s="81" t="s">
        <v>3108</v>
      </c>
      <c r="AP271" s="81" t="b">
        <v>0</v>
      </c>
      <c r="AQ271" s="84" t="s">
        <v>2683</v>
      </c>
      <c r="AR271" s="81" t="s">
        <v>178</v>
      </c>
      <c r="AS271" s="81">
        <v>0</v>
      </c>
      <c r="AT271" s="81">
        <v>0</v>
      </c>
      <c r="AU271" s="81"/>
      <c r="AV271" s="81"/>
      <c r="AW271" s="81"/>
      <c r="AX271" s="81"/>
      <c r="AY271" s="81"/>
      <c r="AZ271" s="81"/>
      <c r="BA271" s="81"/>
      <c r="BB271" s="81"/>
      <c r="BC271" s="80" t="str">
        <f>REPLACE(INDEX(GroupVertices[Group],MATCH(Edges[[#This Row],[Vertex 1]],GroupVertices[Vertex],0)),1,1,"")</f>
        <v>80</v>
      </c>
      <c r="BD271" s="80" t="str">
        <f>REPLACE(INDEX(GroupVertices[Group],MATCH(Edges[[#This Row],[Vertex 2]],GroupVertices[Vertex],0)),1,1,"")</f>
        <v>80</v>
      </c>
    </row>
    <row r="272" spans="1:56" ht="15">
      <c r="A272" s="66" t="s">
        <v>443</v>
      </c>
      <c r="B272" s="66" t="s">
        <v>753</v>
      </c>
      <c r="C272" s="67"/>
      <c r="D272" s="68"/>
      <c r="E272" s="69"/>
      <c r="F272" s="70"/>
      <c r="G272" s="67"/>
      <c r="H272" s="71"/>
      <c r="I272" s="72"/>
      <c r="J272" s="72"/>
      <c r="K272" s="34"/>
      <c r="L272" s="79">
        <v>272</v>
      </c>
      <c r="M272" s="79"/>
      <c r="N272" s="74"/>
      <c r="O272" s="81" t="s">
        <v>819</v>
      </c>
      <c r="P272" s="83">
        <v>43661.780069444445</v>
      </c>
      <c r="Q272" s="81" t="s">
        <v>824</v>
      </c>
      <c r="R272" s="81"/>
      <c r="S272" s="81"/>
      <c r="T272" s="81" t="s">
        <v>1062</v>
      </c>
      <c r="U272" s="85" t="s">
        <v>1123</v>
      </c>
      <c r="V272" s="85" t="s">
        <v>1123</v>
      </c>
      <c r="W272" s="83">
        <v>43661.780069444445</v>
      </c>
      <c r="X272" s="88">
        <v>43661</v>
      </c>
      <c r="Y272" s="84" t="s">
        <v>1542</v>
      </c>
      <c r="Z272" s="85" t="s">
        <v>2052</v>
      </c>
      <c r="AA272" s="81"/>
      <c r="AB272" s="81"/>
      <c r="AC272" s="84" t="s">
        <v>2685</v>
      </c>
      <c r="AD272" s="81"/>
      <c r="AE272" s="81" t="b">
        <v>0</v>
      </c>
      <c r="AF272" s="81">
        <v>0</v>
      </c>
      <c r="AG272" s="84" t="s">
        <v>3083</v>
      </c>
      <c r="AH272" s="81" t="b">
        <v>0</v>
      </c>
      <c r="AI272" s="81" t="s">
        <v>3092</v>
      </c>
      <c r="AJ272" s="81"/>
      <c r="AK272" s="84" t="s">
        <v>3083</v>
      </c>
      <c r="AL272" s="81" t="b">
        <v>0</v>
      </c>
      <c r="AM272" s="81">
        <v>7129</v>
      </c>
      <c r="AN272" s="84" t="s">
        <v>3036</v>
      </c>
      <c r="AO272" s="81" t="s">
        <v>3116</v>
      </c>
      <c r="AP272" s="81" t="b">
        <v>0</v>
      </c>
      <c r="AQ272" s="84" t="s">
        <v>3036</v>
      </c>
      <c r="AR272" s="81" t="s">
        <v>178</v>
      </c>
      <c r="AS272" s="81">
        <v>0</v>
      </c>
      <c r="AT272" s="81">
        <v>0</v>
      </c>
      <c r="AU272" s="81"/>
      <c r="AV272" s="81"/>
      <c r="AW272" s="81"/>
      <c r="AX272" s="81"/>
      <c r="AY272" s="81"/>
      <c r="AZ272" s="81"/>
      <c r="BA272" s="81"/>
      <c r="BB272" s="81"/>
      <c r="BC272" s="80" t="str">
        <f>REPLACE(INDEX(GroupVertices[Group],MATCH(Edges[[#This Row],[Vertex 1]],GroupVertices[Vertex],0)),1,1,"")</f>
        <v>5</v>
      </c>
      <c r="BD272" s="80" t="str">
        <f>REPLACE(INDEX(GroupVertices[Group],MATCH(Edges[[#This Row],[Vertex 2]],GroupVertices[Vertex],0)),1,1,"")</f>
        <v>2</v>
      </c>
    </row>
    <row r="273" spans="1:56" ht="15">
      <c r="A273" s="66" t="s">
        <v>443</v>
      </c>
      <c r="B273" s="66" t="s">
        <v>747</v>
      </c>
      <c r="C273" s="67"/>
      <c r="D273" s="68"/>
      <c r="E273" s="69"/>
      <c r="F273" s="70"/>
      <c r="G273" s="67"/>
      <c r="H273" s="71"/>
      <c r="I273" s="72"/>
      <c r="J273" s="72"/>
      <c r="K273" s="34"/>
      <c r="L273" s="79">
        <v>273</v>
      </c>
      <c r="M273" s="79"/>
      <c r="N273" s="74"/>
      <c r="O273" s="81" t="s">
        <v>819</v>
      </c>
      <c r="P273" s="83">
        <v>43661.78196759259</v>
      </c>
      <c r="Q273" s="81" t="s">
        <v>832</v>
      </c>
      <c r="R273" s="81"/>
      <c r="S273" s="81"/>
      <c r="T273" s="81" t="s">
        <v>1061</v>
      </c>
      <c r="U273" s="85" t="s">
        <v>1128</v>
      </c>
      <c r="V273" s="85" t="s">
        <v>1128</v>
      </c>
      <c r="W273" s="83">
        <v>43661.78196759259</v>
      </c>
      <c r="X273" s="88">
        <v>43661</v>
      </c>
      <c r="Y273" s="84" t="s">
        <v>1543</v>
      </c>
      <c r="Z273" s="85" t="s">
        <v>2053</v>
      </c>
      <c r="AA273" s="81"/>
      <c r="AB273" s="81"/>
      <c r="AC273" s="84" t="s">
        <v>2686</v>
      </c>
      <c r="AD273" s="81"/>
      <c r="AE273" s="81" t="b">
        <v>0</v>
      </c>
      <c r="AF273" s="81">
        <v>0</v>
      </c>
      <c r="AG273" s="84" t="s">
        <v>3083</v>
      </c>
      <c r="AH273" s="81" t="b">
        <v>0</v>
      </c>
      <c r="AI273" s="81" t="s">
        <v>3092</v>
      </c>
      <c r="AJ273" s="81"/>
      <c r="AK273" s="84" t="s">
        <v>3083</v>
      </c>
      <c r="AL273" s="81" t="b">
        <v>0</v>
      </c>
      <c r="AM273" s="81">
        <v>14954</v>
      </c>
      <c r="AN273" s="84" t="s">
        <v>3026</v>
      </c>
      <c r="AO273" s="81" t="s">
        <v>3116</v>
      </c>
      <c r="AP273" s="81" t="b">
        <v>0</v>
      </c>
      <c r="AQ273" s="84" t="s">
        <v>3026</v>
      </c>
      <c r="AR273" s="81" t="s">
        <v>178</v>
      </c>
      <c r="AS273" s="81">
        <v>0</v>
      </c>
      <c r="AT273" s="81">
        <v>0</v>
      </c>
      <c r="AU273" s="81"/>
      <c r="AV273" s="81"/>
      <c r="AW273" s="81"/>
      <c r="AX273" s="81"/>
      <c r="AY273" s="81"/>
      <c r="AZ273" s="81"/>
      <c r="BA273" s="81"/>
      <c r="BB273" s="81"/>
      <c r="BC273" s="80" t="str">
        <f>REPLACE(INDEX(GroupVertices[Group],MATCH(Edges[[#This Row],[Vertex 1]],GroupVertices[Vertex],0)),1,1,"")</f>
        <v>5</v>
      </c>
      <c r="BD273" s="80" t="str">
        <f>REPLACE(INDEX(GroupVertices[Group],MATCH(Edges[[#This Row],[Vertex 2]],GroupVertices[Vertex],0)),1,1,"")</f>
        <v>5</v>
      </c>
    </row>
    <row r="274" spans="1:56" ht="15">
      <c r="A274" s="66" t="s">
        <v>444</v>
      </c>
      <c r="B274" s="66" t="s">
        <v>758</v>
      </c>
      <c r="C274" s="67"/>
      <c r="D274" s="68"/>
      <c r="E274" s="69"/>
      <c r="F274" s="70"/>
      <c r="G274" s="67"/>
      <c r="H274" s="71"/>
      <c r="I274" s="72"/>
      <c r="J274" s="72"/>
      <c r="K274" s="34"/>
      <c r="L274" s="79">
        <v>274</v>
      </c>
      <c r="M274" s="79"/>
      <c r="N274" s="74"/>
      <c r="O274" s="81" t="s">
        <v>819</v>
      </c>
      <c r="P274" s="83">
        <v>43661.78196759259</v>
      </c>
      <c r="Q274" s="81" t="s">
        <v>826</v>
      </c>
      <c r="R274" s="81"/>
      <c r="S274" s="81"/>
      <c r="T274" s="81" t="s">
        <v>1061</v>
      </c>
      <c r="U274" s="85" t="s">
        <v>1124</v>
      </c>
      <c r="V274" s="85" t="s">
        <v>1124</v>
      </c>
      <c r="W274" s="83">
        <v>43661.78196759259</v>
      </c>
      <c r="X274" s="88">
        <v>43661</v>
      </c>
      <c r="Y274" s="84" t="s">
        <v>1543</v>
      </c>
      <c r="Z274" s="85" t="s">
        <v>2054</v>
      </c>
      <c r="AA274" s="81"/>
      <c r="AB274" s="81"/>
      <c r="AC274" s="84" t="s">
        <v>2687</v>
      </c>
      <c r="AD274" s="81"/>
      <c r="AE274" s="81" t="b">
        <v>0</v>
      </c>
      <c r="AF274" s="81">
        <v>0</v>
      </c>
      <c r="AG274" s="84" t="s">
        <v>3083</v>
      </c>
      <c r="AH274" s="81" t="b">
        <v>0</v>
      </c>
      <c r="AI274" s="81" t="s">
        <v>3092</v>
      </c>
      <c r="AJ274" s="81"/>
      <c r="AK274" s="84" t="s">
        <v>3083</v>
      </c>
      <c r="AL274" s="81" t="b">
        <v>0</v>
      </c>
      <c r="AM274" s="81">
        <v>2360</v>
      </c>
      <c r="AN274" s="84" t="s">
        <v>3041</v>
      </c>
      <c r="AO274" s="81" t="s">
        <v>3108</v>
      </c>
      <c r="AP274" s="81" t="b">
        <v>0</v>
      </c>
      <c r="AQ274" s="84" t="s">
        <v>3041</v>
      </c>
      <c r="AR274" s="81" t="s">
        <v>178</v>
      </c>
      <c r="AS274" s="81">
        <v>0</v>
      </c>
      <c r="AT274" s="81">
        <v>0</v>
      </c>
      <c r="AU274" s="81"/>
      <c r="AV274" s="81"/>
      <c r="AW274" s="81"/>
      <c r="AX274" s="81"/>
      <c r="AY274" s="81"/>
      <c r="AZ274" s="81"/>
      <c r="BA274" s="81"/>
      <c r="BB274" s="81"/>
      <c r="BC274" s="80" t="str">
        <f>REPLACE(INDEX(GroupVertices[Group],MATCH(Edges[[#This Row],[Vertex 1]],GroupVertices[Vertex],0)),1,1,"")</f>
        <v>4</v>
      </c>
      <c r="BD274" s="80" t="str">
        <f>REPLACE(INDEX(GroupVertices[Group],MATCH(Edges[[#This Row],[Vertex 2]],GroupVertices[Vertex],0)),1,1,"")</f>
        <v>4</v>
      </c>
    </row>
    <row r="275" spans="1:56" ht="15">
      <c r="A275" s="66" t="s">
        <v>445</v>
      </c>
      <c r="B275" s="66" t="s">
        <v>445</v>
      </c>
      <c r="C275" s="67"/>
      <c r="D275" s="68"/>
      <c r="E275" s="69"/>
      <c r="F275" s="70"/>
      <c r="G275" s="67"/>
      <c r="H275" s="71"/>
      <c r="I275" s="72"/>
      <c r="J275" s="72"/>
      <c r="K275" s="34"/>
      <c r="L275" s="79">
        <v>275</v>
      </c>
      <c r="M275" s="79"/>
      <c r="N275" s="74"/>
      <c r="O275" s="81" t="s">
        <v>178</v>
      </c>
      <c r="P275" s="83">
        <v>43659.94493055555</v>
      </c>
      <c r="Q275" s="81" t="s">
        <v>923</v>
      </c>
      <c r="R275" s="81"/>
      <c r="S275" s="81"/>
      <c r="T275" s="81" t="s">
        <v>1061</v>
      </c>
      <c r="U275" s="85" t="s">
        <v>1193</v>
      </c>
      <c r="V275" s="85" t="s">
        <v>1193</v>
      </c>
      <c r="W275" s="83">
        <v>43659.94493055555</v>
      </c>
      <c r="X275" s="88">
        <v>43659</v>
      </c>
      <c r="Y275" s="84" t="s">
        <v>1544</v>
      </c>
      <c r="Z275" s="85" t="s">
        <v>2055</v>
      </c>
      <c r="AA275" s="81"/>
      <c r="AB275" s="81"/>
      <c r="AC275" s="84" t="s">
        <v>2688</v>
      </c>
      <c r="AD275" s="81"/>
      <c r="AE275" s="81" t="b">
        <v>0</v>
      </c>
      <c r="AF275" s="81">
        <v>12644</v>
      </c>
      <c r="AG275" s="84" t="s">
        <v>3083</v>
      </c>
      <c r="AH275" s="81" t="b">
        <v>0</v>
      </c>
      <c r="AI275" s="81" t="s">
        <v>3092</v>
      </c>
      <c r="AJ275" s="81"/>
      <c r="AK275" s="84" t="s">
        <v>3083</v>
      </c>
      <c r="AL275" s="81" t="b">
        <v>0</v>
      </c>
      <c r="AM275" s="81">
        <v>3860</v>
      </c>
      <c r="AN275" s="84" t="s">
        <v>3083</v>
      </c>
      <c r="AO275" s="81" t="s">
        <v>3108</v>
      </c>
      <c r="AP275" s="81" t="b">
        <v>0</v>
      </c>
      <c r="AQ275" s="84" t="s">
        <v>2688</v>
      </c>
      <c r="AR275" s="81" t="s">
        <v>819</v>
      </c>
      <c r="AS275" s="81">
        <v>0</v>
      </c>
      <c r="AT275" s="81">
        <v>0</v>
      </c>
      <c r="AU275" s="81"/>
      <c r="AV275" s="81"/>
      <c r="AW275" s="81"/>
      <c r="AX275" s="81"/>
      <c r="AY275" s="81"/>
      <c r="AZ275" s="81"/>
      <c r="BA275" s="81"/>
      <c r="BB275" s="81"/>
      <c r="BC275" s="80" t="str">
        <f>REPLACE(INDEX(GroupVertices[Group],MATCH(Edges[[#This Row],[Vertex 1]],GroupVertices[Vertex],0)),1,1,"")</f>
        <v>79</v>
      </c>
      <c r="BD275" s="80" t="str">
        <f>REPLACE(INDEX(GroupVertices[Group],MATCH(Edges[[#This Row],[Vertex 2]],GroupVertices[Vertex],0)),1,1,"")</f>
        <v>79</v>
      </c>
    </row>
    <row r="276" spans="1:56" ht="15">
      <c r="A276" s="66" t="s">
        <v>446</v>
      </c>
      <c r="B276" s="66" t="s">
        <v>445</v>
      </c>
      <c r="C276" s="67"/>
      <c r="D276" s="68"/>
      <c r="E276" s="69"/>
      <c r="F276" s="70"/>
      <c r="G276" s="67"/>
      <c r="H276" s="71"/>
      <c r="I276" s="72"/>
      <c r="J276" s="72"/>
      <c r="K276" s="34"/>
      <c r="L276" s="79">
        <v>276</v>
      </c>
      <c r="M276" s="79"/>
      <c r="N276" s="74"/>
      <c r="O276" s="81" t="s">
        <v>819</v>
      </c>
      <c r="P276" s="83">
        <v>43661.78196759259</v>
      </c>
      <c r="Q276" s="81" t="s">
        <v>923</v>
      </c>
      <c r="R276" s="81"/>
      <c r="S276" s="81"/>
      <c r="T276" s="81" t="s">
        <v>1061</v>
      </c>
      <c r="U276" s="85" t="s">
        <v>1193</v>
      </c>
      <c r="V276" s="85" t="s">
        <v>1193</v>
      </c>
      <c r="W276" s="83">
        <v>43661.78196759259</v>
      </c>
      <c r="X276" s="88">
        <v>43661</v>
      </c>
      <c r="Y276" s="84" t="s">
        <v>1543</v>
      </c>
      <c r="Z276" s="85" t="s">
        <v>2056</v>
      </c>
      <c r="AA276" s="81"/>
      <c r="AB276" s="81"/>
      <c r="AC276" s="84" t="s">
        <v>2689</v>
      </c>
      <c r="AD276" s="81"/>
      <c r="AE276" s="81" t="b">
        <v>0</v>
      </c>
      <c r="AF276" s="81">
        <v>0</v>
      </c>
      <c r="AG276" s="84" t="s">
        <v>3083</v>
      </c>
      <c r="AH276" s="81" t="b">
        <v>0</v>
      </c>
      <c r="AI276" s="81" t="s">
        <v>3092</v>
      </c>
      <c r="AJ276" s="81"/>
      <c r="AK276" s="84" t="s">
        <v>3083</v>
      </c>
      <c r="AL276" s="81" t="b">
        <v>0</v>
      </c>
      <c r="AM276" s="81">
        <v>3860</v>
      </c>
      <c r="AN276" s="84" t="s">
        <v>2688</v>
      </c>
      <c r="AO276" s="81" t="s">
        <v>3108</v>
      </c>
      <c r="AP276" s="81" t="b">
        <v>0</v>
      </c>
      <c r="AQ276" s="84" t="s">
        <v>2688</v>
      </c>
      <c r="AR276" s="81" t="s">
        <v>178</v>
      </c>
      <c r="AS276" s="81">
        <v>0</v>
      </c>
      <c r="AT276" s="81">
        <v>0</v>
      </c>
      <c r="AU276" s="81"/>
      <c r="AV276" s="81"/>
      <c r="AW276" s="81"/>
      <c r="AX276" s="81"/>
      <c r="AY276" s="81"/>
      <c r="AZ276" s="81"/>
      <c r="BA276" s="81"/>
      <c r="BB276" s="81"/>
      <c r="BC276" s="80" t="str">
        <f>REPLACE(INDEX(GroupVertices[Group],MATCH(Edges[[#This Row],[Vertex 1]],GroupVertices[Vertex],0)),1,1,"")</f>
        <v>79</v>
      </c>
      <c r="BD276" s="80" t="str">
        <f>REPLACE(INDEX(GroupVertices[Group],MATCH(Edges[[#This Row],[Vertex 2]],GroupVertices[Vertex],0)),1,1,"")</f>
        <v>79</v>
      </c>
    </row>
    <row r="277" spans="1:56" ht="15">
      <c r="A277" s="66" t="s">
        <v>447</v>
      </c>
      <c r="B277" s="66" t="s">
        <v>783</v>
      </c>
      <c r="C277" s="67"/>
      <c r="D277" s="68"/>
      <c r="E277" s="69"/>
      <c r="F277" s="70"/>
      <c r="G277" s="67"/>
      <c r="H277" s="71"/>
      <c r="I277" s="72"/>
      <c r="J277" s="72"/>
      <c r="K277" s="34"/>
      <c r="L277" s="79">
        <v>277</v>
      </c>
      <c r="M277" s="79"/>
      <c r="N277" s="74"/>
      <c r="O277" s="81" t="s">
        <v>819</v>
      </c>
      <c r="P277" s="83">
        <v>43661.782002314816</v>
      </c>
      <c r="Q277" s="81" t="s">
        <v>841</v>
      </c>
      <c r="R277" s="81"/>
      <c r="S277" s="81"/>
      <c r="T277" s="81" t="s">
        <v>1061</v>
      </c>
      <c r="U277" s="81"/>
      <c r="V277" s="85" t="s">
        <v>1320</v>
      </c>
      <c r="W277" s="83">
        <v>43661.782002314816</v>
      </c>
      <c r="X277" s="88">
        <v>43661</v>
      </c>
      <c r="Y277" s="84" t="s">
        <v>1545</v>
      </c>
      <c r="Z277" s="85" t="s">
        <v>2057</v>
      </c>
      <c r="AA277" s="81"/>
      <c r="AB277" s="81"/>
      <c r="AC277" s="84" t="s">
        <v>2690</v>
      </c>
      <c r="AD277" s="81"/>
      <c r="AE277" s="81" t="b">
        <v>0</v>
      </c>
      <c r="AF277" s="81">
        <v>0</v>
      </c>
      <c r="AG277" s="84" t="s">
        <v>3083</v>
      </c>
      <c r="AH277" s="81" t="b">
        <v>0</v>
      </c>
      <c r="AI277" s="81" t="s">
        <v>3094</v>
      </c>
      <c r="AJ277" s="81"/>
      <c r="AK277" s="84" t="s">
        <v>3083</v>
      </c>
      <c r="AL277" s="81" t="b">
        <v>0</v>
      </c>
      <c r="AM277" s="81">
        <v>2750</v>
      </c>
      <c r="AN277" s="84" t="s">
        <v>3068</v>
      </c>
      <c r="AO277" s="81" t="s">
        <v>3111</v>
      </c>
      <c r="AP277" s="81" t="b">
        <v>0</v>
      </c>
      <c r="AQ277" s="84" t="s">
        <v>3068</v>
      </c>
      <c r="AR277" s="81" t="s">
        <v>178</v>
      </c>
      <c r="AS277" s="81">
        <v>0</v>
      </c>
      <c r="AT277" s="81">
        <v>0</v>
      </c>
      <c r="AU277" s="81"/>
      <c r="AV277" s="81"/>
      <c r="AW277" s="81"/>
      <c r="AX277" s="81"/>
      <c r="AY277" s="81"/>
      <c r="AZ277" s="81"/>
      <c r="BA277" s="81"/>
      <c r="BB277" s="81"/>
      <c r="BC277" s="80" t="str">
        <f>REPLACE(INDEX(GroupVertices[Group],MATCH(Edges[[#This Row],[Vertex 1]],GroupVertices[Vertex],0)),1,1,"")</f>
        <v>10</v>
      </c>
      <c r="BD277" s="80" t="str">
        <f>REPLACE(INDEX(GroupVertices[Group],MATCH(Edges[[#This Row],[Vertex 2]],GroupVertices[Vertex],0)),1,1,"")</f>
        <v>10</v>
      </c>
    </row>
    <row r="278" spans="1:56" ht="15">
      <c r="A278" s="66" t="s">
        <v>448</v>
      </c>
      <c r="B278" s="66" t="s">
        <v>775</v>
      </c>
      <c r="C278" s="67"/>
      <c r="D278" s="68"/>
      <c r="E278" s="69"/>
      <c r="F278" s="70"/>
      <c r="G278" s="67"/>
      <c r="H278" s="71"/>
      <c r="I278" s="72"/>
      <c r="J278" s="72"/>
      <c r="K278" s="34"/>
      <c r="L278" s="79">
        <v>278</v>
      </c>
      <c r="M278" s="79"/>
      <c r="N278" s="74"/>
      <c r="O278" s="81" t="s">
        <v>819</v>
      </c>
      <c r="P278" s="83">
        <v>43661.78203703704</v>
      </c>
      <c r="Q278" s="81" t="s">
        <v>831</v>
      </c>
      <c r="R278" s="81"/>
      <c r="S278" s="81"/>
      <c r="T278" s="81" t="s">
        <v>1061</v>
      </c>
      <c r="U278" s="85" t="s">
        <v>1127</v>
      </c>
      <c r="V278" s="85" t="s">
        <v>1127</v>
      </c>
      <c r="W278" s="83">
        <v>43661.78203703704</v>
      </c>
      <c r="X278" s="88">
        <v>43661</v>
      </c>
      <c r="Y278" s="84" t="s">
        <v>1546</v>
      </c>
      <c r="Z278" s="85" t="s">
        <v>2058</v>
      </c>
      <c r="AA278" s="81"/>
      <c r="AB278" s="81"/>
      <c r="AC278" s="84" t="s">
        <v>2691</v>
      </c>
      <c r="AD278" s="81"/>
      <c r="AE278" s="81" t="b">
        <v>0</v>
      </c>
      <c r="AF278" s="81">
        <v>0</v>
      </c>
      <c r="AG278" s="84" t="s">
        <v>3083</v>
      </c>
      <c r="AH278" s="81" t="b">
        <v>0</v>
      </c>
      <c r="AI278" s="81" t="s">
        <v>3092</v>
      </c>
      <c r="AJ278" s="81"/>
      <c r="AK278" s="84" t="s">
        <v>3083</v>
      </c>
      <c r="AL278" s="81" t="b">
        <v>0</v>
      </c>
      <c r="AM278" s="81">
        <v>7453</v>
      </c>
      <c r="AN278" s="84" t="s">
        <v>3059</v>
      </c>
      <c r="AO278" s="81" t="s">
        <v>3108</v>
      </c>
      <c r="AP278" s="81" t="b">
        <v>0</v>
      </c>
      <c r="AQ278" s="84" t="s">
        <v>3059</v>
      </c>
      <c r="AR278" s="81" t="s">
        <v>178</v>
      </c>
      <c r="AS278" s="81">
        <v>0</v>
      </c>
      <c r="AT278" s="81">
        <v>0</v>
      </c>
      <c r="AU278" s="81"/>
      <c r="AV278" s="81"/>
      <c r="AW278" s="81"/>
      <c r="AX278" s="81"/>
      <c r="AY278" s="81"/>
      <c r="AZ278" s="81"/>
      <c r="BA278" s="81"/>
      <c r="BB278" s="81"/>
      <c r="BC278" s="80" t="str">
        <f>REPLACE(INDEX(GroupVertices[Group],MATCH(Edges[[#This Row],[Vertex 1]],GroupVertices[Vertex],0)),1,1,"")</f>
        <v>1</v>
      </c>
      <c r="BD278" s="80" t="str">
        <f>REPLACE(INDEX(GroupVertices[Group],MATCH(Edges[[#This Row],[Vertex 2]],GroupVertices[Vertex],0)),1,1,"")</f>
        <v>1</v>
      </c>
    </row>
    <row r="279" spans="1:56" ht="15">
      <c r="A279" s="66" t="s">
        <v>449</v>
      </c>
      <c r="B279" s="66" t="s">
        <v>775</v>
      </c>
      <c r="C279" s="67"/>
      <c r="D279" s="68"/>
      <c r="E279" s="69"/>
      <c r="F279" s="70"/>
      <c r="G279" s="67"/>
      <c r="H279" s="71"/>
      <c r="I279" s="72"/>
      <c r="J279" s="72"/>
      <c r="K279" s="34"/>
      <c r="L279" s="79">
        <v>279</v>
      </c>
      <c r="M279" s="79"/>
      <c r="N279" s="74"/>
      <c r="O279" s="81" t="s">
        <v>819</v>
      </c>
      <c r="P279" s="83">
        <v>43661.78203703704</v>
      </c>
      <c r="Q279" s="81" t="s">
        <v>831</v>
      </c>
      <c r="R279" s="81"/>
      <c r="S279" s="81"/>
      <c r="T279" s="81" t="s">
        <v>1061</v>
      </c>
      <c r="U279" s="85" t="s">
        <v>1127</v>
      </c>
      <c r="V279" s="85" t="s">
        <v>1127</v>
      </c>
      <c r="W279" s="83">
        <v>43661.78203703704</v>
      </c>
      <c r="X279" s="88">
        <v>43661</v>
      </c>
      <c r="Y279" s="84" t="s">
        <v>1546</v>
      </c>
      <c r="Z279" s="85" t="s">
        <v>2059</v>
      </c>
      <c r="AA279" s="81"/>
      <c r="AB279" s="81"/>
      <c r="AC279" s="84" t="s">
        <v>2692</v>
      </c>
      <c r="AD279" s="81"/>
      <c r="AE279" s="81" t="b">
        <v>0</v>
      </c>
      <c r="AF279" s="81">
        <v>0</v>
      </c>
      <c r="AG279" s="84" t="s">
        <v>3083</v>
      </c>
      <c r="AH279" s="81" t="b">
        <v>0</v>
      </c>
      <c r="AI279" s="81" t="s">
        <v>3092</v>
      </c>
      <c r="AJ279" s="81"/>
      <c r="AK279" s="84" t="s">
        <v>3083</v>
      </c>
      <c r="AL279" s="81" t="b">
        <v>0</v>
      </c>
      <c r="AM279" s="81">
        <v>7453</v>
      </c>
      <c r="AN279" s="84" t="s">
        <v>3059</v>
      </c>
      <c r="AO279" s="81" t="s">
        <v>3108</v>
      </c>
      <c r="AP279" s="81" t="b">
        <v>0</v>
      </c>
      <c r="AQ279" s="84" t="s">
        <v>3059</v>
      </c>
      <c r="AR279" s="81" t="s">
        <v>178</v>
      </c>
      <c r="AS279" s="81">
        <v>0</v>
      </c>
      <c r="AT279" s="81">
        <v>0</v>
      </c>
      <c r="AU279" s="81"/>
      <c r="AV279" s="81"/>
      <c r="AW279" s="81"/>
      <c r="AX279" s="81"/>
      <c r="AY279" s="81"/>
      <c r="AZ279" s="81"/>
      <c r="BA279" s="81"/>
      <c r="BB279" s="81"/>
      <c r="BC279" s="80" t="str">
        <f>REPLACE(INDEX(GroupVertices[Group],MATCH(Edges[[#This Row],[Vertex 1]],GroupVertices[Vertex],0)),1,1,"")</f>
        <v>1</v>
      </c>
      <c r="BD279" s="80" t="str">
        <f>REPLACE(INDEX(GroupVertices[Group],MATCH(Edges[[#This Row],[Vertex 2]],GroupVertices[Vertex],0)),1,1,"")</f>
        <v>1</v>
      </c>
    </row>
    <row r="280" spans="1:56" ht="15">
      <c r="A280" s="66" t="s">
        <v>450</v>
      </c>
      <c r="B280" s="66" t="s">
        <v>450</v>
      </c>
      <c r="C280" s="67"/>
      <c r="D280" s="68"/>
      <c r="E280" s="69"/>
      <c r="F280" s="70"/>
      <c r="G280" s="67"/>
      <c r="H280" s="71"/>
      <c r="I280" s="72"/>
      <c r="J280" s="72"/>
      <c r="K280" s="34"/>
      <c r="L280" s="79">
        <v>280</v>
      </c>
      <c r="M280" s="79"/>
      <c r="N280" s="74"/>
      <c r="O280" s="81" t="s">
        <v>178</v>
      </c>
      <c r="P280" s="83">
        <v>43658.79681712963</v>
      </c>
      <c r="Q280" s="81" t="s">
        <v>924</v>
      </c>
      <c r="R280" s="81"/>
      <c r="S280" s="81"/>
      <c r="T280" s="81" t="s">
        <v>1061</v>
      </c>
      <c r="U280" s="85" t="s">
        <v>1194</v>
      </c>
      <c r="V280" s="85" t="s">
        <v>1194</v>
      </c>
      <c r="W280" s="83">
        <v>43658.79681712963</v>
      </c>
      <c r="X280" s="88">
        <v>43658</v>
      </c>
      <c r="Y280" s="84" t="s">
        <v>1547</v>
      </c>
      <c r="Z280" s="85" t="s">
        <v>2060</v>
      </c>
      <c r="AA280" s="81"/>
      <c r="AB280" s="81"/>
      <c r="AC280" s="84" t="s">
        <v>2693</v>
      </c>
      <c r="AD280" s="81"/>
      <c r="AE280" s="81" t="b">
        <v>0</v>
      </c>
      <c r="AF280" s="81">
        <v>32632</v>
      </c>
      <c r="AG280" s="84" t="s">
        <v>3083</v>
      </c>
      <c r="AH280" s="81" t="b">
        <v>0</v>
      </c>
      <c r="AI280" s="81" t="s">
        <v>3092</v>
      </c>
      <c r="AJ280" s="81"/>
      <c r="AK280" s="84" t="s">
        <v>3083</v>
      </c>
      <c r="AL280" s="81" t="b">
        <v>0</v>
      </c>
      <c r="AM280" s="81">
        <v>7989</v>
      </c>
      <c r="AN280" s="84" t="s">
        <v>3083</v>
      </c>
      <c r="AO280" s="81" t="s">
        <v>3111</v>
      </c>
      <c r="AP280" s="81" t="b">
        <v>0</v>
      </c>
      <c r="AQ280" s="84" t="s">
        <v>2693</v>
      </c>
      <c r="AR280" s="81" t="s">
        <v>819</v>
      </c>
      <c r="AS280" s="81">
        <v>0</v>
      </c>
      <c r="AT280" s="81">
        <v>0</v>
      </c>
      <c r="AU280" s="81"/>
      <c r="AV280" s="81"/>
      <c r="AW280" s="81"/>
      <c r="AX280" s="81"/>
      <c r="AY280" s="81"/>
      <c r="AZ280" s="81"/>
      <c r="BA280" s="81"/>
      <c r="BB280" s="81"/>
      <c r="BC280" s="80" t="str">
        <f>REPLACE(INDEX(GroupVertices[Group],MATCH(Edges[[#This Row],[Vertex 1]],GroupVertices[Vertex],0)),1,1,"")</f>
        <v>78</v>
      </c>
      <c r="BD280" s="80" t="str">
        <f>REPLACE(INDEX(GroupVertices[Group],MATCH(Edges[[#This Row],[Vertex 2]],GroupVertices[Vertex],0)),1,1,"")</f>
        <v>78</v>
      </c>
    </row>
    <row r="281" spans="1:56" ht="15">
      <c r="A281" s="66" t="s">
        <v>451</v>
      </c>
      <c r="B281" s="66" t="s">
        <v>450</v>
      </c>
      <c r="C281" s="67"/>
      <c r="D281" s="68"/>
      <c r="E281" s="69"/>
      <c r="F281" s="70"/>
      <c r="G281" s="67"/>
      <c r="H281" s="71"/>
      <c r="I281" s="72"/>
      <c r="J281" s="72"/>
      <c r="K281" s="34"/>
      <c r="L281" s="79">
        <v>281</v>
      </c>
      <c r="M281" s="79"/>
      <c r="N281" s="74"/>
      <c r="O281" s="81" t="s">
        <v>819</v>
      </c>
      <c r="P281" s="83">
        <v>43661.78204861111</v>
      </c>
      <c r="Q281" s="81" t="s">
        <v>924</v>
      </c>
      <c r="R281" s="81"/>
      <c r="S281" s="81"/>
      <c r="T281" s="81" t="s">
        <v>1061</v>
      </c>
      <c r="U281" s="85" t="s">
        <v>1194</v>
      </c>
      <c r="V281" s="85" t="s">
        <v>1194</v>
      </c>
      <c r="W281" s="83">
        <v>43661.78204861111</v>
      </c>
      <c r="X281" s="88">
        <v>43661</v>
      </c>
      <c r="Y281" s="84" t="s">
        <v>1548</v>
      </c>
      <c r="Z281" s="85" t="s">
        <v>2061</v>
      </c>
      <c r="AA281" s="81"/>
      <c r="AB281" s="81"/>
      <c r="AC281" s="84" t="s">
        <v>2694</v>
      </c>
      <c r="AD281" s="81"/>
      <c r="AE281" s="81" t="b">
        <v>0</v>
      </c>
      <c r="AF281" s="81">
        <v>0</v>
      </c>
      <c r="AG281" s="84" t="s">
        <v>3083</v>
      </c>
      <c r="AH281" s="81" t="b">
        <v>0</v>
      </c>
      <c r="AI281" s="81" t="s">
        <v>3092</v>
      </c>
      <c r="AJ281" s="81"/>
      <c r="AK281" s="84" t="s">
        <v>3083</v>
      </c>
      <c r="AL281" s="81" t="b">
        <v>0</v>
      </c>
      <c r="AM281" s="81">
        <v>7989</v>
      </c>
      <c r="AN281" s="84" t="s">
        <v>2693</v>
      </c>
      <c r="AO281" s="81" t="s">
        <v>3109</v>
      </c>
      <c r="AP281" s="81" t="b">
        <v>0</v>
      </c>
      <c r="AQ281" s="84" t="s">
        <v>2693</v>
      </c>
      <c r="AR281" s="81" t="s">
        <v>178</v>
      </c>
      <c r="AS281" s="81">
        <v>0</v>
      </c>
      <c r="AT281" s="81">
        <v>0</v>
      </c>
      <c r="AU281" s="81"/>
      <c r="AV281" s="81"/>
      <c r="AW281" s="81"/>
      <c r="AX281" s="81"/>
      <c r="AY281" s="81"/>
      <c r="AZ281" s="81"/>
      <c r="BA281" s="81"/>
      <c r="BB281" s="81"/>
      <c r="BC281" s="80" t="str">
        <f>REPLACE(INDEX(GroupVertices[Group],MATCH(Edges[[#This Row],[Vertex 1]],GroupVertices[Vertex],0)),1,1,"")</f>
        <v>78</v>
      </c>
      <c r="BD281" s="80" t="str">
        <f>REPLACE(INDEX(GroupVertices[Group],MATCH(Edges[[#This Row],[Vertex 2]],GroupVertices[Vertex],0)),1,1,"")</f>
        <v>78</v>
      </c>
    </row>
    <row r="282" spans="1:56" ht="15">
      <c r="A282" s="66" t="s">
        <v>452</v>
      </c>
      <c r="B282" s="66" t="s">
        <v>452</v>
      </c>
      <c r="C282" s="67"/>
      <c r="D282" s="68"/>
      <c r="E282" s="69"/>
      <c r="F282" s="70"/>
      <c r="G282" s="67"/>
      <c r="H282" s="71"/>
      <c r="I282" s="72"/>
      <c r="J282" s="72"/>
      <c r="K282" s="34"/>
      <c r="L282" s="79">
        <v>282</v>
      </c>
      <c r="M282" s="79"/>
      <c r="N282" s="74"/>
      <c r="O282" s="81" t="s">
        <v>178</v>
      </c>
      <c r="P282" s="83">
        <v>43661.70581018519</v>
      </c>
      <c r="Q282" s="81" t="s">
        <v>925</v>
      </c>
      <c r="R282" s="81"/>
      <c r="S282" s="81"/>
      <c r="T282" s="81" t="s">
        <v>1097</v>
      </c>
      <c r="U282" s="85" t="s">
        <v>1195</v>
      </c>
      <c r="V282" s="85" t="s">
        <v>1195</v>
      </c>
      <c r="W282" s="83">
        <v>43661.70581018519</v>
      </c>
      <c r="X282" s="88">
        <v>43661</v>
      </c>
      <c r="Y282" s="84" t="s">
        <v>1549</v>
      </c>
      <c r="Z282" s="85" t="s">
        <v>2062</v>
      </c>
      <c r="AA282" s="81"/>
      <c r="AB282" s="81"/>
      <c r="AC282" s="84" t="s">
        <v>2695</v>
      </c>
      <c r="AD282" s="81"/>
      <c r="AE282" s="81" t="b">
        <v>0</v>
      </c>
      <c r="AF282" s="81">
        <v>35</v>
      </c>
      <c r="AG282" s="84" t="s">
        <v>3083</v>
      </c>
      <c r="AH282" s="81" t="b">
        <v>0</v>
      </c>
      <c r="AI282" s="81" t="s">
        <v>3095</v>
      </c>
      <c r="AJ282" s="81"/>
      <c r="AK282" s="84" t="s">
        <v>3083</v>
      </c>
      <c r="AL282" s="81" t="b">
        <v>0</v>
      </c>
      <c r="AM282" s="81">
        <v>8</v>
      </c>
      <c r="AN282" s="84" t="s">
        <v>3083</v>
      </c>
      <c r="AO282" s="81" t="s">
        <v>3108</v>
      </c>
      <c r="AP282" s="81" t="b">
        <v>0</v>
      </c>
      <c r="AQ282" s="84" t="s">
        <v>2695</v>
      </c>
      <c r="AR282" s="81" t="s">
        <v>819</v>
      </c>
      <c r="AS282" s="81">
        <v>0</v>
      </c>
      <c r="AT282" s="81">
        <v>0</v>
      </c>
      <c r="AU282" s="81"/>
      <c r="AV282" s="81"/>
      <c r="AW282" s="81"/>
      <c r="AX282" s="81"/>
      <c r="AY282" s="81"/>
      <c r="AZ282" s="81"/>
      <c r="BA282" s="81"/>
      <c r="BB282" s="81"/>
      <c r="BC282" s="80" t="str">
        <f>REPLACE(INDEX(GroupVertices[Group],MATCH(Edges[[#This Row],[Vertex 1]],GroupVertices[Vertex],0)),1,1,"")</f>
        <v>3</v>
      </c>
      <c r="BD282" s="80" t="str">
        <f>REPLACE(INDEX(GroupVertices[Group],MATCH(Edges[[#This Row],[Vertex 2]],GroupVertices[Vertex],0)),1,1,"")</f>
        <v>3</v>
      </c>
    </row>
    <row r="283" spans="1:56" ht="15">
      <c r="A283" s="66" t="s">
        <v>452</v>
      </c>
      <c r="B283" s="66" t="s">
        <v>452</v>
      </c>
      <c r="C283" s="67"/>
      <c r="D283" s="68"/>
      <c r="E283" s="69"/>
      <c r="F283" s="70"/>
      <c r="G283" s="67"/>
      <c r="H283" s="71"/>
      <c r="I283" s="72"/>
      <c r="J283" s="72"/>
      <c r="K283" s="34"/>
      <c r="L283" s="79">
        <v>283</v>
      </c>
      <c r="M283" s="79"/>
      <c r="N283" s="74"/>
      <c r="O283" s="81" t="s">
        <v>819</v>
      </c>
      <c r="P283" s="83">
        <v>43661.782060185185</v>
      </c>
      <c r="Q283" s="81" t="s">
        <v>925</v>
      </c>
      <c r="R283" s="81"/>
      <c r="S283" s="81"/>
      <c r="T283" s="81" t="s">
        <v>1097</v>
      </c>
      <c r="U283" s="85" t="s">
        <v>1195</v>
      </c>
      <c r="V283" s="85" t="s">
        <v>1195</v>
      </c>
      <c r="W283" s="83">
        <v>43661.782060185185</v>
      </c>
      <c r="X283" s="88">
        <v>43661</v>
      </c>
      <c r="Y283" s="84" t="s">
        <v>1550</v>
      </c>
      <c r="Z283" s="85" t="s">
        <v>2063</v>
      </c>
      <c r="AA283" s="81"/>
      <c r="AB283" s="81"/>
      <c r="AC283" s="84" t="s">
        <v>2696</v>
      </c>
      <c r="AD283" s="81"/>
      <c r="AE283" s="81" t="b">
        <v>0</v>
      </c>
      <c r="AF283" s="81">
        <v>0</v>
      </c>
      <c r="AG283" s="84" t="s">
        <v>3083</v>
      </c>
      <c r="AH283" s="81" t="b">
        <v>0</v>
      </c>
      <c r="AI283" s="81" t="s">
        <v>3095</v>
      </c>
      <c r="AJ283" s="81"/>
      <c r="AK283" s="84" t="s">
        <v>3083</v>
      </c>
      <c r="AL283" s="81" t="b">
        <v>0</v>
      </c>
      <c r="AM283" s="81">
        <v>8</v>
      </c>
      <c r="AN283" s="84" t="s">
        <v>2695</v>
      </c>
      <c r="AO283" s="81" t="s">
        <v>3108</v>
      </c>
      <c r="AP283" s="81" t="b">
        <v>0</v>
      </c>
      <c r="AQ283" s="84" t="s">
        <v>2695</v>
      </c>
      <c r="AR283" s="81" t="s">
        <v>178</v>
      </c>
      <c r="AS283" s="81">
        <v>0</v>
      </c>
      <c r="AT283" s="81">
        <v>0</v>
      </c>
      <c r="AU283" s="81"/>
      <c r="AV283" s="81"/>
      <c r="AW283" s="81"/>
      <c r="AX283" s="81"/>
      <c r="AY283" s="81"/>
      <c r="AZ283" s="81"/>
      <c r="BA283" s="81"/>
      <c r="BB283" s="81"/>
      <c r="BC283" s="80" t="str">
        <f>REPLACE(INDEX(GroupVertices[Group],MATCH(Edges[[#This Row],[Vertex 1]],GroupVertices[Vertex],0)),1,1,"")</f>
        <v>3</v>
      </c>
      <c r="BD283" s="80" t="str">
        <f>REPLACE(INDEX(GroupVertices[Group],MATCH(Edges[[#This Row],[Vertex 2]],GroupVertices[Vertex],0)),1,1,"")</f>
        <v>3</v>
      </c>
    </row>
    <row r="284" spans="1:56" ht="15">
      <c r="A284" s="66" t="s">
        <v>453</v>
      </c>
      <c r="B284" s="66" t="s">
        <v>753</v>
      </c>
      <c r="C284" s="67"/>
      <c r="D284" s="68"/>
      <c r="E284" s="69"/>
      <c r="F284" s="70"/>
      <c r="G284" s="67"/>
      <c r="H284" s="71"/>
      <c r="I284" s="72"/>
      <c r="J284" s="72"/>
      <c r="K284" s="34"/>
      <c r="L284" s="79">
        <v>284</v>
      </c>
      <c r="M284" s="79"/>
      <c r="N284" s="74"/>
      <c r="O284" s="81" t="s">
        <v>819</v>
      </c>
      <c r="P284" s="83">
        <v>43661.78207175926</v>
      </c>
      <c r="Q284" s="81" t="s">
        <v>824</v>
      </c>
      <c r="R284" s="81"/>
      <c r="S284" s="81"/>
      <c r="T284" s="81" t="s">
        <v>1062</v>
      </c>
      <c r="U284" s="85" t="s">
        <v>1123</v>
      </c>
      <c r="V284" s="85" t="s">
        <v>1123</v>
      </c>
      <c r="W284" s="83">
        <v>43661.78207175926</v>
      </c>
      <c r="X284" s="88">
        <v>43661</v>
      </c>
      <c r="Y284" s="84" t="s">
        <v>1551</v>
      </c>
      <c r="Z284" s="85" t="s">
        <v>2064</v>
      </c>
      <c r="AA284" s="81"/>
      <c r="AB284" s="81"/>
      <c r="AC284" s="84" t="s">
        <v>2697</v>
      </c>
      <c r="AD284" s="81"/>
      <c r="AE284" s="81" t="b">
        <v>0</v>
      </c>
      <c r="AF284" s="81">
        <v>0</v>
      </c>
      <c r="AG284" s="84" t="s">
        <v>3083</v>
      </c>
      <c r="AH284" s="81" t="b">
        <v>0</v>
      </c>
      <c r="AI284" s="81" t="s">
        <v>3092</v>
      </c>
      <c r="AJ284" s="81"/>
      <c r="AK284" s="84" t="s">
        <v>3083</v>
      </c>
      <c r="AL284" s="81" t="b">
        <v>0</v>
      </c>
      <c r="AM284" s="81">
        <v>7129</v>
      </c>
      <c r="AN284" s="84" t="s">
        <v>3036</v>
      </c>
      <c r="AO284" s="81" t="s">
        <v>3109</v>
      </c>
      <c r="AP284" s="81" t="b">
        <v>0</v>
      </c>
      <c r="AQ284" s="84" t="s">
        <v>3036</v>
      </c>
      <c r="AR284" s="81" t="s">
        <v>178</v>
      </c>
      <c r="AS284" s="81">
        <v>0</v>
      </c>
      <c r="AT284" s="81">
        <v>0</v>
      </c>
      <c r="AU284" s="81"/>
      <c r="AV284" s="81"/>
      <c r="AW284" s="81"/>
      <c r="AX284" s="81"/>
      <c r="AY284" s="81"/>
      <c r="AZ284" s="81"/>
      <c r="BA284" s="81"/>
      <c r="BB284" s="81"/>
      <c r="BC284" s="80" t="str">
        <f>REPLACE(INDEX(GroupVertices[Group],MATCH(Edges[[#This Row],[Vertex 1]],GroupVertices[Vertex],0)),1,1,"")</f>
        <v>2</v>
      </c>
      <c r="BD284" s="80" t="str">
        <f>REPLACE(INDEX(GroupVertices[Group],MATCH(Edges[[#This Row],[Vertex 2]],GroupVertices[Vertex],0)),1,1,"")</f>
        <v>2</v>
      </c>
    </row>
    <row r="285" spans="1:56" ht="15">
      <c r="A285" s="66" t="s">
        <v>454</v>
      </c>
      <c r="B285" s="66" t="s">
        <v>454</v>
      </c>
      <c r="C285" s="67"/>
      <c r="D285" s="68"/>
      <c r="E285" s="69"/>
      <c r="F285" s="70"/>
      <c r="G285" s="67"/>
      <c r="H285" s="71"/>
      <c r="I285" s="72"/>
      <c r="J285" s="72"/>
      <c r="K285" s="34"/>
      <c r="L285" s="79">
        <v>285</v>
      </c>
      <c r="M285" s="79"/>
      <c r="N285" s="74"/>
      <c r="O285" s="81" t="s">
        <v>178</v>
      </c>
      <c r="P285" s="83">
        <v>43661.78208333333</v>
      </c>
      <c r="Q285" s="81" t="s">
        <v>926</v>
      </c>
      <c r="R285" s="81"/>
      <c r="S285" s="81"/>
      <c r="T285" s="81" t="s">
        <v>1098</v>
      </c>
      <c r="U285" s="85" t="s">
        <v>1196</v>
      </c>
      <c r="V285" s="85" t="s">
        <v>1196</v>
      </c>
      <c r="W285" s="83">
        <v>43661.78208333333</v>
      </c>
      <c r="X285" s="88">
        <v>43661</v>
      </c>
      <c r="Y285" s="84" t="s">
        <v>1552</v>
      </c>
      <c r="Z285" s="85" t="s">
        <v>2065</v>
      </c>
      <c r="AA285" s="81"/>
      <c r="AB285" s="81"/>
      <c r="AC285" s="84" t="s">
        <v>2698</v>
      </c>
      <c r="AD285" s="81"/>
      <c r="AE285" s="81" t="b">
        <v>0</v>
      </c>
      <c r="AF285" s="81">
        <v>1</v>
      </c>
      <c r="AG285" s="84" t="s">
        <v>3083</v>
      </c>
      <c r="AH285" s="81" t="b">
        <v>0</v>
      </c>
      <c r="AI285" s="81" t="s">
        <v>3092</v>
      </c>
      <c r="AJ285" s="81"/>
      <c r="AK285" s="84" t="s">
        <v>3083</v>
      </c>
      <c r="AL285" s="81" t="b">
        <v>0</v>
      </c>
      <c r="AM285" s="81">
        <v>0</v>
      </c>
      <c r="AN285" s="84" t="s">
        <v>3083</v>
      </c>
      <c r="AO285" s="81" t="s">
        <v>3115</v>
      </c>
      <c r="AP285" s="81" t="b">
        <v>0</v>
      </c>
      <c r="AQ285" s="84" t="s">
        <v>2698</v>
      </c>
      <c r="AR285" s="81" t="s">
        <v>178</v>
      </c>
      <c r="AS285" s="81">
        <v>0</v>
      </c>
      <c r="AT285" s="81">
        <v>0</v>
      </c>
      <c r="AU285" s="81"/>
      <c r="AV285" s="81"/>
      <c r="AW285" s="81"/>
      <c r="AX285" s="81"/>
      <c r="AY285" s="81"/>
      <c r="AZ285" s="81"/>
      <c r="BA285" s="81"/>
      <c r="BB285" s="81"/>
      <c r="BC285" s="80" t="str">
        <f>REPLACE(INDEX(GroupVertices[Group],MATCH(Edges[[#This Row],[Vertex 1]],GroupVertices[Vertex],0)),1,1,"")</f>
        <v>3</v>
      </c>
      <c r="BD285" s="80" t="str">
        <f>REPLACE(INDEX(GroupVertices[Group],MATCH(Edges[[#This Row],[Vertex 2]],GroupVertices[Vertex],0)),1,1,"")</f>
        <v>3</v>
      </c>
    </row>
    <row r="286" spans="1:56" ht="15">
      <c r="A286" s="66" t="s">
        <v>455</v>
      </c>
      <c r="B286" s="66" t="s">
        <v>775</v>
      </c>
      <c r="C286" s="67"/>
      <c r="D286" s="68"/>
      <c r="E286" s="69"/>
      <c r="F286" s="70"/>
      <c r="G286" s="67"/>
      <c r="H286" s="71"/>
      <c r="I286" s="72"/>
      <c r="J286" s="72"/>
      <c r="K286" s="34"/>
      <c r="L286" s="79">
        <v>286</v>
      </c>
      <c r="M286" s="79"/>
      <c r="N286" s="74"/>
      <c r="O286" s="81" t="s">
        <v>819</v>
      </c>
      <c r="P286" s="83">
        <v>43661.78209490741</v>
      </c>
      <c r="Q286" s="81" t="s">
        <v>831</v>
      </c>
      <c r="R286" s="81"/>
      <c r="S286" s="81"/>
      <c r="T286" s="81" t="s">
        <v>1061</v>
      </c>
      <c r="U286" s="85" t="s">
        <v>1127</v>
      </c>
      <c r="V286" s="85" t="s">
        <v>1127</v>
      </c>
      <c r="W286" s="83">
        <v>43661.78209490741</v>
      </c>
      <c r="X286" s="88">
        <v>43661</v>
      </c>
      <c r="Y286" s="84" t="s">
        <v>1553</v>
      </c>
      <c r="Z286" s="85" t="s">
        <v>2066</v>
      </c>
      <c r="AA286" s="81"/>
      <c r="AB286" s="81"/>
      <c r="AC286" s="84" t="s">
        <v>2699</v>
      </c>
      <c r="AD286" s="81"/>
      <c r="AE286" s="81" t="b">
        <v>0</v>
      </c>
      <c r="AF286" s="81">
        <v>0</v>
      </c>
      <c r="AG286" s="84" t="s">
        <v>3083</v>
      </c>
      <c r="AH286" s="81" t="b">
        <v>0</v>
      </c>
      <c r="AI286" s="81" t="s">
        <v>3092</v>
      </c>
      <c r="AJ286" s="81"/>
      <c r="AK286" s="84" t="s">
        <v>3083</v>
      </c>
      <c r="AL286" s="81" t="b">
        <v>0</v>
      </c>
      <c r="AM286" s="81">
        <v>7453</v>
      </c>
      <c r="AN286" s="84" t="s">
        <v>3059</v>
      </c>
      <c r="AO286" s="81" t="s">
        <v>3108</v>
      </c>
      <c r="AP286" s="81" t="b">
        <v>0</v>
      </c>
      <c r="AQ286" s="84" t="s">
        <v>3059</v>
      </c>
      <c r="AR286" s="81" t="s">
        <v>178</v>
      </c>
      <c r="AS286" s="81">
        <v>0</v>
      </c>
      <c r="AT286" s="81">
        <v>0</v>
      </c>
      <c r="AU286" s="81"/>
      <c r="AV286" s="81"/>
      <c r="AW286" s="81"/>
      <c r="AX286" s="81"/>
      <c r="AY286" s="81"/>
      <c r="AZ286" s="81"/>
      <c r="BA286" s="81"/>
      <c r="BB286" s="81"/>
      <c r="BC286" s="80" t="str">
        <f>REPLACE(INDEX(GroupVertices[Group],MATCH(Edges[[#This Row],[Vertex 1]],GroupVertices[Vertex],0)),1,1,"")</f>
        <v>1</v>
      </c>
      <c r="BD286" s="80" t="str">
        <f>REPLACE(INDEX(GroupVertices[Group],MATCH(Edges[[#This Row],[Vertex 2]],GroupVertices[Vertex],0)),1,1,"")</f>
        <v>1</v>
      </c>
    </row>
    <row r="287" spans="1:56" ht="15">
      <c r="A287" s="66" t="s">
        <v>456</v>
      </c>
      <c r="B287" s="66" t="s">
        <v>456</v>
      </c>
      <c r="C287" s="67"/>
      <c r="D287" s="68"/>
      <c r="E287" s="69"/>
      <c r="F287" s="70"/>
      <c r="G287" s="67"/>
      <c r="H287" s="71"/>
      <c r="I287" s="72"/>
      <c r="J287" s="72"/>
      <c r="K287" s="34"/>
      <c r="L287" s="79">
        <v>287</v>
      </c>
      <c r="M287" s="79"/>
      <c r="N287" s="74"/>
      <c r="O287" s="81" t="s">
        <v>178</v>
      </c>
      <c r="P287" s="83">
        <v>43660.05630787037</v>
      </c>
      <c r="Q287" s="81" t="s">
        <v>927</v>
      </c>
      <c r="R287" s="81"/>
      <c r="S287" s="81"/>
      <c r="T287" s="81" t="s">
        <v>1060</v>
      </c>
      <c r="U287" s="85" t="s">
        <v>1197</v>
      </c>
      <c r="V287" s="85" t="s">
        <v>1197</v>
      </c>
      <c r="W287" s="83">
        <v>43660.05630787037</v>
      </c>
      <c r="X287" s="88">
        <v>43660</v>
      </c>
      <c r="Y287" s="84" t="s">
        <v>1554</v>
      </c>
      <c r="Z287" s="85" t="s">
        <v>2067</v>
      </c>
      <c r="AA287" s="81"/>
      <c r="AB287" s="81"/>
      <c r="AC287" s="84" t="s">
        <v>2700</v>
      </c>
      <c r="AD287" s="81"/>
      <c r="AE287" s="81" t="b">
        <v>0</v>
      </c>
      <c r="AF287" s="81">
        <v>2371</v>
      </c>
      <c r="AG287" s="84" t="s">
        <v>3083</v>
      </c>
      <c r="AH287" s="81" t="b">
        <v>0</v>
      </c>
      <c r="AI287" s="81" t="s">
        <v>3092</v>
      </c>
      <c r="AJ287" s="81"/>
      <c r="AK287" s="84" t="s">
        <v>3083</v>
      </c>
      <c r="AL287" s="81" t="b">
        <v>0</v>
      </c>
      <c r="AM287" s="81">
        <v>619</v>
      </c>
      <c r="AN287" s="84" t="s">
        <v>3083</v>
      </c>
      <c r="AO287" s="81" t="s">
        <v>3109</v>
      </c>
      <c r="AP287" s="81" t="b">
        <v>0</v>
      </c>
      <c r="AQ287" s="84" t="s">
        <v>2700</v>
      </c>
      <c r="AR287" s="81" t="s">
        <v>819</v>
      </c>
      <c r="AS287" s="81">
        <v>0</v>
      </c>
      <c r="AT287" s="81">
        <v>0</v>
      </c>
      <c r="AU287" s="81"/>
      <c r="AV287" s="81"/>
      <c r="AW287" s="81"/>
      <c r="AX287" s="81"/>
      <c r="AY287" s="81"/>
      <c r="AZ287" s="81"/>
      <c r="BA287" s="81"/>
      <c r="BB287" s="81"/>
      <c r="BC287" s="80" t="str">
        <f>REPLACE(INDEX(GroupVertices[Group],MATCH(Edges[[#This Row],[Vertex 1]],GroupVertices[Vertex],0)),1,1,"")</f>
        <v>77</v>
      </c>
      <c r="BD287" s="80" t="str">
        <f>REPLACE(INDEX(GroupVertices[Group],MATCH(Edges[[#This Row],[Vertex 2]],GroupVertices[Vertex],0)),1,1,"")</f>
        <v>77</v>
      </c>
    </row>
    <row r="288" spans="1:56" ht="15">
      <c r="A288" s="66" t="s">
        <v>457</v>
      </c>
      <c r="B288" s="66" t="s">
        <v>456</v>
      </c>
      <c r="C288" s="67"/>
      <c r="D288" s="68"/>
      <c r="E288" s="69"/>
      <c r="F288" s="70"/>
      <c r="G288" s="67"/>
      <c r="H288" s="71"/>
      <c r="I288" s="72"/>
      <c r="J288" s="72"/>
      <c r="K288" s="34"/>
      <c r="L288" s="79">
        <v>288</v>
      </c>
      <c r="M288" s="79"/>
      <c r="N288" s="74"/>
      <c r="O288" s="81" t="s">
        <v>819</v>
      </c>
      <c r="P288" s="83">
        <v>43661.782118055555</v>
      </c>
      <c r="Q288" s="81" t="s">
        <v>927</v>
      </c>
      <c r="R288" s="81"/>
      <c r="S288" s="81"/>
      <c r="T288" s="81" t="s">
        <v>1060</v>
      </c>
      <c r="U288" s="85" t="s">
        <v>1197</v>
      </c>
      <c r="V288" s="85" t="s">
        <v>1197</v>
      </c>
      <c r="W288" s="83">
        <v>43661.782118055555</v>
      </c>
      <c r="X288" s="88">
        <v>43661</v>
      </c>
      <c r="Y288" s="84" t="s">
        <v>1555</v>
      </c>
      <c r="Z288" s="85" t="s">
        <v>2068</v>
      </c>
      <c r="AA288" s="81"/>
      <c r="AB288" s="81"/>
      <c r="AC288" s="84" t="s">
        <v>2701</v>
      </c>
      <c r="AD288" s="81"/>
      <c r="AE288" s="81" t="b">
        <v>0</v>
      </c>
      <c r="AF288" s="81">
        <v>0</v>
      </c>
      <c r="AG288" s="84" t="s">
        <v>3083</v>
      </c>
      <c r="AH288" s="81" t="b">
        <v>0</v>
      </c>
      <c r="AI288" s="81" t="s">
        <v>3092</v>
      </c>
      <c r="AJ288" s="81"/>
      <c r="AK288" s="84" t="s">
        <v>3083</v>
      </c>
      <c r="AL288" s="81" t="b">
        <v>0</v>
      </c>
      <c r="AM288" s="81">
        <v>619</v>
      </c>
      <c r="AN288" s="84" t="s">
        <v>2700</v>
      </c>
      <c r="AO288" s="81" t="s">
        <v>3108</v>
      </c>
      <c r="AP288" s="81" t="b">
        <v>0</v>
      </c>
      <c r="AQ288" s="84" t="s">
        <v>2700</v>
      </c>
      <c r="AR288" s="81" t="s">
        <v>178</v>
      </c>
      <c r="AS288" s="81">
        <v>0</v>
      </c>
      <c r="AT288" s="81">
        <v>0</v>
      </c>
      <c r="AU288" s="81"/>
      <c r="AV288" s="81"/>
      <c r="AW288" s="81"/>
      <c r="AX288" s="81"/>
      <c r="AY288" s="81"/>
      <c r="AZ288" s="81"/>
      <c r="BA288" s="81"/>
      <c r="BB288" s="81"/>
      <c r="BC288" s="80" t="str">
        <f>REPLACE(INDEX(GroupVertices[Group],MATCH(Edges[[#This Row],[Vertex 1]],GroupVertices[Vertex],0)),1,1,"")</f>
        <v>77</v>
      </c>
      <c r="BD288" s="80" t="str">
        <f>REPLACE(INDEX(GroupVertices[Group],MATCH(Edges[[#This Row],[Vertex 2]],GroupVertices[Vertex],0)),1,1,"")</f>
        <v>77</v>
      </c>
    </row>
    <row r="289" spans="1:56" ht="15">
      <c r="A289" s="66" t="s">
        <v>458</v>
      </c>
      <c r="B289" s="66" t="s">
        <v>710</v>
      </c>
      <c r="C289" s="67"/>
      <c r="D289" s="68"/>
      <c r="E289" s="69"/>
      <c r="F289" s="70"/>
      <c r="G289" s="67"/>
      <c r="H289" s="71"/>
      <c r="I289" s="72"/>
      <c r="J289" s="72"/>
      <c r="K289" s="34"/>
      <c r="L289" s="79">
        <v>289</v>
      </c>
      <c r="M289" s="79"/>
      <c r="N289" s="74"/>
      <c r="O289" s="81" t="s">
        <v>819</v>
      </c>
      <c r="P289" s="83">
        <v>43661.78212962963</v>
      </c>
      <c r="Q289" s="81" t="s">
        <v>828</v>
      </c>
      <c r="R289" s="81"/>
      <c r="S289" s="81"/>
      <c r="T289" s="81" t="s">
        <v>1061</v>
      </c>
      <c r="U289" s="85" t="s">
        <v>1126</v>
      </c>
      <c r="V289" s="85" t="s">
        <v>1126</v>
      </c>
      <c r="W289" s="83">
        <v>43661.78212962963</v>
      </c>
      <c r="X289" s="88">
        <v>43661</v>
      </c>
      <c r="Y289" s="84" t="s">
        <v>1556</v>
      </c>
      <c r="Z289" s="85" t="s">
        <v>2069</v>
      </c>
      <c r="AA289" s="81"/>
      <c r="AB289" s="81"/>
      <c r="AC289" s="84" t="s">
        <v>2702</v>
      </c>
      <c r="AD289" s="81"/>
      <c r="AE289" s="81" t="b">
        <v>0</v>
      </c>
      <c r="AF289" s="81">
        <v>0</v>
      </c>
      <c r="AG289" s="84" t="s">
        <v>3083</v>
      </c>
      <c r="AH289" s="81" t="b">
        <v>0</v>
      </c>
      <c r="AI289" s="81" t="s">
        <v>3094</v>
      </c>
      <c r="AJ289" s="81"/>
      <c r="AK289" s="84" t="s">
        <v>3083</v>
      </c>
      <c r="AL289" s="81" t="b">
        <v>0</v>
      </c>
      <c r="AM289" s="81">
        <v>3482</v>
      </c>
      <c r="AN289" s="84" t="s">
        <v>2975</v>
      </c>
      <c r="AO289" s="81" t="s">
        <v>3109</v>
      </c>
      <c r="AP289" s="81" t="b">
        <v>0</v>
      </c>
      <c r="AQ289" s="84" t="s">
        <v>2975</v>
      </c>
      <c r="AR289" s="81" t="s">
        <v>178</v>
      </c>
      <c r="AS289" s="81">
        <v>0</v>
      </c>
      <c r="AT289" s="81">
        <v>0</v>
      </c>
      <c r="AU289" s="81"/>
      <c r="AV289" s="81"/>
      <c r="AW289" s="81"/>
      <c r="AX289" s="81"/>
      <c r="AY289" s="81"/>
      <c r="AZ289" s="81"/>
      <c r="BA289" s="81"/>
      <c r="BB289" s="81"/>
      <c r="BC289" s="80" t="str">
        <f>REPLACE(INDEX(GroupVertices[Group],MATCH(Edges[[#This Row],[Vertex 1]],GroupVertices[Vertex],0)),1,1,"")</f>
        <v>8</v>
      </c>
      <c r="BD289" s="80" t="str">
        <f>REPLACE(INDEX(GroupVertices[Group],MATCH(Edges[[#This Row],[Vertex 2]],GroupVertices[Vertex],0)),1,1,"")</f>
        <v>8</v>
      </c>
    </row>
    <row r="290" spans="1:56" ht="15">
      <c r="A290" s="66" t="s">
        <v>459</v>
      </c>
      <c r="B290" s="66" t="s">
        <v>459</v>
      </c>
      <c r="C290" s="67"/>
      <c r="D290" s="68"/>
      <c r="E290" s="69"/>
      <c r="F290" s="70"/>
      <c r="G290" s="67"/>
      <c r="H290" s="71"/>
      <c r="I290" s="72"/>
      <c r="J290" s="72"/>
      <c r="K290" s="34"/>
      <c r="L290" s="79">
        <v>290</v>
      </c>
      <c r="M290" s="79"/>
      <c r="N290" s="74"/>
      <c r="O290" s="81" t="s">
        <v>178</v>
      </c>
      <c r="P290" s="83">
        <v>43661.7821412037</v>
      </c>
      <c r="Q290" s="81" t="s">
        <v>928</v>
      </c>
      <c r="R290" s="81"/>
      <c r="S290" s="81"/>
      <c r="T290" s="81" t="s">
        <v>1061</v>
      </c>
      <c r="U290" s="85" t="s">
        <v>1198</v>
      </c>
      <c r="V290" s="85" t="s">
        <v>1198</v>
      </c>
      <c r="W290" s="83">
        <v>43661.7821412037</v>
      </c>
      <c r="X290" s="88">
        <v>43661</v>
      </c>
      <c r="Y290" s="84" t="s">
        <v>1557</v>
      </c>
      <c r="Z290" s="85" t="s">
        <v>2070</v>
      </c>
      <c r="AA290" s="81"/>
      <c r="AB290" s="81"/>
      <c r="AC290" s="84" t="s">
        <v>2703</v>
      </c>
      <c r="AD290" s="81"/>
      <c r="AE290" s="81" t="b">
        <v>0</v>
      </c>
      <c r="AF290" s="81">
        <v>2</v>
      </c>
      <c r="AG290" s="84" t="s">
        <v>3083</v>
      </c>
      <c r="AH290" s="81" t="b">
        <v>0</v>
      </c>
      <c r="AI290" s="81" t="s">
        <v>3092</v>
      </c>
      <c r="AJ290" s="81"/>
      <c r="AK290" s="84" t="s">
        <v>3083</v>
      </c>
      <c r="AL290" s="81" t="b">
        <v>0</v>
      </c>
      <c r="AM290" s="81">
        <v>0</v>
      </c>
      <c r="AN290" s="84" t="s">
        <v>3083</v>
      </c>
      <c r="AO290" s="81" t="s">
        <v>3109</v>
      </c>
      <c r="AP290" s="81" t="b">
        <v>0</v>
      </c>
      <c r="AQ290" s="84" t="s">
        <v>2703</v>
      </c>
      <c r="AR290" s="81" t="s">
        <v>178</v>
      </c>
      <c r="AS290" s="81">
        <v>0</v>
      </c>
      <c r="AT290" s="81">
        <v>0</v>
      </c>
      <c r="AU290" s="81"/>
      <c r="AV290" s="81"/>
      <c r="AW290" s="81"/>
      <c r="AX290" s="81"/>
      <c r="AY290" s="81"/>
      <c r="AZ290" s="81"/>
      <c r="BA290" s="81"/>
      <c r="BB290" s="81"/>
      <c r="BC290" s="80" t="str">
        <f>REPLACE(INDEX(GroupVertices[Group],MATCH(Edges[[#This Row],[Vertex 1]],GroupVertices[Vertex],0)),1,1,"")</f>
        <v>3</v>
      </c>
      <c r="BD290" s="80" t="str">
        <f>REPLACE(INDEX(GroupVertices[Group],MATCH(Edges[[#This Row],[Vertex 2]],GroupVertices[Vertex],0)),1,1,"")</f>
        <v>3</v>
      </c>
    </row>
    <row r="291" spans="1:56" ht="15">
      <c r="A291" s="66" t="s">
        <v>460</v>
      </c>
      <c r="B291" s="66" t="s">
        <v>710</v>
      </c>
      <c r="C291" s="67"/>
      <c r="D291" s="68"/>
      <c r="E291" s="69"/>
      <c r="F291" s="70"/>
      <c r="G291" s="67"/>
      <c r="H291" s="71"/>
      <c r="I291" s="72"/>
      <c r="J291" s="72"/>
      <c r="K291" s="34"/>
      <c r="L291" s="79">
        <v>291</v>
      </c>
      <c r="M291" s="79"/>
      <c r="N291" s="74"/>
      <c r="O291" s="81" t="s">
        <v>819</v>
      </c>
      <c r="P291" s="83">
        <v>43661.7821412037</v>
      </c>
      <c r="Q291" s="81" t="s">
        <v>828</v>
      </c>
      <c r="R291" s="81"/>
      <c r="S291" s="81"/>
      <c r="T291" s="81" t="s">
        <v>1061</v>
      </c>
      <c r="U291" s="85" t="s">
        <v>1126</v>
      </c>
      <c r="V291" s="85" t="s">
        <v>1126</v>
      </c>
      <c r="W291" s="83">
        <v>43661.7821412037</v>
      </c>
      <c r="X291" s="88">
        <v>43661</v>
      </c>
      <c r="Y291" s="84" t="s">
        <v>1557</v>
      </c>
      <c r="Z291" s="85" t="s">
        <v>2071</v>
      </c>
      <c r="AA291" s="81"/>
      <c r="AB291" s="81"/>
      <c r="AC291" s="84" t="s">
        <v>2704</v>
      </c>
      <c r="AD291" s="81"/>
      <c r="AE291" s="81" t="b">
        <v>0</v>
      </c>
      <c r="AF291" s="81">
        <v>0</v>
      </c>
      <c r="AG291" s="84" t="s">
        <v>3083</v>
      </c>
      <c r="AH291" s="81" t="b">
        <v>0</v>
      </c>
      <c r="AI291" s="81" t="s">
        <v>3094</v>
      </c>
      <c r="AJ291" s="81"/>
      <c r="AK291" s="84" t="s">
        <v>3083</v>
      </c>
      <c r="AL291" s="81" t="b">
        <v>0</v>
      </c>
      <c r="AM291" s="81">
        <v>3482</v>
      </c>
      <c r="AN291" s="84" t="s">
        <v>2975</v>
      </c>
      <c r="AO291" s="81" t="s">
        <v>3109</v>
      </c>
      <c r="AP291" s="81" t="b">
        <v>0</v>
      </c>
      <c r="AQ291" s="84" t="s">
        <v>2975</v>
      </c>
      <c r="AR291" s="81" t="s">
        <v>178</v>
      </c>
      <c r="AS291" s="81">
        <v>0</v>
      </c>
      <c r="AT291" s="81">
        <v>0</v>
      </c>
      <c r="AU291" s="81"/>
      <c r="AV291" s="81"/>
      <c r="AW291" s="81"/>
      <c r="AX291" s="81"/>
      <c r="AY291" s="81"/>
      <c r="AZ291" s="81"/>
      <c r="BA291" s="81"/>
      <c r="BB291" s="81"/>
      <c r="BC291" s="80" t="str">
        <f>REPLACE(INDEX(GroupVertices[Group],MATCH(Edges[[#This Row],[Vertex 1]],GroupVertices[Vertex],0)),1,1,"")</f>
        <v>8</v>
      </c>
      <c r="BD291" s="80" t="str">
        <f>REPLACE(INDEX(GroupVertices[Group],MATCH(Edges[[#This Row],[Vertex 2]],GroupVertices[Vertex],0)),1,1,"")</f>
        <v>8</v>
      </c>
    </row>
    <row r="292" spans="1:56" ht="15">
      <c r="A292" s="66" t="s">
        <v>461</v>
      </c>
      <c r="B292" s="66" t="s">
        <v>461</v>
      </c>
      <c r="C292" s="67"/>
      <c r="D292" s="68"/>
      <c r="E292" s="69"/>
      <c r="F292" s="70"/>
      <c r="G292" s="67"/>
      <c r="H292" s="71"/>
      <c r="I292" s="72"/>
      <c r="J292" s="72"/>
      <c r="K292" s="34"/>
      <c r="L292" s="79">
        <v>292</v>
      </c>
      <c r="M292" s="79"/>
      <c r="N292" s="74"/>
      <c r="O292" s="81" t="s">
        <v>178</v>
      </c>
      <c r="P292" s="83">
        <v>43659.06260416667</v>
      </c>
      <c r="Q292" s="81" t="s">
        <v>929</v>
      </c>
      <c r="R292" s="81"/>
      <c r="S292" s="81"/>
      <c r="T292" s="81" t="s">
        <v>1061</v>
      </c>
      <c r="U292" s="85" t="s">
        <v>1199</v>
      </c>
      <c r="V292" s="85" t="s">
        <v>1199</v>
      </c>
      <c r="W292" s="83">
        <v>43659.06260416667</v>
      </c>
      <c r="X292" s="88">
        <v>43659</v>
      </c>
      <c r="Y292" s="84" t="s">
        <v>1558</v>
      </c>
      <c r="Z292" s="85" t="s">
        <v>2072</v>
      </c>
      <c r="AA292" s="81"/>
      <c r="AB292" s="81"/>
      <c r="AC292" s="84" t="s">
        <v>2705</v>
      </c>
      <c r="AD292" s="81"/>
      <c r="AE292" s="81" t="b">
        <v>0</v>
      </c>
      <c r="AF292" s="81">
        <v>692</v>
      </c>
      <c r="AG292" s="84" t="s">
        <v>3083</v>
      </c>
      <c r="AH292" s="81" t="b">
        <v>0</v>
      </c>
      <c r="AI292" s="81" t="s">
        <v>3092</v>
      </c>
      <c r="AJ292" s="81"/>
      <c r="AK292" s="84" t="s">
        <v>3083</v>
      </c>
      <c r="AL292" s="81" t="b">
        <v>0</v>
      </c>
      <c r="AM292" s="81">
        <v>126</v>
      </c>
      <c r="AN292" s="84" t="s">
        <v>3083</v>
      </c>
      <c r="AO292" s="81" t="s">
        <v>3108</v>
      </c>
      <c r="AP292" s="81" t="b">
        <v>0</v>
      </c>
      <c r="AQ292" s="84" t="s">
        <v>2705</v>
      </c>
      <c r="AR292" s="81" t="s">
        <v>819</v>
      </c>
      <c r="AS292" s="81">
        <v>0</v>
      </c>
      <c r="AT292" s="81">
        <v>0</v>
      </c>
      <c r="AU292" s="81"/>
      <c r="AV292" s="81"/>
      <c r="AW292" s="81"/>
      <c r="AX292" s="81"/>
      <c r="AY292" s="81"/>
      <c r="AZ292" s="81"/>
      <c r="BA292" s="81"/>
      <c r="BB292" s="81"/>
      <c r="BC292" s="80" t="str">
        <f>REPLACE(INDEX(GroupVertices[Group],MATCH(Edges[[#This Row],[Vertex 1]],GroupVertices[Vertex],0)),1,1,"")</f>
        <v>76</v>
      </c>
      <c r="BD292" s="80" t="str">
        <f>REPLACE(INDEX(GroupVertices[Group],MATCH(Edges[[#This Row],[Vertex 2]],GroupVertices[Vertex],0)),1,1,"")</f>
        <v>76</v>
      </c>
    </row>
    <row r="293" spans="1:56" ht="15">
      <c r="A293" s="66" t="s">
        <v>462</v>
      </c>
      <c r="B293" s="66" t="s">
        <v>461</v>
      </c>
      <c r="C293" s="67"/>
      <c r="D293" s="68"/>
      <c r="E293" s="69"/>
      <c r="F293" s="70"/>
      <c r="G293" s="67"/>
      <c r="H293" s="71"/>
      <c r="I293" s="72"/>
      <c r="J293" s="72"/>
      <c r="K293" s="34"/>
      <c r="L293" s="79">
        <v>293</v>
      </c>
      <c r="M293" s="79"/>
      <c r="N293" s="74"/>
      <c r="O293" s="81" t="s">
        <v>819</v>
      </c>
      <c r="P293" s="83">
        <v>43661.782164351855</v>
      </c>
      <c r="Q293" s="81" t="s">
        <v>929</v>
      </c>
      <c r="R293" s="81"/>
      <c r="S293" s="81"/>
      <c r="T293" s="81" t="s">
        <v>1061</v>
      </c>
      <c r="U293" s="85" t="s">
        <v>1199</v>
      </c>
      <c r="V293" s="85" t="s">
        <v>1199</v>
      </c>
      <c r="W293" s="83">
        <v>43661.782164351855</v>
      </c>
      <c r="X293" s="88">
        <v>43661</v>
      </c>
      <c r="Y293" s="84" t="s">
        <v>1559</v>
      </c>
      <c r="Z293" s="85" t="s">
        <v>2073</v>
      </c>
      <c r="AA293" s="81"/>
      <c r="AB293" s="81"/>
      <c r="AC293" s="84" t="s">
        <v>2706</v>
      </c>
      <c r="AD293" s="81"/>
      <c r="AE293" s="81" t="b">
        <v>0</v>
      </c>
      <c r="AF293" s="81">
        <v>0</v>
      </c>
      <c r="AG293" s="84" t="s">
        <v>3083</v>
      </c>
      <c r="AH293" s="81" t="b">
        <v>0</v>
      </c>
      <c r="AI293" s="81" t="s">
        <v>3092</v>
      </c>
      <c r="AJ293" s="81"/>
      <c r="AK293" s="84" t="s">
        <v>3083</v>
      </c>
      <c r="AL293" s="81" t="b">
        <v>0</v>
      </c>
      <c r="AM293" s="81">
        <v>126</v>
      </c>
      <c r="AN293" s="84" t="s">
        <v>2705</v>
      </c>
      <c r="AO293" s="81" t="s">
        <v>3111</v>
      </c>
      <c r="AP293" s="81" t="b">
        <v>0</v>
      </c>
      <c r="AQ293" s="84" t="s">
        <v>2705</v>
      </c>
      <c r="AR293" s="81" t="s">
        <v>178</v>
      </c>
      <c r="AS293" s="81">
        <v>0</v>
      </c>
      <c r="AT293" s="81">
        <v>0</v>
      </c>
      <c r="AU293" s="81"/>
      <c r="AV293" s="81"/>
      <c r="AW293" s="81"/>
      <c r="AX293" s="81"/>
      <c r="AY293" s="81"/>
      <c r="AZ293" s="81"/>
      <c r="BA293" s="81"/>
      <c r="BB293" s="81"/>
      <c r="BC293" s="80" t="str">
        <f>REPLACE(INDEX(GroupVertices[Group],MATCH(Edges[[#This Row],[Vertex 1]],GroupVertices[Vertex],0)),1,1,"")</f>
        <v>76</v>
      </c>
      <c r="BD293" s="80" t="str">
        <f>REPLACE(INDEX(GroupVertices[Group],MATCH(Edges[[#This Row],[Vertex 2]],GroupVertices[Vertex],0)),1,1,"")</f>
        <v>76</v>
      </c>
    </row>
    <row r="294" spans="1:56" ht="15">
      <c r="A294" s="66" t="s">
        <v>463</v>
      </c>
      <c r="B294" s="66" t="s">
        <v>463</v>
      </c>
      <c r="C294" s="67"/>
      <c r="D294" s="68"/>
      <c r="E294" s="69"/>
      <c r="F294" s="70"/>
      <c r="G294" s="67"/>
      <c r="H294" s="71"/>
      <c r="I294" s="72"/>
      <c r="J294" s="72"/>
      <c r="K294" s="34"/>
      <c r="L294" s="79">
        <v>294</v>
      </c>
      <c r="M294" s="79"/>
      <c r="N294" s="74"/>
      <c r="O294" s="81" t="s">
        <v>178</v>
      </c>
      <c r="P294" s="83">
        <v>43661.782175925924</v>
      </c>
      <c r="Q294" s="81" t="s">
        <v>930</v>
      </c>
      <c r="R294" s="85" t="s">
        <v>1035</v>
      </c>
      <c r="S294" s="81" t="s">
        <v>1047</v>
      </c>
      <c r="T294" s="81" t="s">
        <v>1061</v>
      </c>
      <c r="U294" s="81"/>
      <c r="V294" s="85" t="s">
        <v>1321</v>
      </c>
      <c r="W294" s="83">
        <v>43661.782175925924</v>
      </c>
      <c r="X294" s="88">
        <v>43661</v>
      </c>
      <c r="Y294" s="84" t="s">
        <v>1560</v>
      </c>
      <c r="Z294" s="85" t="s">
        <v>2074</v>
      </c>
      <c r="AA294" s="81"/>
      <c r="AB294" s="81"/>
      <c r="AC294" s="84" t="s">
        <v>2707</v>
      </c>
      <c r="AD294" s="81"/>
      <c r="AE294" s="81" t="b">
        <v>0</v>
      </c>
      <c r="AF294" s="81">
        <v>0</v>
      </c>
      <c r="AG294" s="84" t="s">
        <v>3083</v>
      </c>
      <c r="AH294" s="81" t="b">
        <v>0</v>
      </c>
      <c r="AI294" s="81" t="s">
        <v>3092</v>
      </c>
      <c r="AJ294" s="81"/>
      <c r="AK294" s="84" t="s">
        <v>3083</v>
      </c>
      <c r="AL294" s="81" t="b">
        <v>0</v>
      </c>
      <c r="AM294" s="81">
        <v>0</v>
      </c>
      <c r="AN294" s="84" t="s">
        <v>3083</v>
      </c>
      <c r="AO294" s="81" t="s">
        <v>3109</v>
      </c>
      <c r="AP294" s="81" t="b">
        <v>0</v>
      </c>
      <c r="AQ294" s="84" t="s">
        <v>2707</v>
      </c>
      <c r="AR294" s="81" t="s">
        <v>178</v>
      </c>
      <c r="AS294" s="81">
        <v>0</v>
      </c>
      <c r="AT294" s="81">
        <v>0</v>
      </c>
      <c r="AU294" s="81" t="s">
        <v>3125</v>
      </c>
      <c r="AV294" s="81" t="s">
        <v>3131</v>
      </c>
      <c r="AW294" s="81" t="s">
        <v>3135</v>
      </c>
      <c r="AX294" s="81" t="s">
        <v>3140</v>
      </c>
      <c r="AY294" s="81" t="s">
        <v>3147</v>
      </c>
      <c r="AZ294" s="81" t="s">
        <v>3154</v>
      </c>
      <c r="BA294" s="81" t="s">
        <v>3158</v>
      </c>
      <c r="BB294" s="85" t="s">
        <v>3164</v>
      </c>
      <c r="BC294" s="80" t="str">
        <f>REPLACE(INDEX(GroupVertices[Group],MATCH(Edges[[#This Row],[Vertex 1]],GroupVertices[Vertex],0)),1,1,"")</f>
        <v>3</v>
      </c>
      <c r="BD294" s="80" t="str">
        <f>REPLACE(INDEX(GroupVertices[Group],MATCH(Edges[[#This Row],[Vertex 2]],GroupVertices[Vertex],0)),1,1,"")</f>
        <v>3</v>
      </c>
    </row>
    <row r="295" spans="1:56" ht="15">
      <c r="A295" s="66" t="s">
        <v>464</v>
      </c>
      <c r="B295" s="66" t="s">
        <v>780</v>
      </c>
      <c r="C295" s="67"/>
      <c r="D295" s="68"/>
      <c r="E295" s="69"/>
      <c r="F295" s="70"/>
      <c r="G295" s="67"/>
      <c r="H295" s="71"/>
      <c r="I295" s="72"/>
      <c r="J295" s="72"/>
      <c r="K295" s="34"/>
      <c r="L295" s="79">
        <v>295</v>
      </c>
      <c r="M295" s="79"/>
      <c r="N295" s="74"/>
      <c r="O295" s="81" t="s">
        <v>819</v>
      </c>
      <c r="P295" s="83">
        <v>43661.782175925924</v>
      </c>
      <c r="Q295" s="81" t="s">
        <v>823</v>
      </c>
      <c r="R295" s="81"/>
      <c r="S295" s="81"/>
      <c r="T295" s="81" t="s">
        <v>1061</v>
      </c>
      <c r="U295" s="85" t="s">
        <v>1122</v>
      </c>
      <c r="V295" s="85" t="s">
        <v>1122</v>
      </c>
      <c r="W295" s="83">
        <v>43661.782175925924</v>
      </c>
      <c r="X295" s="88">
        <v>43661</v>
      </c>
      <c r="Y295" s="84" t="s">
        <v>1560</v>
      </c>
      <c r="Z295" s="85" t="s">
        <v>2075</v>
      </c>
      <c r="AA295" s="81"/>
      <c r="AB295" s="81"/>
      <c r="AC295" s="84" t="s">
        <v>2708</v>
      </c>
      <c r="AD295" s="81"/>
      <c r="AE295" s="81" t="b">
        <v>0</v>
      </c>
      <c r="AF295" s="81">
        <v>0</v>
      </c>
      <c r="AG295" s="84" t="s">
        <v>3083</v>
      </c>
      <c r="AH295" s="81" t="b">
        <v>0</v>
      </c>
      <c r="AI295" s="81" t="s">
        <v>3092</v>
      </c>
      <c r="AJ295" s="81"/>
      <c r="AK295" s="84" t="s">
        <v>3083</v>
      </c>
      <c r="AL295" s="81" t="b">
        <v>0</v>
      </c>
      <c r="AM295" s="81">
        <v>4633</v>
      </c>
      <c r="AN295" s="84" t="s">
        <v>3064</v>
      </c>
      <c r="AO295" s="81" t="s">
        <v>3108</v>
      </c>
      <c r="AP295" s="81" t="b">
        <v>0</v>
      </c>
      <c r="AQ295" s="84" t="s">
        <v>3064</v>
      </c>
      <c r="AR295" s="81" t="s">
        <v>178</v>
      </c>
      <c r="AS295" s="81">
        <v>0</v>
      </c>
      <c r="AT295" s="81">
        <v>0</v>
      </c>
      <c r="AU295" s="81"/>
      <c r="AV295" s="81"/>
      <c r="AW295" s="81"/>
      <c r="AX295" s="81"/>
      <c r="AY295" s="81"/>
      <c r="AZ295" s="81"/>
      <c r="BA295" s="81"/>
      <c r="BB295" s="81"/>
      <c r="BC295" s="80" t="str">
        <f>REPLACE(INDEX(GroupVertices[Group],MATCH(Edges[[#This Row],[Vertex 1]],GroupVertices[Vertex],0)),1,1,"")</f>
        <v>2</v>
      </c>
      <c r="BD295" s="80" t="str">
        <f>REPLACE(INDEX(GroupVertices[Group],MATCH(Edges[[#This Row],[Vertex 2]],GroupVertices[Vertex],0)),1,1,"")</f>
        <v>2</v>
      </c>
    </row>
    <row r="296" spans="1:56" ht="15">
      <c r="A296" s="66" t="s">
        <v>465</v>
      </c>
      <c r="B296" s="66" t="s">
        <v>760</v>
      </c>
      <c r="C296" s="67"/>
      <c r="D296" s="68"/>
      <c r="E296" s="69"/>
      <c r="F296" s="70"/>
      <c r="G296" s="67"/>
      <c r="H296" s="71"/>
      <c r="I296" s="72"/>
      <c r="J296" s="72"/>
      <c r="K296" s="34"/>
      <c r="L296" s="79">
        <v>296</v>
      </c>
      <c r="M296" s="79"/>
      <c r="N296" s="74"/>
      <c r="O296" s="81" t="s">
        <v>819</v>
      </c>
      <c r="P296" s="83">
        <v>43661.7821875</v>
      </c>
      <c r="Q296" s="81" t="s">
        <v>827</v>
      </c>
      <c r="R296" s="81"/>
      <c r="S296" s="81"/>
      <c r="T296" s="81" t="s">
        <v>1061</v>
      </c>
      <c r="U296" s="85" t="s">
        <v>1125</v>
      </c>
      <c r="V296" s="85" t="s">
        <v>1125</v>
      </c>
      <c r="W296" s="83">
        <v>43661.7821875</v>
      </c>
      <c r="X296" s="88">
        <v>43661</v>
      </c>
      <c r="Y296" s="84" t="s">
        <v>1561</v>
      </c>
      <c r="Z296" s="85" t="s">
        <v>2076</v>
      </c>
      <c r="AA296" s="81"/>
      <c r="AB296" s="81"/>
      <c r="AC296" s="84" t="s">
        <v>2709</v>
      </c>
      <c r="AD296" s="81"/>
      <c r="AE296" s="81" t="b">
        <v>0</v>
      </c>
      <c r="AF296" s="81">
        <v>0</v>
      </c>
      <c r="AG296" s="84" t="s">
        <v>3083</v>
      </c>
      <c r="AH296" s="81" t="b">
        <v>0</v>
      </c>
      <c r="AI296" s="81" t="s">
        <v>3094</v>
      </c>
      <c r="AJ296" s="81"/>
      <c r="AK296" s="84" t="s">
        <v>3083</v>
      </c>
      <c r="AL296" s="81" t="b">
        <v>0</v>
      </c>
      <c r="AM296" s="81">
        <v>142</v>
      </c>
      <c r="AN296" s="84" t="s">
        <v>3043</v>
      </c>
      <c r="AO296" s="81" t="s">
        <v>3109</v>
      </c>
      <c r="AP296" s="81" t="b">
        <v>0</v>
      </c>
      <c r="AQ296" s="84" t="s">
        <v>3043</v>
      </c>
      <c r="AR296" s="81" t="s">
        <v>178</v>
      </c>
      <c r="AS296" s="81">
        <v>0</v>
      </c>
      <c r="AT296" s="81">
        <v>0</v>
      </c>
      <c r="AU296" s="81"/>
      <c r="AV296" s="81"/>
      <c r="AW296" s="81"/>
      <c r="AX296" s="81"/>
      <c r="AY296" s="81"/>
      <c r="AZ296" s="81"/>
      <c r="BA296" s="81"/>
      <c r="BB296" s="81"/>
      <c r="BC296" s="80" t="str">
        <f>REPLACE(INDEX(GroupVertices[Group],MATCH(Edges[[#This Row],[Vertex 1]],GroupVertices[Vertex],0)),1,1,"")</f>
        <v>7</v>
      </c>
      <c r="BD296" s="80" t="str">
        <f>REPLACE(INDEX(GroupVertices[Group],MATCH(Edges[[#This Row],[Vertex 2]],GroupVertices[Vertex],0)),1,1,"")</f>
        <v>7</v>
      </c>
    </row>
    <row r="297" spans="1:56" ht="15">
      <c r="A297" s="66" t="s">
        <v>466</v>
      </c>
      <c r="B297" s="66" t="s">
        <v>582</v>
      </c>
      <c r="C297" s="67"/>
      <c r="D297" s="68"/>
      <c r="E297" s="69"/>
      <c r="F297" s="70"/>
      <c r="G297" s="67"/>
      <c r="H297" s="71"/>
      <c r="I297" s="72"/>
      <c r="J297" s="72"/>
      <c r="K297" s="34"/>
      <c r="L297" s="79">
        <v>297</v>
      </c>
      <c r="M297" s="79"/>
      <c r="N297" s="74"/>
      <c r="O297" s="81" t="s">
        <v>819</v>
      </c>
      <c r="P297" s="83">
        <v>43661.78219907408</v>
      </c>
      <c r="Q297" s="81" t="s">
        <v>880</v>
      </c>
      <c r="R297" s="81"/>
      <c r="S297" s="81"/>
      <c r="T297" s="81" t="s">
        <v>1061</v>
      </c>
      <c r="U297" s="81"/>
      <c r="V297" s="85" t="s">
        <v>1322</v>
      </c>
      <c r="W297" s="83">
        <v>43661.78219907408</v>
      </c>
      <c r="X297" s="88">
        <v>43661</v>
      </c>
      <c r="Y297" s="84" t="s">
        <v>1562</v>
      </c>
      <c r="Z297" s="85" t="s">
        <v>2077</v>
      </c>
      <c r="AA297" s="81"/>
      <c r="AB297" s="81"/>
      <c r="AC297" s="84" t="s">
        <v>2710</v>
      </c>
      <c r="AD297" s="81"/>
      <c r="AE297" s="81" t="b">
        <v>0</v>
      </c>
      <c r="AF297" s="81">
        <v>0</v>
      </c>
      <c r="AG297" s="84" t="s">
        <v>3083</v>
      </c>
      <c r="AH297" s="81" t="b">
        <v>0</v>
      </c>
      <c r="AI297" s="81" t="s">
        <v>3092</v>
      </c>
      <c r="AJ297" s="81"/>
      <c r="AK297" s="84" t="s">
        <v>3083</v>
      </c>
      <c r="AL297" s="81" t="b">
        <v>0</v>
      </c>
      <c r="AM297" s="81">
        <v>739</v>
      </c>
      <c r="AN297" s="84" t="s">
        <v>2836</v>
      </c>
      <c r="AO297" s="81" t="s">
        <v>3115</v>
      </c>
      <c r="AP297" s="81" t="b">
        <v>0</v>
      </c>
      <c r="AQ297" s="84" t="s">
        <v>2836</v>
      </c>
      <c r="AR297" s="81" t="s">
        <v>178</v>
      </c>
      <c r="AS297" s="81">
        <v>0</v>
      </c>
      <c r="AT297" s="81">
        <v>0</v>
      </c>
      <c r="AU297" s="81"/>
      <c r="AV297" s="81"/>
      <c r="AW297" s="81"/>
      <c r="AX297" s="81"/>
      <c r="AY297" s="81"/>
      <c r="AZ297" s="81"/>
      <c r="BA297" s="81"/>
      <c r="BB297" s="81"/>
      <c r="BC297" s="80" t="str">
        <f>REPLACE(INDEX(GroupVertices[Group],MATCH(Edges[[#This Row],[Vertex 1]],GroupVertices[Vertex],0)),1,1,"")</f>
        <v>11</v>
      </c>
      <c r="BD297" s="80" t="str">
        <f>REPLACE(INDEX(GroupVertices[Group],MATCH(Edges[[#This Row],[Vertex 2]],GroupVertices[Vertex],0)),1,1,"")</f>
        <v>11</v>
      </c>
    </row>
    <row r="298" spans="1:56" ht="15">
      <c r="A298" s="66" t="s">
        <v>467</v>
      </c>
      <c r="B298" s="66" t="s">
        <v>775</v>
      </c>
      <c r="C298" s="67"/>
      <c r="D298" s="68"/>
      <c r="E298" s="69"/>
      <c r="F298" s="70"/>
      <c r="G298" s="67"/>
      <c r="H298" s="71"/>
      <c r="I298" s="72"/>
      <c r="J298" s="72"/>
      <c r="K298" s="34"/>
      <c r="L298" s="79">
        <v>298</v>
      </c>
      <c r="M298" s="79"/>
      <c r="N298" s="74"/>
      <c r="O298" s="81" t="s">
        <v>819</v>
      </c>
      <c r="P298" s="83">
        <v>43661.78219907408</v>
      </c>
      <c r="Q298" s="81" t="s">
        <v>831</v>
      </c>
      <c r="R298" s="81"/>
      <c r="S298" s="81"/>
      <c r="T298" s="81" t="s">
        <v>1061</v>
      </c>
      <c r="U298" s="85" t="s">
        <v>1127</v>
      </c>
      <c r="V298" s="85" t="s">
        <v>1127</v>
      </c>
      <c r="W298" s="83">
        <v>43661.78219907408</v>
      </c>
      <c r="X298" s="88">
        <v>43661</v>
      </c>
      <c r="Y298" s="84" t="s">
        <v>1562</v>
      </c>
      <c r="Z298" s="85" t="s">
        <v>2078</v>
      </c>
      <c r="AA298" s="81"/>
      <c r="AB298" s="81"/>
      <c r="AC298" s="84" t="s">
        <v>2711</v>
      </c>
      <c r="AD298" s="81"/>
      <c r="AE298" s="81" t="b">
        <v>0</v>
      </c>
      <c r="AF298" s="81">
        <v>0</v>
      </c>
      <c r="AG298" s="84" t="s">
        <v>3083</v>
      </c>
      <c r="AH298" s="81" t="b">
        <v>0</v>
      </c>
      <c r="AI298" s="81" t="s">
        <v>3092</v>
      </c>
      <c r="AJ298" s="81"/>
      <c r="AK298" s="84" t="s">
        <v>3083</v>
      </c>
      <c r="AL298" s="81" t="b">
        <v>0</v>
      </c>
      <c r="AM298" s="81">
        <v>7453</v>
      </c>
      <c r="AN298" s="84" t="s">
        <v>3059</v>
      </c>
      <c r="AO298" s="81" t="s">
        <v>3109</v>
      </c>
      <c r="AP298" s="81" t="b">
        <v>0</v>
      </c>
      <c r="AQ298" s="84" t="s">
        <v>3059</v>
      </c>
      <c r="AR298" s="81" t="s">
        <v>178</v>
      </c>
      <c r="AS298" s="81">
        <v>0</v>
      </c>
      <c r="AT298" s="81">
        <v>0</v>
      </c>
      <c r="AU298" s="81"/>
      <c r="AV298" s="81"/>
      <c r="AW298" s="81"/>
      <c r="AX298" s="81"/>
      <c r="AY298" s="81"/>
      <c r="AZ298" s="81"/>
      <c r="BA298" s="81"/>
      <c r="BB298" s="81"/>
      <c r="BC298" s="80" t="str">
        <f>REPLACE(INDEX(GroupVertices[Group],MATCH(Edges[[#This Row],[Vertex 1]],GroupVertices[Vertex],0)),1,1,"")</f>
        <v>1</v>
      </c>
      <c r="BD298" s="80" t="str">
        <f>REPLACE(INDEX(GroupVertices[Group],MATCH(Edges[[#This Row],[Vertex 2]],GroupVertices[Vertex],0)),1,1,"")</f>
        <v>1</v>
      </c>
    </row>
    <row r="299" spans="1:56" ht="15">
      <c r="A299" s="66" t="s">
        <v>468</v>
      </c>
      <c r="B299" s="66" t="s">
        <v>784</v>
      </c>
      <c r="C299" s="67"/>
      <c r="D299" s="68"/>
      <c r="E299" s="69"/>
      <c r="F299" s="70"/>
      <c r="G299" s="67"/>
      <c r="H299" s="71"/>
      <c r="I299" s="72"/>
      <c r="J299" s="72"/>
      <c r="K299" s="34"/>
      <c r="L299" s="79">
        <v>299</v>
      </c>
      <c r="M299" s="79"/>
      <c r="N299" s="74"/>
      <c r="O299" s="81" t="s">
        <v>819</v>
      </c>
      <c r="P299" s="83">
        <v>43661.782222222224</v>
      </c>
      <c r="Q299" s="81" t="s">
        <v>931</v>
      </c>
      <c r="R299" s="81"/>
      <c r="S299" s="81"/>
      <c r="T299" s="81"/>
      <c r="U299" s="81"/>
      <c r="V299" s="85" t="s">
        <v>1323</v>
      </c>
      <c r="W299" s="83">
        <v>43661.782222222224</v>
      </c>
      <c r="X299" s="88">
        <v>43661</v>
      </c>
      <c r="Y299" s="84" t="s">
        <v>1563</v>
      </c>
      <c r="Z299" s="85" t="s">
        <v>2079</v>
      </c>
      <c r="AA299" s="81"/>
      <c r="AB299" s="81"/>
      <c r="AC299" s="84" t="s">
        <v>2712</v>
      </c>
      <c r="AD299" s="81"/>
      <c r="AE299" s="81" t="b">
        <v>0</v>
      </c>
      <c r="AF299" s="81">
        <v>0</v>
      </c>
      <c r="AG299" s="84" t="s">
        <v>3083</v>
      </c>
      <c r="AH299" s="81" t="b">
        <v>0</v>
      </c>
      <c r="AI299" s="81" t="s">
        <v>3092</v>
      </c>
      <c r="AJ299" s="81"/>
      <c r="AK299" s="84" t="s">
        <v>3083</v>
      </c>
      <c r="AL299" s="81" t="b">
        <v>0</v>
      </c>
      <c r="AM299" s="81">
        <v>14</v>
      </c>
      <c r="AN299" s="84" t="s">
        <v>3070</v>
      </c>
      <c r="AO299" s="81" t="s">
        <v>3108</v>
      </c>
      <c r="AP299" s="81" t="b">
        <v>0</v>
      </c>
      <c r="AQ299" s="84" t="s">
        <v>3070</v>
      </c>
      <c r="AR299" s="81" t="s">
        <v>178</v>
      </c>
      <c r="AS299" s="81">
        <v>0</v>
      </c>
      <c r="AT299" s="81">
        <v>0</v>
      </c>
      <c r="AU299" s="81"/>
      <c r="AV299" s="81"/>
      <c r="AW299" s="81"/>
      <c r="AX299" s="81"/>
      <c r="AY299" s="81"/>
      <c r="AZ299" s="81"/>
      <c r="BA299" s="81"/>
      <c r="BB299" s="81"/>
      <c r="BC299" s="80" t="str">
        <f>REPLACE(INDEX(GroupVertices[Group],MATCH(Edges[[#This Row],[Vertex 1]],GroupVertices[Vertex],0)),1,1,"")</f>
        <v>35</v>
      </c>
      <c r="BD299" s="80" t="str">
        <f>REPLACE(INDEX(GroupVertices[Group],MATCH(Edges[[#This Row],[Vertex 2]],GroupVertices[Vertex],0)),1,1,"")</f>
        <v>35</v>
      </c>
    </row>
    <row r="300" spans="1:56" ht="15">
      <c r="A300" s="66" t="s">
        <v>469</v>
      </c>
      <c r="B300" s="66" t="s">
        <v>469</v>
      </c>
      <c r="C300" s="67"/>
      <c r="D300" s="68"/>
      <c r="E300" s="69"/>
      <c r="F300" s="70"/>
      <c r="G300" s="67"/>
      <c r="H300" s="71"/>
      <c r="I300" s="72"/>
      <c r="J300" s="72"/>
      <c r="K300" s="34"/>
      <c r="L300" s="79">
        <v>300</v>
      </c>
      <c r="M300" s="79"/>
      <c r="N300" s="74"/>
      <c r="O300" s="81" t="s">
        <v>178</v>
      </c>
      <c r="P300" s="83">
        <v>43661.78223379629</v>
      </c>
      <c r="Q300" s="81" t="s">
        <v>932</v>
      </c>
      <c r="R300" s="81"/>
      <c r="S300" s="81"/>
      <c r="T300" s="81" t="s">
        <v>1061</v>
      </c>
      <c r="U300" s="85" t="s">
        <v>1200</v>
      </c>
      <c r="V300" s="85" t="s">
        <v>1200</v>
      </c>
      <c r="W300" s="83">
        <v>43661.78223379629</v>
      </c>
      <c r="X300" s="88">
        <v>43661</v>
      </c>
      <c r="Y300" s="84" t="s">
        <v>1564</v>
      </c>
      <c r="Z300" s="85" t="s">
        <v>2080</v>
      </c>
      <c r="AA300" s="81"/>
      <c r="AB300" s="81"/>
      <c r="AC300" s="84" t="s">
        <v>2713</v>
      </c>
      <c r="AD300" s="81"/>
      <c r="AE300" s="81" t="b">
        <v>0</v>
      </c>
      <c r="AF300" s="81">
        <v>0</v>
      </c>
      <c r="AG300" s="84" t="s">
        <v>3083</v>
      </c>
      <c r="AH300" s="81" t="b">
        <v>0</v>
      </c>
      <c r="AI300" s="81" t="s">
        <v>3092</v>
      </c>
      <c r="AJ300" s="81"/>
      <c r="AK300" s="84" t="s">
        <v>3083</v>
      </c>
      <c r="AL300" s="81" t="b">
        <v>0</v>
      </c>
      <c r="AM300" s="81">
        <v>0</v>
      </c>
      <c r="AN300" s="84" t="s">
        <v>3083</v>
      </c>
      <c r="AO300" s="81" t="s">
        <v>3108</v>
      </c>
      <c r="AP300" s="81" t="b">
        <v>0</v>
      </c>
      <c r="AQ300" s="84" t="s">
        <v>2713</v>
      </c>
      <c r="AR300" s="81" t="s">
        <v>178</v>
      </c>
      <c r="AS300" s="81">
        <v>0</v>
      </c>
      <c r="AT300" s="81">
        <v>0</v>
      </c>
      <c r="AU300" s="81"/>
      <c r="AV300" s="81"/>
      <c r="AW300" s="81"/>
      <c r="AX300" s="81"/>
      <c r="AY300" s="81"/>
      <c r="AZ300" s="81"/>
      <c r="BA300" s="81"/>
      <c r="BB300" s="81"/>
      <c r="BC300" s="80" t="str">
        <f>REPLACE(INDEX(GroupVertices[Group],MATCH(Edges[[#This Row],[Vertex 1]],GroupVertices[Vertex],0)),1,1,"")</f>
        <v>3</v>
      </c>
      <c r="BD300" s="80" t="str">
        <f>REPLACE(INDEX(GroupVertices[Group],MATCH(Edges[[#This Row],[Vertex 2]],GroupVertices[Vertex],0)),1,1,"")</f>
        <v>3</v>
      </c>
    </row>
    <row r="301" spans="1:56" ht="15">
      <c r="A301" s="66" t="s">
        <v>470</v>
      </c>
      <c r="B301" s="66" t="s">
        <v>470</v>
      </c>
      <c r="C301" s="67"/>
      <c r="D301" s="68"/>
      <c r="E301" s="69"/>
      <c r="F301" s="70"/>
      <c r="G301" s="67"/>
      <c r="H301" s="71"/>
      <c r="I301" s="72"/>
      <c r="J301" s="72"/>
      <c r="K301" s="34"/>
      <c r="L301" s="79">
        <v>301</v>
      </c>
      <c r="M301" s="79"/>
      <c r="N301" s="74"/>
      <c r="O301" s="81" t="s">
        <v>178</v>
      </c>
      <c r="P301" s="83">
        <v>43661.78223379629</v>
      </c>
      <c r="Q301" s="81" t="s">
        <v>933</v>
      </c>
      <c r="R301" s="81"/>
      <c r="S301" s="81"/>
      <c r="T301" s="81" t="s">
        <v>1099</v>
      </c>
      <c r="U301" s="85" t="s">
        <v>1201</v>
      </c>
      <c r="V301" s="85" t="s">
        <v>1201</v>
      </c>
      <c r="W301" s="83">
        <v>43661.78223379629</v>
      </c>
      <c r="X301" s="88">
        <v>43661</v>
      </c>
      <c r="Y301" s="84" t="s">
        <v>1564</v>
      </c>
      <c r="Z301" s="85" t="s">
        <v>2081</v>
      </c>
      <c r="AA301" s="81"/>
      <c r="AB301" s="81"/>
      <c r="AC301" s="84" t="s">
        <v>2714</v>
      </c>
      <c r="AD301" s="81"/>
      <c r="AE301" s="81" t="b">
        <v>0</v>
      </c>
      <c r="AF301" s="81">
        <v>4</v>
      </c>
      <c r="AG301" s="84" t="s">
        <v>3083</v>
      </c>
      <c r="AH301" s="81" t="b">
        <v>0</v>
      </c>
      <c r="AI301" s="81" t="s">
        <v>3092</v>
      </c>
      <c r="AJ301" s="81"/>
      <c r="AK301" s="84" t="s">
        <v>3083</v>
      </c>
      <c r="AL301" s="81" t="b">
        <v>0</v>
      </c>
      <c r="AM301" s="81">
        <v>0</v>
      </c>
      <c r="AN301" s="84" t="s">
        <v>3083</v>
      </c>
      <c r="AO301" s="81" t="s">
        <v>3108</v>
      </c>
      <c r="AP301" s="81" t="b">
        <v>0</v>
      </c>
      <c r="AQ301" s="84" t="s">
        <v>2714</v>
      </c>
      <c r="AR301" s="81" t="s">
        <v>178</v>
      </c>
      <c r="AS301" s="81">
        <v>0</v>
      </c>
      <c r="AT301" s="81">
        <v>0</v>
      </c>
      <c r="AU301" s="81"/>
      <c r="AV301" s="81"/>
      <c r="AW301" s="81"/>
      <c r="AX301" s="81"/>
      <c r="AY301" s="81"/>
      <c r="AZ301" s="81"/>
      <c r="BA301" s="81"/>
      <c r="BB301" s="81"/>
      <c r="BC301" s="80" t="str">
        <f>REPLACE(INDEX(GroupVertices[Group],MATCH(Edges[[#This Row],[Vertex 1]],GroupVertices[Vertex],0)),1,1,"")</f>
        <v>3</v>
      </c>
      <c r="BD301" s="80" t="str">
        <f>REPLACE(INDEX(GroupVertices[Group],MATCH(Edges[[#This Row],[Vertex 2]],GroupVertices[Vertex],0)),1,1,"")</f>
        <v>3</v>
      </c>
    </row>
    <row r="302" spans="1:56" ht="15">
      <c r="A302" s="66" t="s">
        <v>471</v>
      </c>
      <c r="B302" s="66" t="s">
        <v>775</v>
      </c>
      <c r="C302" s="67"/>
      <c r="D302" s="68"/>
      <c r="E302" s="69"/>
      <c r="F302" s="70"/>
      <c r="G302" s="67"/>
      <c r="H302" s="71"/>
      <c r="I302" s="72"/>
      <c r="J302" s="72"/>
      <c r="K302" s="34"/>
      <c r="L302" s="79">
        <v>302</v>
      </c>
      <c r="M302" s="79"/>
      <c r="N302" s="74"/>
      <c r="O302" s="81" t="s">
        <v>819</v>
      </c>
      <c r="P302" s="83">
        <v>43661.78225694445</v>
      </c>
      <c r="Q302" s="81" t="s">
        <v>831</v>
      </c>
      <c r="R302" s="81"/>
      <c r="S302" s="81"/>
      <c r="T302" s="81" t="s">
        <v>1061</v>
      </c>
      <c r="U302" s="85" t="s">
        <v>1127</v>
      </c>
      <c r="V302" s="85" t="s">
        <v>1127</v>
      </c>
      <c r="W302" s="83">
        <v>43661.78225694445</v>
      </c>
      <c r="X302" s="88">
        <v>43661</v>
      </c>
      <c r="Y302" s="84" t="s">
        <v>1565</v>
      </c>
      <c r="Z302" s="85" t="s">
        <v>2082</v>
      </c>
      <c r="AA302" s="81"/>
      <c r="AB302" s="81"/>
      <c r="AC302" s="84" t="s">
        <v>2715</v>
      </c>
      <c r="AD302" s="81"/>
      <c r="AE302" s="81" t="b">
        <v>0</v>
      </c>
      <c r="AF302" s="81">
        <v>0</v>
      </c>
      <c r="AG302" s="84" t="s">
        <v>3083</v>
      </c>
      <c r="AH302" s="81" t="b">
        <v>0</v>
      </c>
      <c r="AI302" s="81" t="s">
        <v>3092</v>
      </c>
      <c r="AJ302" s="81"/>
      <c r="AK302" s="84" t="s">
        <v>3083</v>
      </c>
      <c r="AL302" s="81" t="b">
        <v>0</v>
      </c>
      <c r="AM302" s="81">
        <v>7453</v>
      </c>
      <c r="AN302" s="84" t="s">
        <v>3059</v>
      </c>
      <c r="AO302" s="81" t="s">
        <v>3109</v>
      </c>
      <c r="AP302" s="81" t="b">
        <v>0</v>
      </c>
      <c r="AQ302" s="84" t="s">
        <v>3059</v>
      </c>
      <c r="AR302" s="81" t="s">
        <v>178</v>
      </c>
      <c r="AS302" s="81">
        <v>0</v>
      </c>
      <c r="AT302" s="81">
        <v>0</v>
      </c>
      <c r="AU302" s="81"/>
      <c r="AV302" s="81"/>
      <c r="AW302" s="81"/>
      <c r="AX302" s="81"/>
      <c r="AY302" s="81"/>
      <c r="AZ302" s="81"/>
      <c r="BA302" s="81"/>
      <c r="BB302" s="81"/>
      <c r="BC302" s="80" t="str">
        <f>REPLACE(INDEX(GroupVertices[Group],MATCH(Edges[[#This Row],[Vertex 1]],GroupVertices[Vertex],0)),1,1,"")</f>
        <v>1</v>
      </c>
      <c r="BD302" s="80" t="str">
        <f>REPLACE(INDEX(GroupVertices[Group],MATCH(Edges[[#This Row],[Vertex 2]],GroupVertices[Vertex],0)),1,1,"")</f>
        <v>1</v>
      </c>
    </row>
    <row r="303" spans="1:56" ht="15">
      <c r="A303" s="66" t="s">
        <v>472</v>
      </c>
      <c r="B303" s="66" t="s">
        <v>747</v>
      </c>
      <c r="C303" s="67"/>
      <c r="D303" s="68"/>
      <c r="E303" s="69"/>
      <c r="F303" s="70"/>
      <c r="G303" s="67"/>
      <c r="H303" s="71"/>
      <c r="I303" s="72"/>
      <c r="J303" s="72"/>
      <c r="K303" s="34"/>
      <c r="L303" s="79">
        <v>303</v>
      </c>
      <c r="M303" s="79"/>
      <c r="N303" s="74"/>
      <c r="O303" s="81" t="s">
        <v>819</v>
      </c>
      <c r="P303" s="83">
        <v>43661.78226851852</v>
      </c>
      <c r="Q303" s="81" t="s">
        <v>832</v>
      </c>
      <c r="R303" s="81"/>
      <c r="S303" s="81"/>
      <c r="T303" s="81" t="s">
        <v>1061</v>
      </c>
      <c r="U303" s="85" t="s">
        <v>1128</v>
      </c>
      <c r="V303" s="85" t="s">
        <v>1128</v>
      </c>
      <c r="W303" s="83">
        <v>43661.78226851852</v>
      </c>
      <c r="X303" s="88">
        <v>43661</v>
      </c>
      <c r="Y303" s="84" t="s">
        <v>1566</v>
      </c>
      <c r="Z303" s="85" t="s">
        <v>2083</v>
      </c>
      <c r="AA303" s="81"/>
      <c r="AB303" s="81"/>
      <c r="AC303" s="84" t="s">
        <v>2716</v>
      </c>
      <c r="AD303" s="81"/>
      <c r="AE303" s="81" t="b">
        <v>0</v>
      </c>
      <c r="AF303" s="81">
        <v>0</v>
      </c>
      <c r="AG303" s="84" t="s">
        <v>3083</v>
      </c>
      <c r="AH303" s="81" t="b">
        <v>0</v>
      </c>
      <c r="AI303" s="81" t="s">
        <v>3092</v>
      </c>
      <c r="AJ303" s="81"/>
      <c r="AK303" s="84" t="s">
        <v>3083</v>
      </c>
      <c r="AL303" s="81" t="b">
        <v>0</v>
      </c>
      <c r="AM303" s="81">
        <v>14954</v>
      </c>
      <c r="AN303" s="84" t="s">
        <v>3026</v>
      </c>
      <c r="AO303" s="81" t="s">
        <v>3109</v>
      </c>
      <c r="AP303" s="81" t="b">
        <v>0</v>
      </c>
      <c r="AQ303" s="84" t="s">
        <v>3026</v>
      </c>
      <c r="AR303" s="81" t="s">
        <v>178</v>
      </c>
      <c r="AS303" s="81">
        <v>0</v>
      </c>
      <c r="AT303" s="81">
        <v>0</v>
      </c>
      <c r="AU303" s="81"/>
      <c r="AV303" s="81"/>
      <c r="AW303" s="81"/>
      <c r="AX303" s="81"/>
      <c r="AY303" s="81"/>
      <c r="AZ303" s="81"/>
      <c r="BA303" s="81"/>
      <c r="BB303" s="81"/>
      <c r="BC303" s="80" t="str">
        <f>REPLACE(INDEX(GroupVertices[Group],MATCH(Edges[[#This Row],[Vertex 1]],GroupVertices[Vertex],0)),1,1,"")</f>
        <v>5</v>
      </c>
      <c r="BD303" s="80" t="str">
        <f>REPLACE(INDEX(GroupVertices[Group],MATCH(Edges[[#This Row],[Vertex 2]],GroupVertices[Vertex],0)),1,1,"")</f>
        <v>5</v>
      </c>
    </row>
    <row r="304" spans="1:56" ht="15">
      <c r="A304" s="66" t="s">
        <v>473</v>
      </c>
      <c r="B304" s="66" t="s">
        <v>473</v>
      </c>
      <c r="C304" s="67"/>
      <c r="D304" s="68"/>
      <c r="E304" s="69"/>
      <c r="F304" s="70"/>
      <c r="G304" s="67"/>
      <c r="H304" s="71"/>
      <c r="I304" s="72"/>
      <c r="J304" s="72"/>
      <c r="K304" s="34"/>
      <c r="L304" s="79">
        <v>304</v>
      </c>
      <c r="M304" s="79"/>
      <c r="N304" s="74"/>
      <c r="O304" s="81" t="s">
        <v>178</v>
      </c>
      <c r="P304" s="83">
        <v>43661.781701388885</v>
      </c>
      <c r="Q304" s="81" t="s">
        <v>934</v>
      </c>
      <c r="R304" s="81"/>
      <c r="S304" s="81"/>
      <c r="T304" s="81" t="s">
        <v>1061</v>
      </c>
      <c r="U304" s="81"/>
      <c r="V304" s="85" t="s">
        <v>1324</v>
      </c>
      <c r="W304" s="83">
        <v>43661.781701388885</v>
      </c>
      <c r="X304" s="88">
        <v>43661</v>
      </c>
      <c r="Y304" s="84" t="s">
        <v>1522</v>
      </c>
      <c r="Z304" s="85" t="s">
        <v>2084</v>
      </c>
      <c r="AA304" s="81"/>
      <c r="AB304" s="81"/>
      <c r="AC304" s="84" t="s">
        <v>2717</v>
      </c>
      <c r="AD304" s="84" t="s">
        <v>3081</v>
      </c>
      <c r="AE304" s="81" t="b">
        <v>0</v>
      </c>
      <c r="AF304" s="81">
        <v>1</v>
      </c>
      <c r="AG304" s="84" t="s">
        <v>3089</v>
      </c>
      <c r="AH304" s="81" t="b">
        <v>0</v>
      </c>
      <c r="AI304" s="81" t="s">
        <v>3092</v>
      </c>
      <c r="AJ304" s="81"/>
      <c r="AK304" s="84" t="s">
        <v>3083</v>
      </c>
      <c r="AL304" s="81" t="b">
        <v>0</v>
      </c>
      <c r="AM304" s="81">
        <v>1</v>
      </c>
      <c r="AN304" s="84" t="s">
        <v>3083</v>
      </c>
      <c r="AO304" s="81" t="s">
        <v>3116</v>
      </c>
      <c r="AP304" s="81" t="b">
        <v>0</v>
      </c>
      <c r="AQ304" s="84" t="s">
        <v>3081</v>
      </c>
      <c r="AR304" s="81" t="s">
        <v>178</v>
      </c>
      <c r="AS304" s="81">
        <v>0</v>
      </c>
      <c r="AT304" s="81">
        <v>0</v>
      </c>
      <c r="AU304" s="81"/>
      <c r="AV304" s="81"/>
      <c r="AW304" s="81"/>
      <c r="AX304" s="81"/>
      <c r="AY304" s="81"/>
      <c r="AZ304" s="81"/>
      <c r="BA304" s="81"/>
      <c r="BB304" s="81"/>
      <c r="BC304" s="80" t="str">
        <f>REPLACE(INDEX(GroupVertices[Group],MATCH(Edges[[#This Row],[Vertex 1]],GroupVertices[Vertex],0)),1,1,"")</f>
        <v>3</v>
      </c>
      <c r="BD304" s="80" t="str">
        <f>REPLACE(INDEX(GroupVertices[Group],MATCH(Edges[[#This Row],[Vertex 2]],GroupVertices[Vertex],0)),1,1,"")</f>
        <v>3</v>
      </c>
    </row>
    <row r="305" spans="1:56" ht="15">
      <c r="A305" s="66" t="s">
        <v>473</v>
      </c>
      <c r="B305" s="66" t="s">
        <v>473</v>
      </c>
      <c r="C305" s="67"/>
      <c r="D305" s="68"/>
      <c r="E305" s="69"/>
      <c r="F305" s="70"/>
      <c r="G305" s="67"/>
      <c r="H305" s="71"/>
      <c r="I305" s="72"/>
      <c r="J305" s="72"/>
      <c r="K305" s="34"/>
      <c r="L305" s="79">
        <v>305</v>
      </c>
      <c r="M305" s="79"/>
      <c r="N305" s="74"/>
      <c r="O305" s="81" t="s">
        <v>819</v>
      </c>
      <c r="P305" s="83">
        <v>43661.78228009259</v>
      </c>
      <c r="Q305" s="81" t="s">
        <v>934</v>
      </c>
      <c r="R305" s="81"/>
      <c r="S305" s="81"/>
      <c r="T305" s="81"/>
      <c r="U305" s="81"/>
      <c r="V305" s="85" t="s">
        <v>1324</v>
      </c>
      <c r="W305" s="83">
        <v>43661.78228009259</v>
      </c>
      <c r="X305" s="88">
        <v>43661</v>
      </c>
      <c r="Y305" s="84" t="s">
        <v>1567</v>
      </c>
      <c r="Z305" s="85" t="s">
        <v>2085</v>
      </c>
      <c r="AA305" s="81"/>
      <c r="AB305" s="81"/>
      <c r="AC305" s="84" t="s">
        <v>2718</v>
      </c>
      <c r="AD305" s="81"/>
      <c r="AE305" s="81" t="b">
        <v>0</v>
      </c>
      <c r="AF305" s="81">
        <v>0</v>
      </c>
      <c r="AG305" s="84" t="s">
        <v>3083</v>
      </c>
      <c r="AH305" s="81" t="b">
        <v>0</v>
      </c>
      <c r="AI305" s="81" t="s">
        <v>3092</v>
      </c>
      <c r="AJ305" s="81"/>
      <c r="AK305" s="84" t="s">
        <v>3083</v>
      </c>
      <c r="AL305" s="81" t="b">
        <v>0</v>
      </c>
      <c r="AM305" s="81">
        <v>1</v>
      </c>
      <c r="AN305" s="84" t="s">
        <v>2717</v>
      </c>
      <c r="AO305" s="81" t="s">
        <v>3116</v>
      </c>
      <c r="AP305" s="81" t="b">
        <v>0</v>
      </c>
      <c r="AQ305" s="84" t="s">
        <v>2717</v>
      </c>
      <c r="AR305" s="81" t="s">
        <v>178</v>
      </c>
      <c r="AS305" s="81">
        <v>0</v>
      </c>
      <c r="AT305" s="81">
        <v>0</v>
      </c>
      <c r="AU305" s="81"/>
      <c r="AV305" s="81"/>
      <c r="AW305" s="81"/>
      <c r="AX305" s="81"/>
      <c r="AY305" s="81"/>
      <c r="AZ305" s="81"/>
      <c r="BA305" s="81"/>
      <c r="BB305" s="81"/>
      <c r="BC305" s="80" t="str">
        <f>REPLACE(INDEX(GroupVertices[Group],MATCH(Edges[[#This Row],[Vertex 1]],GroupVertices[Vertex],0)),1,1,"")</f>
        <v>3</v>
      </c>
      <c r="BD305" s="80" t="str">
        <f>REPLACE(INDEX(GroupVertices[Group],MATCH(Edges[[#This Row],[Vertex 2]],GroupVertices[Vertex],0)),1,1,"")</f>
        <v>3</v>
      </c>
    </row>
    <row r="306" spans="1:56" ht="15">
      <c r="A306" s="66" t="s">
        <v>474</v>
      </c>
      <c r="B306" s="66" t="s">
        <v>680</v>
      </c>
      <c r="C306" s="67"/>
      <c r="D306" s="68"/>
      <c r="E306" s="69"/>
      <c r="F306" s="70"/>
      <c r="G306" s="67"/>
      <c r="H306" s="71"/>
      <c r="I306" s="72"/>
      <c r="J306" s="72"/>
      <c r="K306" s="34"/>
      <c r="L306" s="79">
        <v>306</v>
      </c>
      <c r="M306" s="79"/>
      <c r="N306" s="74"/>
      <c r="O306" s="81" t="s">
        <v>819</v>
      </c>
      <c r="P306" s="83">
        <v>43661.78229166667</v>
      </c>
      <c r="Q306" s="81" t="s">
        <v>839</v>
      </c>
      <c r="R306" s="81"/>
      <c r="S306" s="81"/>
      <c r="T306" s="81" t="s">
        <v>1061</v>
      </c>
      <c r="U306" s="85" t="s">
        <v>1131</v>
      </c>
      <c r="V306" s="85" t="s">
        <v>1131</v>
      </c>
      <c r="W306" s="83">
        <v>43661.78229166667</v>
      </c>
      <c r="X306" s="88">
        <v>43661</v>
      </c>
      <c r="Y306" s="84" t="s">
        <v>1568</v>
      </c>
      <c r="Z306" s="85" t="s">
        <v>2086</v>
      </c>
      <c r="AA306" s="81"/>
      <c r="AB306" s="81"/>
      <c r="AC306" s="84" t="s">
        <v>2719</v>
      </c>
      <c r="AD306" s="81"/>
      <c r="AE306" s="81" t="b">
        <v>0</v>
      </c>
      <c r="AF306" s="81">
        <v>0</v>
      </c>
      <c r="AG306" s="84" t="s">
        <v>3083</v>
      </c>
      <c r="AH306" s="81" t="b">
        <v>0</v>
      </c>
      <c r="AI306" s="81" t="s">
        <v>3094</v>
      </c>
      <c r="AJ306" s="81"/>
      <c r="AK306" s="84" t="s">
        <v>3083</v>
      </c>
      <c r="AL306" s="81" t="b">
        <v>0</v>
      </c>
      <c r="AM306" s="81">
        <v>118</v>
      </c>
      <c r="AN306" s="84" t="s">
        <v>2943</v>
      </c>
      <c r="AO306" s="81" t="s">
        <v>3109</v>
      </c>
      <c r="AP306" s="81" t="b">
        <v>0</v>
      </c>
      <c r="AQ306" s="84" t="s">
        <v>2943</v>
      </c>
      <c r="AR306" s="81" t="s">
        <v>178</v>
      </c>
      <c r="AS306" s="81">
        <v>0</v>
      </c>
      <c r="AT306" s="81">
        <v>0</v>
      </c>
      <c r="AU306" s="81"/>
      <c r="AV306" s="81"/>
      <c r="AW306" s="81"/>
      <c r="AX306" s="81"/>
      <c r="AY306" s="81"/>
      <c r="AZ306" s="81"/>
      <c r="BA306" s="81"/>
      <c r="BB306" s="81"/>
      <c r="BC306" s="80" t="str">
        <f>REPLACE(INDEX(GroupVertices[Group],MATCH(Edges[[#This Row],[Vertex 1]],GroupVertices[Vertex],0)),1,1,"")</f>
        <v>9</v>
      </c>
      <c r="BD306" s="80" t="str">
        <f>REPLACE(INDEX(GroupVertices[Group],MATCH(Edges[[#This Row],[Vertex 2]],GroupVertices[Vertex],0)),1,1,"")</f>
        <v>9</v>
      </c>
    </row>
    <row r="307" spans="1:56" ht="15">
      <c r="A307" s="66" t="s">
        <v>475</v>
      </c>
      <c r="B307" s="66" t="s">
        <v>775</v>
      </c>
      <c r="C307" s="67"/>
      <c r="D307" s="68"/>
      <c r="E307" s="69"/>
      <c r="F307" s="70"/>
      <c r="G307" s="67"/>
      <c r="H307" s="71"/>
      <c r="I307" s="72"/>
      <c r="J307" s="72"/>
      <c r="K307" s="34"/>
      <c r="L307" s="79">
        <v>307</v>
      </c>
      <c r="M307" s="79"/>
      <c r="N307" s="74"/>
      <c r="O307" s="81" t="s">
        <v>819</v>
      </c>
      <c r="P307" s="83">
        <v>43661.78152777778</v>
      </c>
      <c r="Q307" s="81" t="s">
        <v>831</v>
      </c>
      <c r="R307" s="81"/>
      <c r="S307" s="81"/>
      <c r="T307" s="81" t="s">
        <v>1061</v>
      </c>
      <c r="U307" s="85" t="s">
        <v>1127</v>
      </c>
      <c r="V307" s="85" t="s">
        <v>1127</v>
      </c>
      <c r="W307" s="83">
        <v>43661.78152777778</v>
      </c>
      <c r="X307" s="88">
        <v>43661</v>
      </c>
      <c r="Y307" s="84" t="s">
        <v>1569</v>
      </c>
      <c r="Z307" s="85" t="s">
        <v>2087</v>
      </c>
      <c r="AA307" s="81"/>
      <c r="AB307" s="81"/>
      <c r="AC307" s="84" t="s">
        <v>2720</v>
      </c>
      <c r="AD307" s="81"/>
      <c r="AE307" s="81" t="b">
        <v>0</v>
      </c>
      <c r="AF307" s="81">
        <v>0</v>
      </c>
      <c r="AG307" s="84" t="s">
        <v>3083</v>
      </c>
      <c r="AH307" s="81" t="b">
        <v>0</v>
      </c>
      <c r="AI307" s="81" t="s">
        <v>3092</v>
      </c>
      <c r="AJ307" s="81"/>
      <c r="AK307" s="84" t="s">
        <v>3083</v>
      </c>
      <c r="AL307" s="81" t="b">
        <v>0</v>
      </c>
      <c r="AM307" s="81">
        <v>7453</v>
      </c>
      <c r="AN307" s="84" t="s">
        <v>3059</v>
      </c>
      <c r="AO307" s="81" t="s">
        <v>3108</v>
      </c>
      <c r="AP307" s="81" t="b">
        <v>0</v>
      </c>
      <c r="AQ307" s="84" t="s">
        <v>3059</v>
      </c>
      <c r="AR307" s="81" t="s">
        <v>178</v>
      </c>
      <c r="AS307" s="81">
        <v>0</v>
      </c>
      <c r="AT307" s="81">
        <v>0</v>
      </c>
      <c r="AU307" s="81"/>
      <c r="AV307" s="81"/>
      <c r="AW307" s="81"/>
      <c r="AX307" s="81"/>
      <c r="AY307" s="81"/>
      <c r="AZ307" s="81"/>
      <c r="BA307" s="81"/>
      <c r="BB307" s="81"/>
      <c r="BC307" s="80" t="str">
        <f>REPLACE(INDEX(GroupVertices[Group],MATCH(Edges[[#This Row],[Vertex 1]],GroupVertices[Vertex],0)),1,1,"")</f>
        <v>5</v>
      </c>
      <c r="BD307" s="80" t="str">
        <f>REPLACE(INDEX(GroupVertices[Group],MATCH(Edges[[#This Row],[Vertex 2]],GroupVertices[Vertex],0)),1,1,"")</f>
        <v>1</v>
      </c>
    </row>
    <row r="308" spans="1:56" ht="15">
      <c r="A308" s="66" t="s">
        <v>475</v>
      </c>
      <c r="B308" s="66" t="s">
        <v>747</v>
      </c>
      <c r="C308" s="67"/>
      <c r="D308" s="68"/>
      <c r="E308" s="69"/>
      <c r="F308" s="70"/>
      <c r="G308" s="67"/>
      <c r="H308" s="71"/>
      <c r="I308" s="72"/>
      <c r="J308" s="72"/>
      <c r="K308" s="34"/>
      <c r="L308" s="79">
        <v>308</v>
      </c>
      <c r="M308" s="79"/>
      <c r="N308" s="74"/>
      <c r="O308" s="81" t="s">
        <v>819</v>
      </c>
      <c r="P308" s="83">
        <v>43661.78229166667</v>
      </c>
      <c r="Q308" s="81" t="s">
        <v>832</v>
      </c>
      <c r="R308" s="81"/>
      <c r="S308" s="81"/>
      <c r="T308" s="81" t="s">
        <v>1061</v>
      </c>
      <c r="U308" s="85" t="s">
        <v>1128</v>
      </c>
      <c r="V308" s="85" t="s">
        <v>1128</v>
      </c>
      <c r="W308" s="83">
        <v>43661.78229166667</v>
      </c>
      <c r="X308" s="88">
        <v>43661</v>
      </c>
      <c r="Y308" s="84" t="s">
        <v>1568</v>
      </c>
      <c r="Z308" s="85" t="s">
        <v>2088</v>
      </c>
      <c r="AA308" s="81"/>
      <c r="AB308" s="81"/>
      <c r="AC308" s="84" t="s">
        <v>2721</v>
      </c>
      <c r="AD308" s="81"/>
      <c r="AE308" s="81" t="b">
        <v>0</v>
      </c>
      <c r="AF308" s="81">
        <v>0</v>
      </c>
      <c r="AG308" s="84" t="s">
        <v>3083</v>
      </c>
      <c r="AH308" s="81" t="b">
        <v>0</v>
      </c>
      <c r="AI308" s="81" t="s">
        <v>3092</v>
      </c>
      <c r="AJ308" s="81"/>
      <c r="AK308" s="84" t="s">
        <v>3083</v>
      </c>
      <c r="AL308" s="81" t="b">
        <v>0</v>
      </c>
      <c r="AM308" s="81">
        <v>14954</v>
      </c>
      <c r="AN308" s="84" t="s">
        <v>3026</v>
      </c>
      <c r="AO308" s="81" t="s">
        <v>3108</v>
      </c>
      <c r="AP308" s="81" t="b">
        <v>0</v>
      </c>
      <c r="AQ308" s="84" t="s">
        <v>3026</v>
      </c>
      <c r="AR308" s="81" t="s">
        <v>178</v>
      </c>
      <c r="AS308" s="81">
        <v>0</v>
      </c>
      <c r="AT308" s="81">
        <v>0</v>
      </c>
      <c r="AU308" s="81"/>
      <c r="AV308" s="81"/>
      <c r="AW308" s="81"/>
      <c r="AX308" s="81"/>
      <c r="AY308" s="81"/>
      <c r="AZ308" s="81"/>
      <c r="BA308" s="81"/>
      <c r="BB308" s="81"/>
      <c r="BC308" s="80" t="str">
        <f>REPLACE(INDEX(GroupVertices[Group],MATCH(Edges[[#This Row],[Vertex 1]],GroupVertices[Vertex],0)),1,1,"")</f>
        <v>5</v>
      </c>
      <c r="BD308" s="80" t="str">
        <f>REPLACE(INDEX(GroupVertices[Group],MATCH(Edges[[#This Row],[Vertex 2]],GroupVertices[Vertex],0)),1,1,"")</f>
        <v>5</v>
      </c>
    </row>
    <row r="309" spans="1:56" ht="15">
      <c r="A309" s="66" t="s">
        <v>476</v>
      </c>
      <c r="B309" s="66" t="s">
        <v>476</v>
      </c>
      <c r="C309" s="67"/>
      <c r="D309" s="68"/>
      <c r="E309" s="69"/>
      <c r="F309" s="70"/>
      <c r="G309" s="67"/>
      <c r="H309" s="71"/>
      <c r="I309" s="72"/>
      <c r="J309" s="72"/>
      <c r="K309" s="34"/>
      <c r="L309" s="79">
        <v>309</v>
      </c>
      <c r="M309" s="79"/>
      <c r="N309" s="74"/>
      <c r="O309" s="81" t="s">
        <v>178</v>
      </c>
      <c r="P309" s="83">
        <v>43661.78229166667</v>
      </c>
      <c r="Q309" s="81" t="s">
        <v>935</v>
      </c>
      <c r="R309" s="81"/>
      <c r="S309" s="81"/>
      <c r="T309" s="81" t="s">
        <v>1061</v>
      </c>
      <c r="U309" s="85" t="s">
        <v>1202</v>
      </c>
      <c r="V309" s="85" t="s">
        <v>1202</v>
      </c>
      <c r="W309" s="83">
        <v>43661.78229166667</v>
      </c>
      <c r="X309" s="88">
        <v>43661</v>
      </c>
      <c r="Y309" s="84" t="s">
        <v>1568</v>
      </c>
      <c r="Z309" s="85" t="s">
        <v>2089</v>
      </c>
      <c r="AA309" s="81"/>
      <c r="AB309" s="81"/>
      <c r="AC309" s="84" t="s">
        <v>2722</v>
      </c>
      <c r="AD309" s="81"/>
      <c r="AE309" s="81" t="b">
        <v>0</v>
      </c>
      <c r="AF309" s="81">
        <v>0</v>
      </c>
      <c r="AG309" s="84" t="s">
        <v>3083</v>
      </c>
      <c r="AH309" s="81" t="b">
        <v>0</v>
      </c>
      <c r="AI309" s="81" t="s">
        <v>3092</v>
      </c>
      <c r="AJ309" s="81"/>
      <c r="AK309" s="84" t="s">
        <v>3083</v>
      </c>
      <c r="AL309" s="81" t="b">
        <v>0</v>
      </c>
      <c r="AM309" s="81">
        <v>0</v>
      </c>
      <c r="AN309" s="84" t="s">
        <v>3083</v>
      </c>
      <c r="AO309" s="81" t="s">
        <v>3111</v>
      </c>
      <c r="AP309" s="81" t="b">
        <v>0</v>
      </c>
      <c r="AQ309" s="84" t="s">
        <v>2722</v>
      </c>
      <c r="AR309" s="81" t="s">
        <v>178</v>
      </c>
      <c r="AS309" s="81">
        <v>0</v>
      </c>
      <c r="AT309" s="81">
        <v>0</v>
      </c>
      <c r="AU309" s="81"/>
      <c r="AV309" s="81"/>
      <c r="AW309" s="81"/>
      <c r="AX309" s="81"/>
      <c r="AY309" s="81"/>
      <c r="AZ309" s="81"/>
      <c r="BA309" s="81"/>
      <c r="BB309" s="81"/>
      <c r="BC309" s="80" t="str">
        <f>REPLACE(INDEX(GroupVertices[Group],MATCH(Edges[[#This Row],[Vertex 1]],GroupVertices[Vertex],0)),1,1,"")</f>
        <v>3</v>
      </c>
      <c r="BD309" s="80" t="str">
        <f>REPLACE(INDEX(GroupVertices[Group],MATCH(Edges[[#This Row],[Vertex 2]],GroupVertices[Vertex],0)),1,1,"")</f>
        <v>3</v>
      </c>
    </row>
    <row r="310" spans="1:56" ht="15">
      <c r="A310" s="66" t="s">
        <v>477</v>
      </c>
      <c r="B310" s="66" t="s">
        <v>579</v>
      </c>
      <c r="C310" s="67"/>
      <c r="D310" s="68"/>
      <c r="E310" s="69"/>
      <c r="F310" s="70"/>
      <c r="G310" s="67"/>
      <c r="H310" s="71"/>
      <c r="I310" s="72"/>
      <c r="J310" s="72"/>
      <c r="K310" s="34"/>
      <c r="L310" s="79">
        <v>310</v>
      </c>
      <c r="M310" s="79"/>
      <c r="N310" s="74"/>
      <c r="O310" s="81" t="s">
        <v>819</v>
      </c>
      <c r="P310" s="83">
        <v>43661.78230324074</v>
      </c>
      <c r="Q310" s="81" t="s">
        <v>877</v>
      </c>
      <c r="R310" s="81"/>
      <c r="S310" s="81"/>
      <c r="T310" s="81" t="s">
        <v>1061</v>
      </c>
      <c r="U310" s="85" t="s">
        <v>1158</v>
      </c>
      <c r="V310" s="85" t="s">
        <v>1158</v>
      </c>
      <c r="W310" s="83">
        <v>43661.78230324074</v>
      </c>
      <c r="X310" s="88">
        <v>43661</v>
      </c>
      <c r="Y310" s="84" t="s">
        <v>1570</v>
      </c>
      <c r="Z310" s="85" t="s">
        <v>2090</v>
      </c>
      <c r="AA310" s="81"/>
      <c r="AB310" s="81"/>
      <c r="AC310" s="84" t="s">
        <v>2723</v>
      </c>
      <c r="AD310" s="81"/>
      <c r="AE310" s="81" t="b">
        <v>0</v>
      </c>
      <c r="AF310" s="81">
        <v>0</v>
      </c>
      <c r="AG310" s="84" t="s">
        <v>3083</v>
      </c>
      <c r="AH310" s="81" t="b">
        <v>0</v>
      </c>
      <c r="AI310" s="81" t="s">
        <v>3092</v>
      </c>
      <c r="AJ310" s="81"/>
      <c r="AK310" s="84" t="s">
        <v>3083</v>
      </c>
      <c r="AL310" s="81" t="b">
        <v>0</v>
      </c>
      <c r="AM310" s="81">
        <v>5</v>
      </c>
      <c r="AN310" s="84" t="s">
        <v>2833</v>
      </c>
      <c r="AO310" s="81" t="s">
        <v>3108</v>
      </c>
      <c r="AP310" s="81" t="b">
        <v>0</v>
      </c>
      <c r="AQ310" s="84" t="s">
        <v>2833</v>
      </c>
      <c r="AR310" s="81" t="s">
        <v>178</v>
      </c>
      <c r="AS310" s="81">
        <v>0</v>
      </c>
      <c r="AT310" s="81">
        <v>0</v>
      </c>
      <c r="AU310" s="81"/>
      <c r="AV310" s="81"/>
      <c r="AW310" s="81"/>
      <c r="AX310" s="81"/>
      <c r="AY310" s="81"/>
      <c r="AZ310" s="81"/>
      <c r="BA310" s="81"/>
      <c r="BB310" s="81"/>
      <c r="BC310" s="80" t="str">
        <f>REPLACE(INDEX(GroupVertices[Group],MATCH(Edges[[#This Row],[Vertex 1]],GroupVertices[Vertex],0)),1,1,"")</f>
        <v>29</v>
      </c>
      <c r="BD310" s="80" t="str">
        <f>REPLACE(INDEX(GroupVertices[Group],MATCH(Edges[[#This Row],[Vertex 2]],GroupVertices[Vertex],0)),1,1,"")</f>
        <v>29</v>
      </c>
    </row>
    <row r="311" spans="1:56" ht="15">
      <c r="A311" s="66" t="s">
        <v>478</v>
      </c>
      <c r="B311" s="66" t="s">
        <v>680</v>
      </c>
      <c r="C311" s="67"/>
      <c r="D311" s="68"/>
      <c r="E311" s="69"/>
      <c r="F311" s="70"/>
      <c r="G311" s="67"/>
      <c r="H311" s="71"/>
      <c r="I311" s="72"/>
      <c r="J311" s="72"/>
      <c r="K311" s="34"/>
      <c r="L311" s="79">
        <v>311</v>
      </c>
      <c r="M311" s="79"/>
      <c r="N311" s="74"/>
      <c r="O311" s="81" t="s">
        <v>819</v>
      </c>
      <c r="P311" s="83">
        <v>43661.78230324074</v>
      </c>
      <c r="Q311" s="81" t="s">
        <v>839</v>
      </c>
      <c r="R311" s="81"/>
      <c r="S311" s="81"/>
      <c r="T311" s="81" t="s">
        <v>1061</v>
      </c>
      <c r="U311" s="85" t="s">
        <v>1131</v>
      </c>
      <c r="V311" s="85" t="s">
        <v>1131</v>
      </c>
      <c r="W311" s="83">
        <v>43661.78230324074</v>
      </c>
      <c r="X311" s="88">
        <v>43661</v>
      </c>
      <c r="Y311" s="84" t="s">
        <v>1570</v>
      </c>
      <c r="Z311" s="85" t="s">
        <v>2091</v>
      </c>
      <c r="AA311" s="81"/>
      <c r="AB311" s="81"/>
      <c r="AC311" s="84" t="s">
        <v>2724</v>
      </c>
      <c r="AD311" s="81"/>
      <c r="AE311" s="81" t="b">
        <v>0</v>
      </c>
      <c r="AF311" s="81">
        <v>0</v>
      </c>
      <c r="AG311" s="84" t="s">
        <v>3083</v>
      </c>
      <c r="AH311" s="81" t="b">
        <v>0</v>
      </c>
      <c r="AI311" s="81" t="s">
        <v>3094</v>
      </c>
      <c r="AJ311" s="81"/>
      <c r="AK311" s="84" t="s">
        <v>3083</v>
      </c>
      <c r="AL311" s="81" t="b">
        <v>0</v>
      </c>
      <c r="AM311" s="81">
        <v>118</v>
      </c>
      <c r="AN311" s="84" t="s">
        <v>2943</v>
      </c>
      <c r="AO311" s="81" t="s">
        <v>3108</v>
      </c>
      <c r="AP311" s="81" t="b">
        <v>0</v>
      </c>
      <c r="AQ311" s="84" t="s">
        <v>2943</v>
      </c>
      <c r="AR311" s="81" t="s">
        <v>178</v>
      </c>
      <c r="AS311" s="81">
        <v>0</v>
      </c>
      <c r="AT311" s="81">
        <v>0</v>
      </c>
      <c r="AU311" s="81"/>
      <c r="AV311" s="81"/>
      <c r="AW311" s="81"/>
      <c r="AX311" s="81"/>
      <c r="AY311" s="81"/>
      <c r="AZ311" s="81"/>
      <c r="BA311" s="81"/>
      <c r="BB311" s="81"/>
      <c r="BC311" s="80" t="str">
        <f>REPLACE(INDEX(GroupVertices[Group],MATCH(Edges[[#This Row],[Vertex 1]],GroupVertices[Vertex],0)),1,1,"")</f>
        <v>9</v>
      </c>
      <c r="BD311" s="80" t="str">
        <f>REPLACE(INDEX(GroupVertices[Group],MATCH(Edges[[#This Row],[Vertex 2]],GroupVertices[Vertex],0)),1,1,"")</f>
        <v>9</v>
      </c>
    </row>
    <row r="312" spans="1:56" ht="15">
      <c r="A312" s="66" t="s">
        <v>479</v>
      </c>
      <c r="B312" s="66" t="s">
        <v>588</v>
      </c>
      <c r="C312" s="67"/>
      <c r="D312" s="68"/>
      <c r="E312" s="69"/>
      <c r="F312" s="70"/>
      <c r="G312" s="67"/>
      <c r="H312" s="71"/>
      <c r="I312" s="72"/>
      <c r="J312" s="72"/>
      <c r="K312" s="34"/>
      <c r="L312" s="79">
        <v>312</v>
      </c>
      <c r="M312" s="79"/>
      <c r="N312" s="74"/>
      <c r="O312" s="81" t="s">
        <v>819</v>
      </c>
      <c r="P312" s="83">
        <v>43661.78230324074</v>
      </c>
      <c r="Q312" s="81" t="s">
        <v>936</v>
      </c>
      <c r="R312" s="81"/>
      <c r="S312" s="81"/>
      <c r="T312" s="81" t="s">
        <v>1100</v>
      </c>
      <c r="U312" s="81"/>
      <c r="V312" s="85" t="s">
        <v>1325</v>
      </c>
      <c r="W312" s="83">
        <v>43661.78230324074</v>
      </c>
      <c r="X312" s="88">
        <v>43661</v>
      </c>
      <c r="Y312" s="84" t="s">
        <v>1570</v>
      </c>
      <c r="Z312" s="85" t="s">
        <v>2092</v>
      </c>
      <c r="AA312" s="81"/>
      <c r="AB312" s="81"/>
      <c r="AC312" s="84" t="s">
        <v>2725</v>
      </c>
      <c r="AD312" s="81"/>
      <c r="AE312" s="81" t="b">
        <v>0</v>
      </c>
      <c r="AF312" s="81">
        <v>0</v>
      </c>
      <c r="AG312" s="84" t="s">
        <v>3083</v>
      </c>
      <c r="AH312" s="81" t="b">
        <v>0</v>
      </c>
      <c r="AI312" s="81" t="s">
        <v>3092</v>
      </c>
      <c r="AJ312" s="81"/>
      <c r="AK312" s="84" t="s">
        <v>3083</v>
      </c>
      <c r="AL312" s="81" t="b">
        <v>0</v>
      </c>
      <c r="AM312" s="81">
        <v>3313</v>
      </c>
      <c r="AN312" s="84" t="s">
        <v>2842</v>
      </c>
      <c r="AO312" s="81" t="s">
        <v>3108</v>
      </c>
      <c r="AP312" s="81" t="b">
        <v>0</v>
      </c>
      <c r="AQ312" s="84" t="s">
        <v>2842</v>
      </c>
      <c r="AR312" s="81" t="s">
        <v>178</v>
      </c>
      <c r="AS312" s="81">
        <v>0</v>
      </c>
      <c r="AT312" s="81">
        <v>0</v>
      </c>
      <c r="AU312" s="81"/>
      <c r="AV312" s="81"/>
      <c r="AW312" s="81"/>
      <c r="AX312" s="81"/>
      <c r="AY312" s="81"/>
      <c r="AZ312" s="81"/>
      <c r="BA312" s="81"/>
      <c r="BB312" s="81"/>
      <c r="BC312" s="80" t="str">
        <f>REPLACE(INDEX(GroupVertices[Group],MATCH(Edges[[#This Row],[Vertex 1]],GroupVertices[Vertex],0)),1,1,"")</f>
        <v>42</v>
      </c>
      <c r="BD312" s="80" t="str">
        <f>REPLACE(INDEX(GroupVertices[Group],MATCH(Edges[[#This Row],[Vertex 2]],GroupVertices[Vertex],0)),1,1,"")</f>
        <v>42</v>
      </c>
    </row>
    <row r="313" spans="1:56" ht="15">
      <c r="A313" s="66" t="s">
        <v>480</v>
      </c>
      <c r="B313" s="66" t="s">
        <v>582</v>
      </c>
      <c r="C313" s="67"/>
      <c r="D313" s="68"/>
      <c r="E313" s="69"/>
      <c r="F313" s="70"/>
      <c r="G313" s="67"/>
      <c r="H313" s="71"/>
      <c r="I313" s="72"/>
      <c r="J313" s="72"/>
      <c r="K313" s="34"/>
      <c r="L313" s="79">
        <v>313</v>
      </c>
      <c r="M313" s="79"/>
      <c r="N313" s="74"/>
      <c r="O313" s="81" t="s">
        <v>819</v>
      </c>
      <c r="P313" s="83">
        <v>43661.782314814816</v>
      </c>
      <c r="Q313" s="81" t="s">
        <v>880</v>
      </c>
      <c r="R313" s="81"/>
      <c r="S313" s="81"/>
      <c r="T313" s="81" t="s">
        <v>1061</v>
      </c>
      <c r="U313" s="81"/>
      <c r="V313" s="85" t="s">
        <v>1326</v>
      </c>
      <c r="W313" s="83">
        <v>43661.782314814816</v>
      </c>
      <c r="X313" s="88">
        <v>43661</v>
      </c>
      <c r="Y313" s="84" t="s">
        <v>1571</v>
      </c>
      <c r="Z313" s="85" t="s">
        <v>2093</v>
      </c>
      <c r="AA313" s="81"/>
      <c r="AB313" s="81"/>
      <c r="AC313" s="84" t="s">
        <v>2726</v>
      </c>
      <c r="AD313" s="81"/>
      <c r="AE313" s="81" t="b">
        <v>0</v>
      </c>
      <c r="AF313" s="81">
        <v>0</v>
      </c>
      <c r="AG313" s="84" t="s">
        <v>3083</v>
      </c>
      <c r="AH313" s="81" t="b">
        <v>0</v>
      </c>
      <c r="AI313" s="81" t="s">
        <v>3092</v>
      </c>
      <c r="AJ313" s="81"/>
      <c r="AK313" s="84" t="s">
        <v>3083</v>
      </c>
      <c r="AL313" s="81" t="b">
        <v>0</v>
      </c>
      <c r="AM313" s="81">
        <v>739</v>
      </c>
      <c r="AN313" s="84" t="s">
        <v>2836</v>
      </c>
      <c r="AO313" s="81" t="s">
        <v>3109</v>
      </c>
      <c r="AP313" s="81" t="b">
        <v>0</v>
      </c>
      <c r="AQ313" s="84" t="s">
        <v>2836</v>
      </c>
      <c r="AR313" s="81" t="s">
        <v>178</v>
      </c>
      <c r="AS313" s="81">
        <v>0</v>
      </c>
      <c r="AT313" s="81">
        <v>0</v>
      </c>
      <c r="AU313" s="81"/>
      <c r="AV313" s="81"/>
      <c r="AW313" s="81"/>
      <c r="AX313" s="81"/>
      <c r="AY313" s="81"/>
      <c r="AZ313" s="81"/>
      <c r="BA313" s="81"/>
      <c r="BB313" s="81"/>
      <c r="BC313" s="80" t="str">
        <f>REPLACE(INDEX(GroupVertices[Group],MATCH(Edges[[#This Row],[Vertex 1]],GroupVertices[Vertex],0)),1,1,"")</f>
        <v>11</v>
      </c>
      <c r="BD313" s="80" t="str">
        <f>REPLACE(INDEX(GroupVertices[Group],MATCH(Edges[[#This Row],[Vertex 2]],GroupVertices[Vertex],0)),1,1,"")</f>
        <v>11</v>
      </c>
    </row>
    <row r="314" spans="1:56" ht="15">
      <c r="A314" s="66" t="s">
        <v>481</v>
      </c>
      <c r="B314" s="66" t="s">
        <v>712</v>
      </c>
      <c r="C314" s="67"/>
      <c r="D314" s="68"/>
      <c r="E314" s="69"/>
      <c r="F314" s="70"/>
      <c r="G314" s="67"/>
      <c r="H314" s="71"/>
      <c r="I314" s="72"/>
      <c r="J314" s="72"/>
      <c r="K314" s="34"/>
      <c r="L314" s="79">
        <v>314</v>
      </c>
      <c r="M314" s="79"/>
      <c r="N314" s="74"/>
      <c r="O314" s="81" t="s">
        <v>819</v>
      </c>
      <c r="P314" s="83">
        <v>43661.782314814816</v>
      </c>
      <c r="Q314" s="81" t="s">
        <v>898</v>
      </c>
      <c r="R314" s="81"/>
      <c r="S314" s="81"/>
      <c r="T314" s="81" t="s">
        <v>1061</v>
      </c>
      <c r="U314" s="85" t="s">
        <v>1171</v>
      </c>
      <c r="V314" s="85" t="s">
        <v>1171</v>
      </c>
      <c r="W314" s="83">
        <v>43661.782314814816</v>
      </c>
      <c r="X314" s="88">
        <v>43661</v>
      </c>
      <c r="Y314" s="84" t="s">
        <v>1571</v>
      </c>
      <c r="Z314" s="85" t="s">
        <v>2094</v>
      </c>
      <c r="AA314" s="81"/>
      <c r="AB314" s="81"/>
      <c r="AC314" s="84" t="s">
        <v>2727</v>
      </c>
      <c r="AD314" s="81"/>
      <c r="AE314" s="81" t="b">
        <v>0</v>
      </c>
      <c r="AF314" s="81">
        <v>0</v>
      </c>
      <c r="AG314" s="84" t="s">
        <v>3083</v>
      </c>
      <c r="AH314" s="81" t="b">
        <v>0</v>
      </c>
      <c r="AI314" s="81" t="s">
        <v>3094</v>
      </c>
      <c r="AJ314" s="81"/>
      <c r="AK314" s="84" t="s">
        <v>3083</v>
      </c>
      <c r="AL314" s="81" t="b">
        <v>0</v>
      </c>
      <c r="AM314" s="81">
        <v>707</v>
      </c>
      <c r="AN314" s="84" t="s">
        <v>2977</v>
      </c>
      <c r="AO314" s="81" t="s">
        <v>3109</v>
      </c>
      <c r="AP314" s="81" t="b">
        <v>0</v>
      </c>
      <c r="AQ314" s="84" t="s">
        <v>2977</v>
      </c>
      <c r="AR314" s="81" t="s">
        <v>178</v>
      </c>
      <c r="AS314" s="81">
        <v>0</v>
      </c>
      <c r="AT314" s="81">
        <v>0</v>
      </c>
      <c r="AU314" s="81"/>
      <c r="AV314" s="81"/>
      <c r="AW314" s="81"/>
      <c r="AX314" s="81"/>
      <c r="AY314" s="81"/>
      <c r="AZ314" s="81"/>
      <c r="BA314" s="81"/>
      <c r="BB314" s="81"/>
      <c r="BC314" s="80" t="str">
        <f>REPLACE(INDEX(GroupVertices[Group],MATCH(Edges[[#This Row],[Vertex 1]],GroupVertices[Vertex],0)),1,1,"")</f>
        <v>26</v>
      </c>
      <c r="BD314" s="80" t="str">
        <f>REPLACE(INDEX(GroupVertices[Group],MATCH(Edges[[#This Row],[Vertex 2]],GroupVertices[Vertex],0)),1,1,"")</f>
        <v>26</v>
      </c>
    </row>
    <row r="315" spans="1:56" ht="15">
      <c r="A315" s="66" t="s">
        <v>482</v>
      </c>
      <c r="B315" s="66" t="s">
        <v>753</v>
      </c>
      <c r="C315" s="67"/>
      <c r="D315" s="68"/>
      <c r="E315" s="69"/>
      <c r="F315" s="70"/>
      <c r="G315" s="67"/>
      <c r="H315" s="71"/>
      <c r="I315" s="72"/>
      <c r="J315" s="72"/>
      <c r="K315" s="34"/>
      <c r="L315" s="79">
        <v>315</v>
      </c>
      <c r="M315" s="79"/>
      <c r="N315" s="74"/>
      <c r="O315" s="81" t="s">
        <v>819</v>
      </c>
      <c r="P315" s="83">
        <v>43661.78090277778</v>
      </c>
      <c r="Q315" s="81" t="s">
        <v>824</v>
      </c>
      <c r="R315" s="81"/>
      <c r="S315" s="81"/>
      <c r="T315" s="81" t="s">
        <v>1062</v>
      </c>
      <c r="U315" s="85" t="s">
        <v>1123</v>
      </c>
      <c r="V315" s="85" t="s">
        <v>1123</v>
      </c>
      <c r="W315" s="83">
        <v>43661.78090277778</v>
      </c>
      <c r="X315" s="88">
        <v>43661</v>
      </c>
      <c r="Y315" s="84" t="s">
        <v>1462</v>
      </c>
      <c r="Z315" s="85" t="s">
        <v>2095</v>
      </c>
      <c r="AA315" s="81"/>
      <c r="AB315" s="81"/>
      <c r="AC315" s="84" t="s">
        <v>2728</v>
      </c>
      <c r="AD315" s="81"/>
      <c r="AE315" s="81" t="b">
        <v>0</v>
      </c>
      <c r="AF315" s="81">
        <v>0</v>
      </c>
      <c r="AG315" s="84" t="s">
        <v>3083</v>
      </c>
      <c r="AH315" s="81" t="b">
        <v>0</v>
      </c>
      <c r="AI315" s="81" t="s">
        <v>3092</v>
      </c>
      <c r="AJ315" s="81"/>
      <c r="AK315" s="84" t="s">
        <v>3083</v>
      </c>
      <c r="AL315" s="81" t="b">
        <v>0</v>
      </c>
      <c r="AM315" s="81">
        <v>7129</v>
      </c>
      <c r="AN315" s="84" t="s">
        <v>3036</v>
      </c>
      <c r="AO315" s="81" t="s">
        <v>3108</v>
      </c>
      <c r="AP315" s="81" t="b">
        <v>0</v>
      </c>
      <c r="AQ315" s="84" t="s">
        <v>3036</v>
      </c>
      <c r="AR315" s="81" t="s">
        <v>178</v>
      </c>
      <c r="AS315" s="81">
        <v>0</v>
      </c>
      <c r="AT315" s="81">
        <v>0</v>
      </c>
      <c r="AU315" s="81"/>
      <c r="AV315" s="81"/>
      <c r="AW315" s="81"/>
      <c r="AX315" s="81"/>
      <c r="AY315" s="81"/>
      <c r="AZ315" s="81"/>
      <c r="BA315" s="81"/>
      <c r="BB315" s="81"/>
      <c r="BC315" s="80" t="str">
        <f>REPLACE(INDEX(GroupVertices[Group],MATCH(Edges[[#This Row],[Vertex 1]],GroupVertices[Vertex],0)),1,1,"")</f>
        <v>2</v>
      </c>
      <c r="BD315" s="80" t="str">
        <f>REPLACE(INDEX(GroupVertices[Group],MATCH(Edges[[#This Row],[Vertex 2]],GroupVertices[Vertex],0)),1,1,"")</f>
        <v>2</v>
      </c>
    </row>
    <row r="316" spans="1:56" ht="15">
      <c r="A316" s="66" t="s">
        <v>482</v>
      </c>
      <c r="B316" s="66" t="s">
        <v>775</v>
      </c>
      <c r="C316" s="67"/>
      <c r="D316" s="68"/>
      <c r="E316" s="69"/>
      <c r="F316" s="70"/>
      <c r="G316" s="67"/>
      <c r="H316" s="71"/>
      <c r="I316" s="72"/>
      <c r="J316" s="72"/>
      <c r="K316" s="34"/>
      <c r="L316" s="79">
        <v>316</v>
      </c>
      <c r="M316" s="79"/>
      <c r="N316" s="74"/>
      <c r="O316" s="81" t="s">
        <v>819</v>
      </c>
      <c r="P316" s="83">
        <v>43661.78207175926</v>
      </c>
      <c r="Q316" s="81" t="s">
        <v>831</v>
      </c>
      <c r="R316" s="81"/>
      <c r="S316" s="81"/>
      <c r="T316" s="81" t="s">
        <v>1061</v>
      </c>
      <c r="U316" s="85" t="s">
        <v>1127</v>
      </c>
      <c r="V316" s="85" t="s">
        <v>1127</v>
      </c>
      <c r="W316" s="83">
        <v>43661.78207175926</v>
      </c>
      <c r="X316" s="88">
        <v>43661</v>
      </c>
      <c r="Y316" s="84" t="s">
        <v>1551</v>
      </c>
      <c r="Z316" s="85" t="s">
        <v>2096</v>
      </c>
      <c r="AA316" s="81"/>
      <c r="AB316" s="81"/>
      <c r="AC316" s="84" t="s">
        <v>2729</v>
      </c>
      <c r="AD316" s="81"/>
      <c r="AE316" s="81" t="b">
        <v>0</v>
      </c>
      <c r="AF316" s="81">
        <v>0</v>
      </c>
      <c r="AG316" s="84" t="s">
        <v>3083</v>
      </c>
      <c r="AH316" s="81" t="b">
        <v>0</v>
      </c>
      <c r="AI316" s="81" t="s">
        <v>3092</v>
      </c>
      <c r="AJ316" s="81"/>
      <c r="AK316" s="84" t="s">
        <v>3083</v>
      </c>
      <c r="AL316" s="81" t="b">
        <v>0</v>
      </c>
      <c r="AM316" s="81">
        <v>7453</v>
      </c>
      <c r="AN316" s="84" t="s">
        <v>3059</v>
      </c>
      <c r="AO316" s="81" t="s">
        <v>3108</v>
      </c>
      <c r="AP316" s="81" t="b">
        <v>0</v>
      </c>
      <c r="AQ316" s="84" t="s">
        <v>3059</v>
      </c>
      <c r="AR316" s="81" t="s">
        <v>178</v>
      </c>
      <c r="AS316" s="81">
        <v>0</v>
      </c>
      <c r="AT316" s="81">
        <v>0</v>
      </c>
      <c r="AU316" s="81"/>
      <c r="AV316" s="81"/>
      <c r="AW316" s="81"/>
      <c r="AX316" s="81"/>
      <c r="AY316" s="81"/>
      <c r="AZ316" s="81"/>
      <c r="BA316" s="81"/>
      <c r="BB316" s="81"/>
      <c r="BC316" s="80" t="str">
        <f>REPLACE(INDEX(GroupVertices[Group],MATCH(Edges[[#This Row],[Vertex 1]],GroupVertices[Vertex],0)),1,1,"")</f>
        <v>2</v>
      </c>
      <c r="BD316" s="80" t="str">
        <f>REPLACE(INDEX(GroupVertices[Group],MATCH(Edges[[#This Row],[Vertex 2]],GroupVertices[Vertex],0)),1,1,"")</f>
        <v>1</v>
      </c>
    </row>
    <row r="317" spans="1:56" ht="15">
      <c r="A317" s="66" t="s">
        <v>482</v>
      </c>
      <c r="B317" s="66" t="s">
        <v>780</v>
      </c>
      <c r="C317" s="67"/>
      <c r="D317" s="68"/>
      <c r="E317" s="69"/>
      <c r="F317" s="70"/>
      <c r="G317" s="67"/>
      <c r="H317" s="71"/>
      <c r="I317" s="72"/>
      <c r="J317" s="72"/>
      <c r="K317" s="34"/>
      <c r="L317" s="79">
        <v>317</v>
      </c>
      <c r="M317" s="79"/>
      <c r="N317" s="74"/>
      <c r="O317" s="81" t="s">
        <v>819</v>
      </c>
      <c r="P317" s="83">
        <v>43661.782314814816</v>
      </c>
      <c r="Q317" s="81" t="s">
        <v>823</v>
      </c>
      <c r="R317" s="81"/>
      <c r="S317" s="81"/>
      <c r="T317" s="81" t="s">
        <v>1061</v>
      </c>
      <c r="U317" s="85" t="s">
        <v>1122</v>
      </c>
      <c r="V317" s="85" t="s">
        <v>1122</v>
      </c>
      <c r="W317" s="83">
        <v>43661.782314814816</v>
      </c>
      <c r="X317" s="88">
        <v>43661</v>
      </c>
      <c r="Y317" s="84" t="s">
        <v>1571</v>
      </c>
      <c r="Z317" s="85" t="s">
        <v>2097</v>
      </c>
      <c r="AA317" s="81"/>
      <c r="AB317" s="81"/>
      <c r="AC317" s="84" t="s">
        <v>2730</v>
      </c>
      <c r="AD317" s="81"/>
      <c r="AE317" s="81" t="b">
        <v>0</v>
      </c>
      <c r="AF317" s="81">
        <v>0</v>
      </c>
      <c r="AG317" s="84" t="s">
        <v>3083</v>
      </c>
      <c r="AH317" s="81" t="b">
        <v>0</v>
      </c>
      <c r="AI317" s="81" t="s">
        <v>3092</v>
      </c>
      <c r="AJ317" s="81"/>
      <c r="AK317" s="84" t="s">
        <v>3083</v>
      </c>
      <c r="AL317" s="81" t="b">
        <v>0</v>
      </c>
      <c r="AM317" s="81">
        <v>4633</v>
      </c>
      <c r="AN317" s="84" t="s">
        <v>3064</v>
      </c>
      <c r="AO317" s="81" t="s">
        <v>3108</v>
      </c>
      <c r="AP317" s="81" t="b">
        <v>0</v>
      </c>
      <c r="AQ317" s="84" t="s">
        <v>3064</v>
      </c>
      <c r="AR317" s="81" t="s">
        <v>178</v>
      </c>
      <c r="AS317" s="81">
        <v>0</v>
      </c>
      <c r="AT317" s="81">
        <v>0</v>
      </c>
      <c r="AU317" s="81"/>
      <c r="AV317" s="81"/>
      <c r="AW317" s="81"/>
      <c r="AX317" s="81"/>
      <c r="AY317" s="81"/>
      <c r="AZ317" s="81"/>
      <c r="BA317" s="81"/>
      <c r="BB317" s="81"/>
      <c r="BC317" s="80" t="str">
        <f>REPLACE(INDEX(GroupVertices[Group],MATCH(Edges[[#This Row],[Vertex 1]],GroupVertices[Vertex],0)),1,1,"")</f>
        <v>2</v>
      </c>
      <c r="BD317" s="80" t="str">
        <f>REPLACE(INDEX(GroupVertices[Group],MATCH(Edges[[#This Row],[Vertex 2]],GroupVertices[Vertex],0)),1,1,"")</f>
        <v>2</v>
      </c>
    </row>
    <row r="318" spans="1:56" ht="15">
      <c r="A318" s="66" t="s">
        <v>483</v>
      </c>
      <c r="B318" s="66" t="s">
        <v>680</v>
      </c>
      <c r="C318" s="67"/>
      <c r="D318" s="68"/>
      <c r="E318" s="69"/>
      <c r="F318" s="70"/>
      <c r="G318" s="67"/>
      <c r="H318" s="71"/>
      <c r="I318" s="72"/>
      <c r="J318" s="72"/>
      <c r="K318" s="34"/>
      <c r="L318" s="79">
        <v>318</v>
      </c>
      <c r="M318" s="79"/>
      <c r="N318" s="74"/>
      <c r="O318" s="81" t="s">
        <v>819</v>
      </c>
      <c r="P318" s="83">
        <v>43661.782326388886</v>
      </c>
      <c r="Q318" s="81" t="s">
        <v>839</v>
      </c>
      <c r="R318" s="81"/>
      <c r="S318" s="81"/>
      <c r="T318" s="81" t="s">
        <v>1061</v>
      </c>
      <c r="U318" s="85" t="s">
        <v>1131</v>
      </c>
      <c r="V318" s="85" t="s">
        <v>1131</v>
      </c>
      <c r="W318" s="83">
        <v>43661.782326388886</v>
      </c>
      <c r="X318" s="88">
        <v>43661</v>
      </c>
      <c r="Y318" s="84" t="s">
        <v>1572</v>
      </c>
      <c r="Z318" s="85" t="s">
        <v>2098</v>
      </c>
      <c r="AA318" s="81"/>
      <c r="AB318" s="81"/>
      <c r="AC318" s="84" t="s">
        <v>2731</v>
      </c>
      <c r="AD318" s="81"/>
      <c r="AE318" s="81" t="b">
        <v>0</v>
      </c>
      <c r="AF318" s="81">
        <v>0</v>
      </c>
      <c r="AG318" s="84" t="s">
        <v>3083</v>
      </c>
      <c r="AH318" s="81" t="b">
        <v>0</v>
      </c>
      <c r="AI318" s="81" t="s">
        <v>3094</v>
      </c>
      <c r="AJ318" s="81"/>
      <c r="AK318" s="84" t="s">
        <v>3083</v>
      </c>
      <c r="AL318" s="81" t="b">
        <v>0</v>
      </c>
      <c r="AM318" s="81">
        <v>118</v>
      </c>
      <c r="AN318" s="84" t="s">
        <v>2943</v>
      </c>
      <c r="AO318" s="81" t="s">
        <v>3108</v>
      </c>
      <c r="AP318" s="81" t="b">
        <v>0</v>
      </c>
      <c r="AQ318" s="84" t="s">
        <v>2943</v>
      </c>
      <c r="AR318" s="81" t="s">
        <v>178</v>
      </c>
      <c r="AS318" s="81">
        <v>0</v>
      </c>
      <c r="AT318" s="81">
        <v>0</v>
      </c>
      <c r="AU318" s="81"/>
      <c r="AV318" s="81"/>
      <c r="AW318" s="81"/>
      <c r="AX318" s="81"/>
      <c r="AY318" s="81"/>
      <c r="AZ318" s="81"/>
      <c r="BA318" s="81"/>
      <c r="BB318" s="81"/>
      <c r="BC318" s="80" t="str">
        <f>REPLACE(INDEX(GroupVertices[Group],MATCH(Edges[[#This Row],[Vertex 1]],GroupVertices[Vertex],0)),1,1,"")</f>
        <v>9</v>
      </c>
      <c r="BD318" s="80" t="str">
        <f>REPLACE(INDEX(GroupVertices[Group],MATCH(Edges[[#This Row],[Vertex 2]],GroupVertices[Vertex],0)),1,1,"")</f>
        <v>9</v>
      </c>
    </row>
    <row r="319" spans="1:56" ht="15">
      <c r="A319" s="66" t="s">
        <v>484</v>
      </c>
      <c r="B319" s="66" t="s">
        <v>775</v>
      </c>
      <c r="C319" s="67"/>
      <c r="D319" s="68"/>
      <c r="E319" s="69"/>
      <c r="F319" s="70"/>
      <c r="G319" s="67"/>
      <c r="H319" s="71"/>
      <c r="I319" s="72"/>
      <c r="J319" s="72"/>
      <c r="K319" s="34"/>
      <c r="L319" s="79">
        <v>319</v>
      </c>
      <c r="M319" s="79"/>
      <c r="N319" s="74"/>
      <c r="O319" s="81" t="s">
        <v>819</v>
      </c>
      <c r="P319" s="83">
        <v>43661.78233796296</v>
      </c>
      <c r="Q319" s="81" t="s">
        <v>831</v>
      </c>
      <c r="R319" s="81"/>
      <c r="S319" s="81"/>
      <c r="T319" s="81" t="s">
        <v>1061</v>
      </c>
      <c r="U319" s="85" t="s">
        <v>1127</v>
      </c>
      <c r="V319" s="85" t="s">
        <v>1127</v>
      </c>
      <c r="W319" s="83">
        <v>43661.78233796296</v>
      </c>
      <c r="X319" s="88">
        <v>43661</v>
      </c>
      <c r="Y319" s="84" t="s">
        <v>1573</v>
      </c>
      <c r="Z319" s="85" t="s">
        <v>2099</v>
      </c>
      <c r="AA319" s="81"/>
      <c r="AB319" s="81"/>
      <c r="AC319" s="84" t="s">
        <v>2732</v>
      </c>
      <c r="AD319" s="81"/>
      <c r="AE319" s="81" t="b">
        <v>0</v>
      </c>
      <c r="AF319" s="81">
        <v>0</v>
      </c>
      <c r="AG319" s="84" t="s">
        <v>3083</v>
      </c>
      <c r="AH319" s="81" t="b">
        <v>0</v>
      </c>
      <c r="AI319" s="81" t="s">
        <v>3092</v>
      </c>
      <c r="AJ319" s="81"/>
      <c r="AK319" s="84" t="s">
        <v>3083</v>
      </c>
      <c r="AL319" s="81" t="b">
        <v>0</v>
      </c>
      <c r="AM319" s="81">
        <v>7453</v>
      </c>
      <c r="AN319" s="84" t="s">
        <v>3059</v>
      </c>
      <c r="AO319" s="81" t="s">
        <v>3108</v>
      </c>
      <c r="AP319" s="81" t="b">
        <v>0</v>
      </c>
      <c r="AQ319" s="84" t="s">
        <v>3059</v>
      </c>
      <c r="AR319" s="81" t="s">
        <v>178</v>
      </c>
      <c r="AS319" s="81">
        <v>0</v>
      </c>
      <c r="AT319" s="81">
        <v>0</v>
      </c>
      <c r="AU319" s="81"/>
      <c r="AV319" s="81"/>
      <c r="AW319" s="81"/>
      <c r="AX319" s="81"/>
      <c r="AY319" s="81"/>
      <c r="AZ319" s="81"/>
      <c r="BA319" s="81"/>
      <c r="BB319" s="81"/>
      <c r="BC319" s="80" t="str">
        <f>REPLACE(INDEX(GroupVertices[Group],MATCH(Edges[[#This Row],[Vertex 1]],GroupVertices[Vertex],0)),1,1,"")</f>
        <v>1</v>
      </c>
      <c r="BD319" s="80" t="str">
        <f>REPLACE(INDEX(GroupVertices[Group],MATCH(Edges[[#This Row],[Vertex 2]],GroupVertices[Vertex],0)),1,1,"")</f>
        <v>1</v>
      </c>
    </row>
    <row r="320" spans="1:56" ht="15">
      <c r="A320" s="66" t="s">
        <v>485</v>
      </c>
      <c r="B320" s="66" t="s">
        <v>485</v>
      </c>
      <c r="C320" s="67"/>
      <c r="D320" s="68"/>
      <c r="E320" s="69"/>
      <c r="F320" s="70"/>
      <c r="G320" s="67"/>
      <c r="H320" s="71"/>
      <c r="I320" s="72"/>
      <c r="J320" s="72"/>
      <c r="K320" s="34"/>
      <c r="L320" s="79">
        <v>320</v>
      </c>
      <c r="M320" s="79"/>
      <c r="N320" s="74"/>
      <c r="O320" s="81" t="s">
        <v>178</v>
      </c>
      <c r="P320" s="83">
        <v>43661.78233796296</v>
      </c>
      <c r="Q320" s="81" t="s">
        <v>937</v>
      </c>
      <c r="R320" s="81"/>
      <c r="S320" s="81"/>
      <c r="T320" s="81" t="s">
        <v>1061</v>
      </c>
      <c r="U320" s="81"/>
      <c r="V320" s="85" t="s">
        <v>1327</v>
      </c>
      <c r="W320" s="83">
        <v>43661.78233796296</v>
      </c>
      <c r="X320" s="88">
        <v>43661</v>
      </c>
      <c r="Y320" s="84" t="s">
        <v>1573</v>
      </c>
      <c r="Z320" s="85" t="s">
        <v>2100</v>
      </c>
      <c r="AA320" s="81"/>
      <c r="AB320" s="81"/>
      <c r="AC320" s="84" t="s">
        <v>2733</v>
      </c>
      <c r="AD320" s="81"/>
      <c r="AE320" s="81" t="b">
        <v>0</v>
      </c>
      <c r="AF320" s="81">
        <v>0</v>
      </c>
      <c r="AG320" s="84" t="s">
        <v>3083</v>
      </c>
      <c r="AH320" s="81" t="b">
        <v>0</v>
      </c>
      <c r="AI320" s="81" t="s">
        <v>3092</v>
      </c>
      <c r="AJ320" s="81"/>
      <c r="AK320" s="84" t="s">
        <v>3083</v>
      </c>
      <c r="AL320" s="81" t="b">
        <v>0</v>
      </c>
      <c r="AM320" s="81">
        <v>0</v>
      </c>
      <c r="AN320" s="84" t="s">
        <v>3083</v>
      </c>
      <c r="AO320" s="81" t="s">
        <v>3109</v>
      </c>
      <c r="AP320" s="81" t="b">
        <v>0</v>
      </c>
      <c r="AQ320" s="84" t="s">
        <v>2733</v>
      </c>
      <c r="AR320" s="81" t="s">
        <v>178</v>
      </c>
      <c r="AS320" s="81">
        <v>0</v>
      </c>
      <c r="AT320" s="81">
        <v>0</v>
      </c>
      <c r="AU320" s="81"/>
      <c r="AV320" s="81"/>
      <c r="AW320" s="81"/>
      <c r="AX320" s="81"/>
      <c r="AY320" s="81"/>
      <c r="AZ320" s="81"/>
      <c r="BA320" s="81"/>
      <c r="BB320" s="81"/>
      <c r="BC320" s="80" t="str">
        <f>REPLACE(INDEX(GroupVertices[Group],MATCH(Edges[[#This Row],[Vertex 1]],GroupVertices[Vertex],0)),1,1,"")</f>
        <v>3</v>
      </c>
      <c r="BD320" s="80" t="str">
        <f>REPLACE(INDEX(GroupVertices[Group],MATCH(Edges[[#This Row],[Vertex 2]],GroupVertices[Vertex],0)),1,1,"")</f>
        <v>3</v>
      </c>
    </row>
    <row r="321" spans="1:56" ht="15">
      <c r="A321" s="66" t="s">
        <v>486</v>
      </c>
      <c r="B321" s="66" t="s">
        <v>775</v>
      </c>
      <c r="C321" s="67"/>
      <c r="D321" s="68"/>
      <c r="E321" s="69"/>
      <c r="F321" s="70"/>
      <c r="G321" s="67"/>
      <c r="H321" s="71"/>
      <c r="I321" s="72"/>
      <c r="J321" s="72"/>
      <c r="K321" s="34"/>
      <c r="L321" s="79">
        <v>321</v>
      </c>
      <c r="M321" s="79"/>
      <c r="N321" s="74"/>
      <c r="O321" s="81" t="s">
        <v>819</v>
      </c>
      <c r="P321" s="83">
        <v>43661.78234953704</v>
      </c>
      <c r="Q321" s="81" t="s">
        <v>831</v>
      </c>
      <c r="R321" s="81"/>
      <c r="S321" s="81"/>
      <c r="T321" s="81" t="s">
        <v>1061</v>
      </c>
      <c r="U321" s="85" t="s">
        <v>1127</v>
      </c>
      <c r="V321" s="85" t="s">
        <v>1127</v>
      </c>
      <c r="W321" s="83">
        <v>43661.78234953704</v>
      </c>
      <c r="X321" s="88">
        <v>43661</v>
      </c>
      <c r="Y321" s="84" t="s">
        <v>1574</v>
      </c>
      <c r="Z321" s="85" t="s">
        <v>2101</v>
      </c>
      <c r="AA321" s="81"/>
      <c r="AB321" s="81"/>
      <c r="AC321" s="84" t="s">
        <v>2734</v>
      </c>
      <c r="AD321" s="81"/>
      <c r="AE321" s="81" t="b">
        <v>0</v>
      </c>
      <c r="AF321" s="81">
        <v>0</v>
      </c>
      <c r="AG321" s="84" t="s">
        <v>3083</v>
      </c>
      <c r="AH321" s="81" t="b">
        <v>0</v>
      </c>
      <c r="AI321" s="81" t="s">
        <v>3092</v>
      </c>
      <c r="AJ321" s="81"/>
      <c r="AK321" s="84" t="s">
        <v>3083</v>
      </c>
      <c r="AL321" s="81" t="b">
        <v>0</v>
      </c>
      <c r="AM321" s="81">
        <v>7453</v>
      </c>
      <c r="AN321" s="84" t="s">
        <v>3059</v>
      </c>
      <c r="AO321" s="81" t="s">
        <v>3109</v>
      </c>
      <c r="AP321" s="81" t="b">
        <v>0</v>
      </c>
      <c r="AQ321" s="84" t="s">
        <v>3059</v>
      </c>
      <c r="AR321" s="81" t="s">
        <v>178</v>
      </c>
      <c r="AS321" s="81">
        <v>0</v>
      </c>
      <c r="AT321" s="81">
        <v>0</v>
      </c>
      <c r="AU321" s="81"/>
      <c r="AV321" s="81"/>
      <c r="AW321" s="81"/>
      <c r="AX321" s="81"/>
      <c r="AY321" s="81"/>
      <c r="AZ321" s="81"/>
      <c r="BA321" s="81"/>
      <c r="BB321" s="81"/>
      <c r="BC321" s="80" t="str">
        <f>REPLACE(INDEX(GroupVertices[Group],MATCH(Edges[[#This Row],[Vertex 1]],GroupVertices[Vertex],0)),1,1,"")</f>
        <v>1</v>
      </c>
      <c r="BD321" s="80" t="str">
        <f>REPLACE(INDEX(GroupVertices[Group],MATCH(Edges[[#This Row],[Vertex 2]],GroupVertices[Vertex],0)),1,1,"")</f>
        <v>1</v>
      </c>
    </row>
    <row r="322" spans="1:56" ht="15">
      <c r="A322" s="66" t="s">
        <v>487</v>
      </c>
      <c r="B322" s="66" t="s">
        <v>487</v>
      </c>
      <c r="C322" s="67"/>
      <c r="D322" s="68"/>
      <c r="E322" s="69"/>
      <c r="F322" s="70"/>
      <c r="G322" s="67"/>
      <c r="H322" s="71"/>
      <c r="I322" s="72"/>
      <c r="J322" s="72"/>
      <c r="K322" s="34"/>
      <c r="L322" s="79">
        <v>322</v>
      </c>
      <c r="M322" s="79"/>
      <c r="N322" s="74"/>
      <c r="O322" s="81" t="s">
        <v>178</v>
      </c>
      <c r="P322" s="83">
        <v>43659.624444444446</v>
      </c>
      <c r="Q322" s="81" t="s">
        <v>938</v>
      </c>
      <c r="R322" s="81"/>
      <c r="S322" s="81"/>
      <c r="T322" s="81" t="s">
        <v>1061</v>
      </c>
      <c r="U322" s="85" t="s">
        <v>1203</v>
      </c>
      <c r="V322" s="85" t="s">
        <v>1203</v>
      </c>
      <c r="W322" s="83">
        <v>43659.624444444446</v>
      </c>
      <c r="X322" s="88">
        <v>43659</v>
      </c>
      <c r="Y322" s="84" t="s">
        <v>1575</v>
      </c>
      <c r="Z322" s="85" t="s">
        <v>2102</v>
      </c>
      <c r="AA322" s="81"/>
      <c r="AB322" s="81"/>
      <c r="AC322" s="84" t="s">
        <v>2735</v>
      </c>
      <c r="AD322" s="81"/>
      <c r="AE322" s="81" t="b">
        <v>0</v>
      </c>
      <c r="AF322" s="81">
        <v>2334</v>
      </c>
      <c r="AG322" s="84" t="s">
        <v>3083</v>
      </c>
      <c r="AH322" s="81" t="b">
        <v>0</v>
      </c>
      <c r="AI322" s="81" t="s">
        <v>3094</v>
      </c>
      <c r="AJ322" s="81"/>
      <c r="AK322" s="84" t="s">
        <v>3083</v>
      </c>
      <c r="AL322" s="81" t="b">
        <v>0</v>
      </c>
      <c r="AM322" s="81">
        <v>827</v>
      </c>
      <c r="AN322" s="84" t="s">
        <v>3083</v>
      </c>
      <c r="AO322" s="81" t="s">
        <v>3109</v>
      </c>
      <c r="AP322" s="81" t="b">
        <v>0</v>
      </c>
      <c r="AQ322" s="84" t="s">
        <v>2735</v>
      </c>
      <c r="AR322" s="81" t="s">
        <v>819</v>
      </c>
      <c r="AS322" s="81">
        <v>0</v>
      </c>
      <c r="AT322" s="81">
        <v>0</v>
      </c>
      <c r="AU322" s="81"/>
      <c r="AV322" s="81"/>
      <c r="AW322" s="81"/>
      <c r="AX322" s="81"/>
      <c r="AY322" s="81"/>
      <c r="AZ322" s="81"/>
      <c r="BA322" s="81"/>
      <c r="BB322" s="81"/>
      <c r="BC322" s="80" t="str">
        <f>REPLACE(INDEX(GroupVertices[Group],MATCH(Edges[[#This Row],[Vertex 1]],GroupVertices[Vertex],0)),1,1,"")</f>
        <v>75</v>
      </c>
      <c r="BD322" s="80" t="str">
        <f>REPLACE(INDEX(GroupVertices[Group],MATCH(Edges[[#This Row],[Vertex 2]],GroupVertices[Vertex],0)),1,1,"")</f>
        <v>75</v>
      </c>
    </row>
    <row r="323" spans="1:56" ht="15">
      <c r="A323" s="66" t="s">
        <v>488</v>
      </c>
      <c r="B323" s="66" t="s">
        <v>487</v>
      </c>
      <c r="C323" s="67"/>
      <c r="D323" s="68"/>
      <c r="E323" s="69"/>
      <c r="F323" s="70"/>
      <c r="G323" s="67"/>
      <c r="H323" s="71"/>
      <c r="I323" s="72"/>
      <c r="J323" s="72"/>
      <c r="K323" s="34"/>
      <c r="L323" s="79">
        <v>323</v>
      </c>
      <c r="M323" s="79"/>
      <c r="N323" s="74"/>
      <c r="O323" s="81" t="s">
        <v>819</v>
      </c>
      <c r="P323" s="83">
        <v>43661.782372685186</v>
      </c>
      <c r="Q323" s="81" t="s">
        <v>938</v>
      </c>
      <c r="R323" s="81"/>
      <c r="S323" s="81"/>
      <c r="T323" s="81" t="s">
        <v>1061</v>
      </c>
      <c r="U323" s="85" t="s">
        <v>1203</v>
      </c>
      <c r="V323" s="85" t="s">
        <v>1203</v>
      </c>
      <c r="W323" s="83">
        <v>43661.782372685186</v>
      </c>
      <c r="X323" s="88">
        <v>43661</v>
      </c>
      <c r="Y323" s="84" t="s">
        <v>1576</v>
      </c>
      <c r="Z323" s="85" t="s">
        <v>2103</v>
      </c>
      <c r="AA323" s="81"/>
      <c r="AB323" s="81"/>
      <c r="AC323" s="84" t="s">
        <v>2736</v>
      </c>
      <c r="AD323" s="81"/>
      <c r="AE323" s="81" t="b">
        <v>0</v>
      </c>
      <c r="AF323" s="81">
        <v>0</v>
      </c>
      <c r="AG323" s="84" t="s">
        <v>3083</v>
      </c>
      <c r="AH323" s="81" t="b">
        <v>0</v>
      </c>
      <c r="AI323" s="81" t="s">
        <v>3094</v>
      </c>
      <c r="AJ323" s="81"/>
      <c r="AK323" s="84" t="s">
        <v>3083</v>
      </c>
      <c r="AL323" s="81" t="b">
        <v>0</v>
      </c>
      <c r="AM323" s="81">
        <v>827</v>
      </c>
      <c r="AN323" s="84" t="s">
        <v>2735</v>
      </c>
      <c r="AO323" s="81" t="s">
        <v>3108</v>
      </c>
      <c r="AP323" s="81" t="b">
        <v>0</v>
      </c>
      <c r="AQ323" s="84" t="s">
        <v>2735</v>
      </c>
      <c r="AR323" s="81" t="s">
        <v>178</v>
      </c>
      <c r="AS323" s="81">
        <v>0</v>
      </c>
      <c r="AT323" s="81">
        <v>0</v>
      </c>
      <c r="AU323" s="81"/>
      <c r="AV323" s="81"/>
      <c r="AW323" s="81"/>
      <c r="AX323" s="81"/>
      <c r="AY323" s="81"/>
      <c r="AZ323" s="81"/>
      <c r="BA323" s="81"/>
      <c r="BB323" s="81"/>
      <c r="BC323" s="80" t="str">
        <f>REPLACE(INDEX(GroupVertices[Group],MATCH(Edges[[#This Row],[Vertex 1]],GroupVertices[Vertex],0)),1,1,"")</f>
        <v>75</v>
      </c>
      <c r="BD323" s="80" t="str">
        <f>REPLACE(INDEX(GroupVertices[Group],MATCH(Edges[[#This Row],[Vertex 2]],GroupVertices[Vertex],0)),1,1,"")</f>
        <v>75</v>
      </c>
    </row>
    <row r="324" spans="1:56" ht="15">
      <c r="A324" s="66" t="s">
        <v>489</v>
      </c>
      <c r="B324" s="66" t="s">
        <v>489</v>
      </c>
      <c r="C324" s="67"/>
      <c r="D324" s="68"/>
      <c r="E324" s="69"/>
      <c r="F324" s="70"/>
      <c r="G324" s="67"/>
      <c r="H324" s="71"/>
      <c r="I324" s="72"/>
      <c r="J324" s="72"/>
      <c r="K324" s="34"/>
      <c r="L324" s="79">
        <v>324</v>
      </c>
      <c r="M324" s="79"/>
      <c r="N324" s="74"/>
      <c r="O324" s="81" t="s">
        <v>178</v>
      </c>
      <c r="P324" s="83">
        <v>43661.75509259259</v>
      </c>
      <c r="Q324" s="81" t="s">
        <v>939</v>
      </c>
      <c r="R324" s="81"/>
      <c r="S324" s="81"/>
      <c r="T324" s="81" t="s">
        <v>1061</v>
      </c>
      <c r="U324" s="81"/>
      <c r="V324" s="85" t="s">
        <v>1328</v>
      </c>
      <c r="W324" s="83">
        <v>43661.75509259259</v>
      </c>
      <c r="X324" s="88">
        <v>43661</v>
      </c>
      <c r="Y324" s="84" t="s">
        <v>1577</v>
      </c>
      <c r="Z324" s="85" t="s">
        <v>2104</v>
      </c>
      <c r="AA324" s="81"/>
      <c r="AB324" s="81"/>
      <c r="AC324" s="84" t="s">
        <v>2737</v>
      </c>
      <c r="AD324" s="81"/>
      <c r="AE324" s="81" t="b">
        <v>0</v>
      </c>
      <c r="AF324" s="81">
        <v>14</v>
      </c>
      <c r="AG324" s="84" t="s">
        <v>3083</v>
      </c>
      <c r="AH324" s="81" t="b">
        <v>0</v>
      </c>
      <c r="AI324" s="81" t="s">
        <v>3092</v>
      </c>
      <c r="AJ324" s="81"/>
      <c r="AK324" s="84" t="s">
        <v>3083</v>
      </c>
      <c r="AL324" s="81" t="b">
        <v>0</v>
      </c>
      <c r="AM324" s="81">
        <v>2</v>
      </c>
      <c r="AN324" s="84" t="s">
        <v>3083</v>
      </c>
      <c r="AO324" s="81" t="s">
        <v>3108</v>
      </c>
      <c r="AP324" s="81" t="b">
        <v>0</v>
      </c>
      <c r="AQ324" s="84" t="s">
        <v>2737</v>
      </c>
      <c r="AR324" s="81" t="s">
        <v>819</v>
      </c>
      <c r="AS324" s="81">
        <v>0</v>
      </c>
      <c r="AT324" s="81">
        <v>0</v>
      </c>
      <c r="AU324" s="81"/>
      <c r="AV324" s="81"/>
      <c r="AW324" s="81"/>
      <c r="AX324" s="81"/>
      <c r="AY324" s="81"/>
      <c r="AZ324" s="81"/>
      <c r="BA324" s="81"/>
      <c r="BB324" s="81"/>
      <c r="BC324" s="80" t="str">
        <f>REPLACE(INDEX(GroupVertices[Group],MATCH(Edges[[#This Row],[Vertex 1]],GroupVertices[Vertex],0)),1,1,"")</f>
        <v>74</v>
      </c>
      <c r="BD324" s="80" t="str">
        <f>REPLACE(INDEX(GroupVertices[Group],MATCH(Edges[[#This Row],[Vertex 2]],GroupVertices[Vertex],0)),1,1,"")</f>
        <v>74</v>
      </c>
    </row>
    <row r="325" spans="1:56" ht="15">
      <c r="A325" s="66" t="s">
        <v>490</v>
      </c>
      <c r="B325" s="66" t="s">
        <v>489</v>
      </c>
      <c r="C325" s="67"/>
      <c r="D325" s="68"/>
      <c r="E325" s="69"/>
      <c r="F325" s="70"/>
      <c r="G325" s="67"/>
      <c r="H325" s="71"/>
      <c r="I325" s="72"/>
      <c r="J325" s="72"/>
      <c r="K325" s="34"/>
      <c r="L325" s="79">
        <v>325</v>
      </c>
      <c r="M325" s="79"/>
      <c r="N325" s="74"/>
      <c r="O325" s="81" t="s">
        <v>819</v>
      </c>
      <c r="P325" s="83">
        <v>43661.782372685186</v>
      </c>
      <c r="Q325" s="81" t="s">
        <v>939</v>
      </c>
      <c r="R325" s="81"/>
      <c r="S325" s="81"/>
      <c r="T325" s="81" t="s">
        <v>1061</v>
      </c>
      <c r="U325" s="81"/>
      <c r="V325" s="85" t="s">
        <v>1329</v>
      </c>
      <c r="W325" s="83">
        <v>43661.782372685186</v>
      </c>
      <c r="X325" s="88">
        <v>43661</v>
      </c>
      <c r="Y325" s="84" t="s">
        <v>1576</v>
      </c>
      <c r="Z325" s="85" t="s">
        <v>2105</v>
      </c>
      <c r="AA325" s="81"/>
      <c r="AB325" s="81"/>
      <c r="AC325" s="84" t="s">
        <v>2738</v>
      </c>
      <c r="AD325" s="81"/>
      <c r="AE325" s="81" t="b">
        <v>0</v>
      </c>
      <c r="AF325" s="81">
        <v>0</v>
      </c>
      <c r="AG325" s="84" t="s">
        <v>3083</v>
      </c>
      <c r="AH325" s="81" t="b">
        <v>0</v>
      </c>
      <c r="AI325" s="81" t="s">
        <v>3092</v>
      </c>
      <c r="AJ325" s="81"/>
      <c r="AK325" s="84" t="s">
        <v>3083</v>
      </c>
      <c r="AL325" s="81" t="b">
        <v>0</v>
      </c>
      <c r="AM325" s="81">
        <v>2</v>
      </c>
      <c r="AN325" s="84" t="s">
        <v>2737</v>
      </c>
      <c r="AO325" s="81" t="s">
        <v>3109</v>
      </c>
      <c r="AP325" s="81" t="b">
        <v>0</v>
      </c>
      <c r="AQ325" s="84" t="s">
        <v>2737</v>
      </c>
      <c r="AR325" s="81" t="s">
        <v>178</v>
      </c>
      <c r="AS325" s="81">
        <v>0</v>
      </c>
      <c r="AT325" s="81">
        <v>0</v>
      </c>
      <c r="AU325" s="81"/>
      <c r="AV325" s="81"/>
      <c r="AW325" s="81"/>
      <c r="AX325" s="81"/>
      <c r="AY325" s="81"/>
      <c r="AZ325" s="81"/>
      <c r="BA325" s="81"/>
      <c r="BB325" s="81"/>
      <c r="BC325" s="80" t="str">
        <f>REPLACE(INDEX(GroupVertices[Group],MATCH(Edges[[#This Row],[Vertex 1]],GroupVertices[Vertex],0)),1,1,"")</f>
        <v>74</v>
      </c>
      <c r="BD325" s="80" t="str">
        <f>REPLACE(INDEX(GroupVertices[Group],MATCH(Edges[[#This Row],[Vertex 2]],GroupVertices[Vertex],0)),1,1,"")</f>
        <v>74</v>
      </c>
    </row>
    <row r="326" spans="1:56" ht="15">
      <c r="A326" s="66" t="s">
        <v>491</v>
      </c>
      <c r="B326" s="66" t="s">
        <v>491</v>
      </c>
      <c r="C326" s="67"/>
      <c r="D326" s="68"/>
      <c r="E326" s="69"/>
      <c r="F326" s="70"/>
      <c r="G326" s="67"/>
      <c r="H326" s="71"/>
      <c r="I326" s="72"/>
      <c r="J326" s="72"/>
      <c r="K326" s="34"/>
      <c r="L326" s="79">
        <v>326</v>
      </c>
      <c r="M326" s="79"/>
      <c r="N326" s="74"/>
      <c r="O326" s="81" t="s">
        <v>178</v>
      </c>
      <c r="P326" s="83">
        <v>43658.58048611111</v>
      </c>
      <c r="Q326" s="81" t="s">
        <v>940</v>
      </c>
      <c r="R326" s="81"/>
      <c r="S326" s="81"/>
      <c r="T326" s="81" t="s">
        <v>1061</v>
      </c>
      <c r="U326" s="85" t="s">
        <v>1204</v>
      </c>
      <c r="V326" s="85" t="s">
        <v>1204</v>
      </c>
      <c r="W326" s="83">
        <v>43658.58048611111</v>
      </c>
      <c r="X326" s="88">
        <v>43658</v>
      </c>
      <c r="Y326" s="84" t="s">
        <v>1578</v>
      </c>
      <c r="Z326" s="85" t="s">
        <v>2106</v>
      </c>
      <c r="AA326" s="81"/>
      <c r="AB326" s="81"/>
      <c r="AC326" s="84" t="s">
        <v>2739</v>
      </c>
      <c r="AD326" s="81"/>
      <c r="AE326" s="81" t="b">
        <v>0</v>
      </c>
      <c r="AF326" s="81">
        <v>13585</v>
      </c>
      <c r="AG326" s="84" t="s">
        <v>3083</v>
      </c>
      <c r="AH326" s="81" t="b">
        <v>0</v>
      </c>
      <c r="AI326" s="81" t="s">
        <v>3092</v>
      </c>
      <c r="AJ326" s="81"/>
      <c r="AK326" s="84" t="s">
        <v>3083</v>
      </c>
      <c r="AL326" s="81" t="b">
        <v>0</v>
      </c>
      <c r="AM326" s="81">
        <v>3511</v>
      </c>
      <c r="AN326" s="84" t="s">
        <v>3083</v>
      </c>
      <c r="AO326" s="81" t="s">
        <v>3109</v>
      </c>
      <c r="AP326" s="81" t="b">
        <v>0</v>
      </c>
      <c r="AQ326" s="84" t="s">
        <v>2739</v>
      </c>
      <c r="AR326" s="81" t="s">
        <v>819</v>
      </c>
      <c r="AS326" s="81">
        <v>0</v>
      </c>
      <c r="AT326" s="81">
        <v>0</v>
      </c>
      <c r="AU326" s="81"/>
      <c r="AV326" s="81"/>
      <c r="AW326" s="81"/>
      <c r="AX326" s="81"/>
      <c r="AY326" s="81"/>
      <c r="AZ326" s="81"/>
      <c r="BA326" s="81"/>
      <c r="BB326" s="81"/>
      <c r="BC326" s="80" t="str">
        <f>REPLACE(INDEX(GroupVertices[Group],MATCH(Edges[[#This Row],[Vertex 1]],GroupVertices[Vertex],0)),1,1,"")</f>
        <v>73</v>
      </c>
      <c r="BD326" s="80" t="str">
        <f>REPLACE(INDEX(GroupVertices[Group],MATCH(Edges[[#This Row],[Vertex 2]],GroupVertices[Vertex],0)),1,1,"")</f>
        <v>73</v>
      </c>
    </row>
    <row r="327" spans="1:56" ht="15">
      <c r="A327" s="66" t="s">
        <v>492</v>
      </c>
      <c r="B327" s="66" t="s">
        <v>491</v>
      </c>
      <c r="C327" s="67"/>
      <c r="D327" s="68"/>
      <c r="E327" s="69"/>
      <c r="F327" s="70"/>
      <c r="G327" s="67"/>
      <c r="H327" s="71"/>
      <c r="I327" s="72"/>
      <c r="J327" s="72"/>
      <c r="K327" s="34"/>
      <c r="L327" s="79">
        <v>327</v>
      </c>
      <c r="M327" s="79"/>
      <c r="N327" s="74"/>
      <c r="O327" s="81" t="s">
        <v>819</v>
      </c>
      <c r="P327" s="83">
        <v>43661.782372685186</v>
      </c>
      <c r="Q327" s="81" t="s">
        <v>940</v>
      </c>
      <c r="R327" s="81"/>
      <c r="S327" s="81"/>
      <c r="T327" s="81" t="s">
        <v>1061</v>
      </c>
      <c r="U327" s="81"/>
      <c r="V327" s="85" t="s">
        <v>1330</v>
      </c>
      <c r="W327" s="83">
        <v>43661.782372685186</v>
      </c>
      <c r="X327" s="88">
        <v>43661</v>
      </c>
      <c r="Y327" s="84" t="s">
        <v>1576</v>
      </c>
      <c r="Z327" s="85" t="s">
        <v>2107</v>
      </c>
      <c r="AA327" s="81"/>
      <c r="AB327" s="81"/>
      <c r="AC327" s="84" t="s">
        <v>2740</v>
      </c>
      <c r="AD327" s="81"/>
      <c r="AE327" s="81" t="b">
        <v>0</v>
      </c>
      <c r="AF327" s="81">
        <v>0</v>
      </c>
      <c r="AG327" s="84" t="s">
        <v>3083</v>
      </c>
      <c r="AH327" s="81" t="b">
        <v>0</v>
      </c>
      <c r="AI327" s="81" t="s">
        <v>3092</v>
      </c>
      <c r="AJ327" s="81"/>
      <c r="AK327" s="84" t="s">
        <v>3083</v>
      </c>
      <c r="AL327" s="81" t="b">
        <v>0</v>
      </c>
      <c r="AM327" s="81">
        <v>3511</v>
      </c>
      <c r="AN327" s="84" t="s">
        <v>2739</v>
      </c>
      <c r="AO327" s="81" t="s">
        <v>3108</v>
      </c>
      <c r="AP327" s="81" t="b">
        <v>0</v>
      </c>
      <c r="AQ327" s="84" t="s">
        <v>2739</v>
      </c>
      <c r="AR327" s="81" t="s">
        <v>178</v>
      </c>
      <c r="AS327" s="81">
        <v>0</v>
      </c>
      <c r="AT327" s="81">
        <v>0</v>
      </c>
      <c r="AU327" s="81"/>
      <c r="AV327" s="81"/>
      <c r="AW327" s="81"/>
      <c r="AX327" s="81"/>
      <c r="AY327" s="81"/>
      <c r="AZ327" s="81"/>
      <c r="BA327" s="81"/>
      <c r="BB327" s="81"/>
      <c r="BC327" s="80" t="str">
        <f>REPLACE(INDEX(GroupVertices[Group],MATCH(Edges[[#This Row],[Vertex 1]],GroupVertices[Vertex],0)),1,1,"")</f>
        <v>73</v>
      </c>
      <c r="BD327" s="80" t="str">
        <f>REPLACE(INDEX(GroupVertices[Group],MATCH(Edges[[#This Row],[Vertex 2]],GroupVertices[Vertex],0)),1,1,"")</f>
        <v>73</v>
      </c>
    </row>
    <row r="328" spans="1:56" ht="15">
      <c r="A328" s="66" t="s">
        <v>493</v>
      </c>
      <c r="B328" s="66" t="s">
        <v>493</v>
      </c>
      <c r="C328" s="67"/>
      <c r="D328" s="68"/>
      <c r="E328" s="69"/>
      <c r="F328" s="70"/>
      <c r="G328" s="67"/>
      <c r="H328" s="71"/>
      <c r="I328" s="72"/>
      <c r="J328" s="72"/>
      <c r="K328" s="34"/>
      <c r="L328" s="79">
        <v>328</v>
      </c>
      <c r="M328" s="79"/>
      <c r="N328" s="74"/>
      <c r="O328" s="81" t="s">
        <v>178</v>
      </c>
      <c r="P328" s="83">
        <v>43661.78239583333</v>
      </c>
      <c r="Q328" s="81" t="s">
        <v>941</v>
      </c>
      <c r="R328" s="81"/>
      <c r="S328" s="81"/>
      <c r="T328" s="81" t="s">
        <v>1101</v>
      </c>
      <c r="U328" s="81"/>
      <c r="V328" s="85" t="s">
        <v>1331</v>
      </c>
      <c r="W328" s="83">
        <v>43661.78239583333</v>
      </c>
      <c r="X328" s="88">
        <v>43661</v>
      </c>
      <c r="Y328" s="84" t="s">
        <v>1579</v>
      </c>
      <c r="Z328" s="85" t="s">
        <v>2108</v>
      </c>
      <c r="AA328" s="81"/>
      <c r="AB328" s="81"/>
      <c r="AC328" s="84" t="s">
        <v>2741</v>
      </c>
      <c r="AD328" s="81"/>
      <c r="AE328" s="81" t="b">
        <v>0</v>
      </c>
      <c r="AF328" s="81">
        <v>0</v>
      </c>
      <c r="AG328" s="84" t="s">
        <v>3083</v>
      </c>
      <c r="AH328" s="81" t="b">
        <v>0</v>
      </c>
      <c r="AI328" s="81" t="s">
        <v>3092</v>
      </c>
      <c r="AJ328" s="81"/>
      <c r="AK328" s="84" t="s">
        <v>3083</v>
      </c>
      <c r="AL328" s="81" t="b">
        <v>0</v>
      </c>
      <c r="AM328" s="81">
        <v>0</v>
      </c>
      <c r="AN328" s="84" t="s">
        <v>3083</v>
      </c>
      <c r="AO328" s="81" t="s">
        <v>3109</v>
      </c>
      <c r="AP328" s="81" t="b">
        <v>0</v>
      </c>
      <c r="AQ328" s="84" t="s">
        <v>2741</v>
      </c>
      <c r="AR328" s="81" t="s">
        <v>178</v>
      </c>
      <c r="AS328" s="81">
        <v>0</v>
      </c>
      <c r="AT328" s="81">
        <v>0</v>
      </c>
      <c r="AU328" s="81"/>
      <c r="AV328" s="81"/>
      <c r="AW328" s="81"/>
      <c r="AX328" s="81"/>
      <c r="AY328" s="81"/>
      <c r="AZ328" s="81"/>
      <c r="BA328" s="81"/>
      <c r="BB328" s="81"/>
      <c r="BC328" s="80" t="str">
        <f>REPLACE(INDEX(GroupVertices[Group],MATCH(Edges[[#This Row],[Vertex 1]],GroupVertices[Vertex],0)),1,1,"")</f>
        <v>3</v>
      </c>
      <c r="BD328" s="80" t="str">
        <f>REPLACE(INDEX(GroupVertices[Group],MATCH(Edges[[#This Row],[Vertex 2]],GroupVertices[Vertex],0)),1,1,"")</f>
        <v>3</v>
      </c>
    </row>
    <row r="329" spans="1:56" ht="15">
      <c r="A329" s="66" t="s">
        <v>494</v>
      </c>
      <c r="B329" s="66" t="s">
        <v>775</v>
      </c>
      <c r="C329" s="67"/>
      <c r="D329" s="68"/>
      <c r="E329" s="69"/>
      <c r="F329" s="70"/>
      <c r="G329" s="67"/>
      <c r="H329" s="71"/>
      <c r="I329" s="72"/>
      <c r="J329" s="72"/>
      <c r="K329" s="34"/>
      <c r="L329" s="79">
        <v>329</v>
      </c>
      <c r="M329" s="79"/>
      <c r="N329" s="74"/>
      <c r="O329" s="81" t="s">
        <v>819</v>
      </c>
      <c r="P329" s="83">
        <v>43661.78240740741</v>
      </c>
      <c r="Q329" s="81" t="s">
        <v>831</v>
      </c>
      <c r="R329" s="81"/>
      <c r="S329" s="81"/>
      <c r="T329" s="81" t="s">
        <v>1061</v>
      </c>
      <c r="U329" s="85" t="s">
        <v>1127</v>
      </c>
      <c r="V329" s="85" t="s">
        <v>1127</v>
      </c>
      <c r="W329" s="83">
        <v>43661.78240740741</v>
      </c>
      <c r="X329" s="88">
        <v>43661</v>
      </c>
      <c r="Y329" s="84" t="s">
        <v>1580</v>
      </c>
      <c r="Z329" s="85" t="s">
        <v>2109</v>
      </c>
      <c r="AA329" s="81"/>
      <c r="AB329" s="81"/>
      <c r="AC329" s="84" t="s">
        <v>2742</v>
      </c>
      <c r="AD329" s="81"/>
      <c r="AE329" s="81" t="b">
        <v>0</v>
      </c>
      <c r="AF329" s="81">
        <v>0</v>
      </c>
      <c r="AG329" s="84" t="s">
        <v>3083</v>
      </c>
      <c r="AH329" s="81" t="b">
        <v>0</v>
      </c>
      <c r="AI329" s="81" t="s">
        <v>3092</v>
      </c>
      <c r="AJ329" s="81"/>
      <c r="AK329" s="84" t="s">
        <v>3083</v>
      </c>
      <c r="AL329" s="81" t="b">
        <v>0</v>
      </c>
      <c r="AM329" s="81">
        <v>7453</v>
      </c>
      <c r="AN329" s="84" t="s">
        <v>3059</v>
      </c>
      <c r="AO329" s="81" t="s">
        <v>3108</v>
      </c>
      <c r="AP329" s="81" t="b">
        <v>0</v>
      </c>
      <c r="AQ329" s="84" t="s">
        <v>3059</v>
      </c>
      <c r="AR329" s="81" t="s">
        <v>178</v>
      </c>
      <c r="AS329" s="81">
        <v>0</v>
      </c>
      <c r="AT329" s="81">
        <v>0</v>
      </c>
      <c r="AU329" s="81"/>
      <c r="AV329" s="81"/>
      <c r="AW329" s="81"/>
      <c r="AX329" s="81"/>
      <c r="AY329" s="81"/>
      <c r="AZ329" s="81"/>
      <c r="BA329" s="81"/>
      <c r="BB329" s="81"/>
      <c r="BC329" s="80" t="str">
        <f>REPLACE(INDEX(GroupVertices[Group],MATCH(Edges[[#This Row],[Vertex 1]],GroupVertices[Vertex],0)),1,1,"")</f>
        <v>1</v>
      </c>
      <c r="BD329" s="80" t="str">
        <f>REPLACE(INDEX(GroupVertices[Group],MATCH(Edges[[#This Row],[Vertex 2]],GroupVertices[Vertex],0)),1,1,"")</f>
        <v>1</v>
      </c>
    </row>
    <row r="330" spans="1:56" ht="15">
      <c r="A330" s="66" t="s">
        <v>495</v>
      </c>
      <c r="B330" s="66" t="s">
        <v>542</v>
      </c>
      <c r="C330" s="67"/>
      <c r="D330" s="68"/>
      <c r="E330" s="69"/>
      <c r="F330" s="70"/>
      <c r="G330" s="67"/>
      <c r="H330" s="71"/>
      <c r="I330" s="72"/>
      <c r="J330" s="72"/>
      <c r="K330" s="34"/>
      <c r="L330" s="79">
        <v>330</v>
      </c>
      <c r="M330" s="79"/>
      <c r="N330" s="74"/>
      <c r="O330" s="81" t="s">
        <v>819</v>
      </c>
      <c r="P330" s="83">
        <v>43661.78241898148</v>
      </c>
      <c r="Q330" s="81" t="s">
        <v>863</v>
      </c>
      <c r="R330" s="81"/>
      <c r="S330" s="81"/>
      <c r="T330" s="81" t="s">
        <v>1075</v>
      </c>
      <c r="U330" s="81"/>
      <c r="V330" s="85" t="s">
        <v>1332</v>
      </c>
      <c r="W330" s="83">
        <v>43661.78241898148</v>
      </c>
      <c r="X330" s="88">
        <v>43661</v>
      </c>
      <c r="Y330" s="84" t="s">
        <v>1581</v>
      </c>
      <c r="Z330" s="85" t="s">
        <v>2110</v>
      </c>
      <c r="AA330" s="81"/>
      <c r="AB330" s="81"/>
      <c r="AC330" s="84" t="s">
        <v>2743</v>
      </c>
      <c r="AD330" s="81"/>
      <c r="AE330" s="81" t="b">
        <v>0</v>
      </c>
      <c r="AF330" s="81">
        <v>0</v>
      </c>
      <c r="AG330" s="84" t="s">
        <v>3083</v>
      </c>
      <c r="AH330" s="81" t="b">
        <v>0</v>
      </c>
      <c r="AI330" s="81" t="s">
        <v>3092</v>
      </c>
      <c r="AJ330" s="81"/>
      <c r="AK330" s="84" t="s">
        <v>3083</v>
      </c>
      <c r="AL330" s="81" t="b">
        <v>0</v>
      </c>
      <c r="AM330" s="81">
        <v>47</v>
      </c>
      <c r="AN330" s="84" t="s">
        <v>2795</v>
      </c>
      <c r="AO330" s="81" t="s">
        <v>3108</v>
      </c>
      <c r="AP330" s="81" t="b">
        <v>0</v>
      </c>
      <c r="AQ330" s="84" t="s">
        <v>2795</v>
      </c>
      <c r="AR330" s="81" t="s">
        <v>178</v>
      </c>
      <c r="AS330" s="81">
        <v>0</v>
      </c>
      <c r="AT330" s="81">
        <v>0</v>
      </c>
      <c r="AU330" s="81"/>
      <c r="AV330" s="81"/>
      <c r="AW330" s="81"/>
      <c r="AX330" s="81"/>
      <c r="AY330" s="81"/>
      <c r="AZ330" s="81"/>
      <c r="BA330" s="81"/>
      <c r="BB330" s="81"/>
      <c r="BC330" s="80" t="str">
        <f>REPLACE(INDEX(GroupVertices[Group],MATCH(Edges[[#This Row],[Vertex 1]],GroupVertices[Vertex],0)),1,1,"")</f>
        <v>18</v>
      </c>
      <c r="BD330" s="80" t="str">
        <f>REPLACE(INDEX(GroupVertices[Group],MATCH(Edges[[#This Row],[Vertex 2]],GroupVertices[Vertex],0)),1,1,"")</f>
        <v>18</v>
      </c>
    </row>
    <row r="331" spans="1:56" ht="15">
      <c r="A331" s="66" t="s">
        <v>495</v>
      </c>
      <c r="B331" s="66" t="s">
        <v>796</v>
      </c>
      <c r="C331" s="67"/>
      <c r="D331" s="68"/>
      <c r="E331" s="69"/>
      <c r="F331" s="70"/>
      <c r="G331" s="67"/>
      <c r="H331" s="71"/>
      <c r="I331" s="72"/>
      <c r="J331" s="72"/>
      <c r="K331" s="34"/>
      <c r="L331" s="79">
        <v>331</v>
      </c>
      <c r="M331" s="79"/>
      <c r="N331" s="74"/>
      <c r="O331" s="81" t="s">
        <v>820</v>
      </c>
      <c r="P331" s="83">
        <v>43661.78241898148</v>
      </c>
      <c r="Q331" s="81" t="s">
        <v>863</v>
      </c>
      <c r="R331" s="81"/>
      <c r="S331" s="81"/>
      <c r="T331" s="81" t="s">
        <v>1075</v>
      </c>
      <c r="U331" s="81"/>
      <c r="V331" s="85" t="s">
        <v>1332</v>
      </c>
      <c r="W331" s="83">
        <v>43661.78241898148</v>
      </c>
      <c r="X331" s="88">
        <v>43661</v>
      </c>
      <c r="Y331" s="84" t="s">
        <v>1581</v>
      </c>
      <c r="Z331" s="85" t="s">
        <v>2110</v>
      </c>
      <c r="AA331" s="81"/>
      <c r="AB331" s="81"/>
      <c r="AC331" s="84" t="s">
        <v>2743</v>
      </c>
      <c r="AD331" s="81"/>
      <c r="AE331" s="81" t="b">
        <v>0</v>
      </c>
      <c r="AF331" s="81">
        <v>0</v>
      </c>
      <c r="AG331" s="84" t="s">
        <v>3083</v>
      </c>
      <c r="AH331" s="81" t="b">
        <v>0</v>
      </c>
      <c r="AI331" s="81" t="s">
        <v>3092</v>
      </c>
      <c r="AJ331" s="81"/>
      <c r="AK331" s="84" t="s">
        <v>3083</v>
      </c>
      <c r="AL331" s="81" t="b">
        <v>0</v>
      </c>
      <c r="AM331" s="81">
        <v>47</v>
      </c>
      <c r="AN331" s="84" t="s">
        <v>2795</v>
      </c>
      <c r="AO331" s="81" t="s">
        <v>3108</v>
      </c>
      <c r="AP331" s="81" t="b">
        <v>0</v>
      </c>
      <c r="AQ331" s="84" t="s">
        <v>2795</v>
      </c>
      <c r="AR331" s="81" t="s">
        <v>178</v>
      </c>
      <c r="AS331" s="81">
        <v>0</v>
      </c>
      <c r="AT331" s="81">
        <v>0</v>
      </c>
      <c r="AU331" s="81"/>
      <c r="AV331" s="81"/>
      <c r="AW331" s="81"/>
      <c r="AX331" s="81"/>
      <c r="AY331" s="81"/>
      <c r="AZ331" s="81"/>
      <c r="BA331" s="81"/>
      <c r="BB331" s="81"/>
      <c r="BC331" s="80" t="str">
        <f>REPLACE(INDEX(GroupVertices[Group],MATCH(Edges[[#This Row],[Vertex 1]],GroupVertices[Vertex],0)),1,1,"")</f>
        <v>18</v>
      </c>
      <c r="BD331" s="80" t="str">
        <f>REPLACE(INDEX(GroupVertices[Group],MATCH(Edges[[#This Row],[Vertex 2]],GroupVertices[Vertex],0)),1,1,"")</f>
        <v>18</v>
      </c>
    </row>
    <row r="332" spans="1:56" ht="15">
      <c r="A332" s="66" t="s">
        <v>496</v>
      </c>
      <c r="B332" s="66" t="s">
        <v>765</v>
      </c>
      <c r="C332" s="67"/>
      <c r="D332" s="68"/>
      <c r="E332" s="69"/>
      <c r="F332" s="70"/>
      <c r="G332" s="67"/>
      <c r="H332" s="71"/>
      <c r="I332" s="72"/>
      <c r="J332" s="72"/>
      <c r="K332" s="34"/>
      <c r="L332" s="79">
        <v>332</v>
      </c>
      <c r="M332" s="79"/>
      <c r="N332" s="74"/>
      <c r="O332" s="81" t="s">
        <v>819</v>
      </c>
      <c r="P332" s="83">
        <v>43661.782430555555</v>
      </c>
      <c r="Q332" s="81" t="s">
        <v>905</v>
      </c>
      <c r="R332" s="81"/>
      <c r="S332" s="81"/>
      <c r="T332" s="81" t="s">
        <v>1061</v>
      </c>
      <c r="U332" s="85" t="s">
        <v>1177</v>
      </c>
      <c r="V332" s="85" t="s">
        <v>1177</v>
      </c>
      <c r="W332" s="83">
        <v>43661.782430555555</v>
      </c>
      <c r="X332" s="88">
        <v>43661</v>
      </c>
      <c r="Y332" s="84" t="s">
        <v>1582</v>
      </c>
      <c r="Z332" s="85" t="s">
        <v>2111</v>
      </c>
      <c r="AA332" s="81"/>
      <c r="AB332" s="81"/>
      <c r="AC332" s="84" t="s">
        <v>2744</v>
      </c>
      <c r="AD332" s="81"/>
      <c r="AE332" s="81" t="b">
        <v>0</v>
      </c>
      <c r="AF332" s="81">
        <v>0</v>
      </c>
      <c r="AG332" s="84" t="s">
        <v>3083</v>
      </c>
      <c r="AH332" s="81" t="b">
        <v>0</v>
      </c>
      <c r="AI332" s="81" t="s">
        <v>3094</v>
      </c>
      <c r="AJ332" s="81"/>
      <c r="AK332" s="84" t="s">
        <v>3083</v>
      </c>
      <c r="AL332" s="81" t="b">
        <v>0</v>
      </c>
      <c r="AM332" s="81">
        <v>7</v>
      </c>
      <c r="AN332" s="84" t="s">
        <v>3048</v>
      </c>
      <c r="AO332" s="81" t="s">
        <v>3109</v>
      </c>
      <c r="AP332" s="81" t="b">
        <v>0</v>
      </c>
      <c r="AQ332" s="84" t="s">
        <v>3048</v>
      </c>
      <c r="AR332" s="81" t="s">
        <v>178</v>
      </c>
      <c r="AS332" s="81">
        <v>0</v>
      </c>
      <c r="AT332" s="81">
        <v>0</v>
      </c>
      <c r="AU332" s="81"/>
      <c r="AV332" s="81"/>
      <c r="AW332" s="81"/>
      <c r="AX332" s="81"/>
      <c r="AY332" s="81"/>
      <c r="AZ332" s="81"/>
      <c r="BA332" s="81"/>
      <c r="BB332" s="81"/>
      <c r="BC332" s="80" t="str">
        <f>REPLACE(INDEX(GroupVertices[Group],MATCH(Edges[[#This Row],[Vertex 1]],GroupVertices[Vertex],0)),1,1,"")</f>
        <v>13</v>
      </c>
      <c r="BD332" s="80" t="str">
        <f>REPLACE(INDEX(GroupVertices[Group],MATCH(Edges[[#This Row],[Vertex 2]],GroupVertices[Vertex],0)),1,1,"")</f>
        <v>13</v>
      </c>
    </row>
    <row r="333" spans="1:56" ht="15">
      <c r="A333" s="66" t="s">
        <v>497</v>
      </c>
      <c r="B333" s="66" t="s">
        <v>737</v>
      </c>
      <c r="C333" s="67"/>
      <c r="D333" s="68"/>
      <c r="E333" s="69"/>
      <c r="F333" s="70"/>
      <c r="G333" s="67"/>
      <c r="H333" s="71"/>
      <c r="I333" s="72"/>
      <c r="J333" s="72"/>
      <c r="K333" s="34"/>
      <c r="L333" s="79">
        <v>333</v>
      </c>
      <c r="M333" s="79"/>
      <c r="N333" s="74"/>
      <c r="O333" s="81" t="s">
        <v>819</v>
      </c>
      <c r="P333" s="83">
        <v>43661.78244212963</v>
      </c>
      <c r="Q333" s="81" t="s">
        <v>942</v>
      </c>
      <c r="R333" s="85" t="s">
        <v>1036</v>
      </c>
      <c r="S333" s="81" t="s">
        <v>1047</v>
      </c>
      <c r="T333" s="81" t="s">
        <v>1061</v>
      </c>
      <c r="U333" s="81"/>
      <c r="V333" s="85" t="s">
        <v>1333</v>
      </c>
      <c r="W333" s="83">
        <v>43661.78244212963</v>
      </c>
      <c r="X333" s="88">
        <v>43661</v>
      </c>
      <c r="Y333" s="84" t="s">
        <v>1583</v>
      </c>
      <c r="Z333" s="85" t="s">
        <v>2112</v>
      </c>
      <c r="AA333" s="81"/>
      <c r="AB333" s="81"/>
      <c r="AC333" s="84" t="s">
        <v>2745</v>
      </c>
      <c r="AD333" s="81"/>
      <c r="AE333" s="81" t="b">
        <v>0</v>
      </c>
      <c r="AF333" s="81">
        <v>0</v>
      </c>
      <c r="AG333" s="84" t="s">
        <v>3083</v>
      </c>
      <c r="AH333" s="81" t="b">
        <v>1</v>
      </c>
      <c r="AI333" s="81" t="s">
        <v>3094</v>
      </c>
      <c r="AJ333" s="81"/>
      <c r="AK333" s="84" t="s">
        <v>3043</v>
      </c>
      <c r="AL333" s="81" t="b">
        <v>0</v>
      </c>
      <c r="AM333" s="81">
        <v>11</v>
      </c>
      <c r="AN333" s="84" t="s">
        <v>3014</v>
      </c>
      <c r="AO333" s="81" t="s">
        <v>3111</v>
      </c>
      <c r="AP333" s="81" t="b">
        <v>0</v>
      </c>
      <c r="AQ333" s="84" t="s">
        <v>3014</v>
      </c>
      <c r="AR333" s="81" t="s">
        <v>178</v>
      </c>
      <c r="AS333" s="81">
        <v>0</v>
      </c>
      <c r="AT333" s="81">
        <v>0</v>
      </c>
      <c r="AU333" s="81"/>
      <c r="AV333" s="81"/>
      <c r="AW333" s="81"/>
      <c r="AX333" s="81"/>
      <c r="AY333" s="81"/>
      <c r="AZ333" s="81"/>
      <c r="BA333" s="81"/>
      <c r="BB333" s="81"/>
      <c r="BC333" s="80" t="str">
        <f>REPLACE(INDEX(GroupVertices[Group],MATCH(Edges[[#This Row],[Vertex 1]],GroupVertices[Vertex],0)),1,1,"")</f>
        <v>24</v>
      </c>
      <c r="BD333" s="80" t="str">
        <f>REPLACE(INDEX(GroupVertices[Group],MATCH(Edges[[#This Row],[Vertex 2]],GroupVertices[Vertex],0)),1,1,"")</f>
        <v>24</v>
      </c>
    </row>
    <row r="334" spans="1:56" ht="15">
      <c r="A334" s="66" t="s">
        <v>498</v>
      </c>
      <c r="B334" s="66" t="s">
        <v>753</v>
      </c>
      <c r="C334" s="67"/>
      <c r="D334" s="68"/>
      <c r="E334" s="69"/>
      <c r="F334" s="70"/>
      <c r="G334" s="67"/>
      <c r="H334" s="71"/>
      <c r="I334" s="72"/>
      <c r="J334" s="72"/>
      <c r="K334" s="34"/>
      <c r="L334" s="79">
        <v>334</v>
      </c>
      <c r="M334" s="79"/>
      <c r="N334" s="74"/>
      <c r="O334" s="81" t="s">
        <v>819</v>
      </c>
      <c r="P334" s="83">
        <v>43661.7824537037</v>
      </c>
      <c r="Q334" s="81" t="s">
        <v>824</v>
      </c>
      <c r="R334" s="81"/>
      <c r="S334" s="81"/>
      <c r="T334" s="81" t="s">
        <v>1062</v>
      </c>
      <c r="U334" s="85" t="s">
        <v>1123</v>
      </c>
      <c r="V334" s="85" t="s">
        <v>1123</v>
      </c>
      <c r="W334" s="83">
        <v>43661.7824537037</v>
      </c>
      <c r="X334" s="88">
        <v>43661</v>
      </c>
      <c r="Y334" s="84" t="s">
        <v>1584</v>
      </c>
      <c r="Z334" s="85" t="s">
        <v>2113</v>
      </c>
      <c r="AA334" s="81"/>
      <c r="AB334" s="81"/>
      <c r="AC334" s="84" t="s">
        <v>2746</v>
      </c>
      <c r="AD334" s="81"/>
      <c r="AE334" s="81" t="b">
        <v>0</v>
      </c>
      <c r="AF334" s="81">
        <v>0</v>
      </c>
      <c r="AG334" s="84" t="s">
        <v>3083</v>
      </c>
      <c r="AH334" s="81" t="b">
        <v>0</v>
      </c>
      <c r="AI334" s="81" t="s">
        <v>3092</v>
      </c>
      <c r="AJ334" s="81"/>
      <c r="AK334" s="84" t="s">
        <v>3083</v>
      </c>
      <c r="AL334" s="81" t="b">
        <v>0</v>
      </c>
      <c r="AM334" s="81">
        <v>7129</v>
      </c>
      <c r="AN334" s="84" t="s">
        <v>3036</v>
      </c>
      <c r="AO334" s="81" t="s">
        <v>3108</v>
      </c>
      <c r="AP334" s="81" t="b">
        <v>0</v>
      </c>
      <c r="AQ334" s="84" t="s">
        <v>3036</v>
      </c>
      <c r="AR334" s="81" t="s">
        <v>178</v>
      </c>
      <c r="AS334" s="81">
        <v>0</v>
      </c>
      <c r="AT334" s="81">
        <v>0</v>
      </c>
      <c r="AU334" s="81"/>
      <c r="AV334" s="81"/>
      <c r="AW334" s="81"/>
      <c r="AX334" s="81"/>
      <c r="AY334" s="81"/>
      <c r="AZ334" s="81"/>
      <c r="BA334" s="81"/>
      <c r="BB334" s="81"/>
      <c r="BC334" s="80" t="str">
        <f>REPLACE(INDEX(GroupVertices[Group],MATCH(Edges[[#This Row],[Vertex 1]],GroupVertices[Vertex],0)),1,1,"")</f>
        <v>2</v>
      </c>
      <c r="BD334" s="80" t="str">
        <f>REPLACE(INDEX(GroupVertices[Group],MATCH(Edges[[#This Row],[Vertex 2]],GroupVertices[Vertex],0)),1,1,"")</f>
        <v>2</v>
      </c>
    </row>
    <row r="335" spans="1:56" ht="15">
      <c r="A335" s="66" t="s">
        <v>499</v>
      </c>
      <c r="B335" s="66" t="s">
        <v>780</v>
      </c>
      <c r="C335" s="67"/>
      <c r="D335" s="68"/>
      <c r="E335" s="69"/>
      <c r="F335" s="70"/>
      <c r="G335" s="67"/>
      <c r="H335" s="71"/>
      <c r="I335" s="72"/>
      <c r="J335" s="72"/>
      <c r="K335" s="34"/>
      <c r="L335" s="79">
        <v>335</v>
      </c>
      <c r="M335" s="79"/>
      <c r="N335" s="74"/>
      <c r="O335" s="81" t="s">
        <v>819</v>
      </c>
      <c r="P335" s="83">
        <v>43661.78246527778</v>
      </c>
      <c r="Q335" s="81" t="s">
        <v>823</v>
      </c>
      <c r="R335" s="81"/>
      <c r="S335" s="81"/>
      <c r="T335" s="81" t="s">
        <v>1061</v>
      </c>
      <c r="U335" s="85" t="s">
        <v>1122</v>
      </c>
      <c r="V335" s="85" t="s">
        <v>1122</v>
      </c>
      <c r="W335" s="83">
        <v>43661.78246527778</v>
      </c>
      <c r="X335" s="88">
        <v>43661</v>
      </c>
      <c r="Y335" s="84" t="s">
        <v>1585</v>
      </c>
      <c r="Z335" s="85" t="s">
        <v>2114</v>
      </c>
      <c r="AA335" s="81"/>
      <c r="AB335" s="81"/>
      <c r="AC335" s="84" t="s">
        <v>2747</v>
      </c>
      <c r="AD335" s="81"/>
      <c r="AE335" s="81" t="b">
        <v>0</v>
      </c>
      <c r="AF335" s="81">
        <v>0</v>
      </c>
      <c r="AG335" s="84" t="s">
        <v>3083</v>
      </c>
      <c r="AH335" s="81" t="b">
        <v>0</v>
      </c>
      <c r="AI335" s="81" t="s">
        <v>3092</v>
      </c>
      <c r="AJ335" s="81"/>
      <c r="AK335" s="84" t="s">
        <v>3083</v>
      </c>
      <c r="AL335" s="81" t="b">
        <v>0</v>
      </c>
      <c r="AM335" s="81">
        <v>4633</v>
      </c>
      <c r="AN335" s="84" t="s">
        <v>3064</v>
      </c>
      <c r="AO335" s="81" t="s">
        <v>3109</v>
      </c>
      <c r="AP335" s="81" t="b">
        <v>0</v>
      </c>
      <c r="AQ335" s="84" t="s">
        <v>3064</v>
      </c>
      <c r="AR335" s="81" t="s">
        <v>178</v>
      </c>
      <c r="AS335" s="81">
        <v>0</v>
      </c>
      <c r="AT335" s="81">
        <v>0</v>
      </c>
      <c r="AU335" s="81"/>
      <c r="AV335" s="81"/>
      <c r="AW335" s="81"/>
      <c r="AX335" s="81"/>
      <c r="AY335" s="81"/>
      <c r="AZ335" s="81"/>
      <c r="BA335" s="81"/>
      <c r="BB335" s="81"/>
      <c r="BC335" s="80" t="str">
        <f>REPLACE(INDEX(GroupVertices[Group],MATCH(Edges[[#This Row],[Vertex 1]],GroupVertices[Vertex],0)),1,1,"")</f>
        <v>2</v>
      </c>
      <c r="BD335" s="80" t="str">
        <f>REPLACE(INDEX(GroupVertices[Group],MATCH(Edges[[#This Row],[Vertex 2]],GroupVertices[Vertex],0)),1,1,"")</f>
        <v>2</v>
      </c>
    </row>
    <row r="336" spans="1:56" ht="15">
      <c r="A336" s="66" t="s">
        <v>500</v>
      </c>
      <c r="B336" s="66" t="s">
        <v>737</v>
      </c>
      <c r="C336" s="67"/>
      <c r="D336" s="68"/>
      <c r="E336" s="69"/>
      <c r="F336" s="70"/>
      <c r="G336" s="67"/>
      <c r="H336" s="71"/>
      <c r="I336" s="72"/>
      <c r="J336" s="72"/>
      <c r="K336" s="34"/>
      <c r="L336" s="79">
        <v>336</v>
      </c>
      <c r="M336" s="79"/>
      <c r="N336" s="74"/>
      <c r="O336" s="81" t="s">
        <v>819</v>
      </c>
      <c r="P336" s="83">
        <v>43661.78246527778</v>
      </c>
      <c r="Q336" s="81" t="s">
        <v>942</v>
      </c>
      <c r="R336" s="85" t="s">
        <v>1036</v>
      </c>
      <c r="S336" s="81" t="s">
        <v>1047</v>
      </c>
      <c r="T336" s="81" t="s">
        <v>1061</v>
      </c>
      <c r="U336" s="81"/>
      <c r="V336" s="85" t="s">
        <v>1334</v>
      </c>
      <c r="W336" s="83">
        <v>43661.78246527778</v>
      </c>
      <c r="X336" s="88">
        <v>43661</v>
      </c>
      <c r="Y336" s="84" t="s">
        <v>1585</v>
      </c>
      <c r="Z336" s="85" t="s">
        <v>2115</v>
      </c>
      <c r="AA336" s="81"/>
      <c r="AB336" s="81"/>
      <c r="AC336" s="84" t="s">
        <v>2748</v>
      </c>
      <c r="AD336" s="81"/>
      <c r="AE336" s="81" t="b">
        <v>0</v>
      </c>
      <c r="AF336" s="81">
        <v>0</v>
      </c>
      <c r="AG336" s="84" t="s">
        <v>3083</v>
      </c>
      <c r="AH336" s="81" t="b">
        <v>1</v>
      </c>
      <c r="AI336" s="81" t="s">
        <v>3094</v>
      </c>
      <c r="AJ336" s="81"/>
      <c r="AK336" s="84" t="s">
        <v>3043</v>
      </c>
      <c r="AL336" s="81" t="b">
        <v>0</v>
      </c>
      <c r="AM336" s="81">
        <v>11</v>
      </c>
      <c r="AN336" s="84" t="s">
        <v>3014</v>
      </c>
      <c r="AO336" s="81" t="s">
        <v>3108</v>
      </c>
      <c r="AP336" s="81" t="b">
        <v>0</v>
      </c>
      <c r="AQ336" s="84" t="s">
        <v>3014</v>
      </c>
      <c r="AR336" s="81" t="s">
        <v>178</v>
      </c>
      <c r="AS336" s="81">
        <v>0</v>
      </c>
      <c r="AT336" s="81">
        <v>0</v>
      </c>
      <c r="AU336" s="81"/>
      <c r="AV336" s="81"/>
      <c r="AW336" s="81"/>
      <c r="AX336" s="81"/>
      <c r="AY336" s="81"/>
      <c r="AZ336" s="81"/>
      <c r="BA336" s="81"/>
      <c r="BB336" s="81"/>
      <c r="BC336" s="80" t="str">
        <f>REPLACE(INDEX(GroupVertices[Group],MATCH(Edges[[#This Row],[Vertex 1]],GroupVertices[Vertex],0)),1,1,"")</f>
        <v>24</v>
      </c>
      <c r="BD336" s="80" t="str">
        <f>REPLACE(INDEX(GroupVertices[Group],MATCH(Edges[[#This Row],[Vertex 2]],GroupVertices[Vertex],0)),1,1,"")</f>
        <v>24</v>
      </c>
    </row>
    <row r="337" spans="1:56" ht="15">
      <c r="A337" s="66" t="s">
        <v>501</v>
      </c>
      <c r="B337" s="66" t="s">
        <v>760</v>
      </c>
      <c r="C337" s="67"/>
      <c r="D337" s="68"/>
      <c r="E337" s="69"/>
      <c r="F337" s="70"/>
      <c r="G337" s="67"/>
      <c r="H337" s="71"/>
      <c r="I337" s="72"/>
      <c r="J337" s="72"/>
      <c r="K337" s="34"/>
      <c r="L337" s="79">
        <v>337</v>
      </c>
      <c r="M337" s="79"/>
      <c r="N337" s="74"/>
      <c r="O337" s="81" t="s">
        <v>819</v>
      </c>
      <c r="P337" s="83">
        <v>43661.782476851855</v>
      </c>
      <c r="Q337" s="81" t="s">
        <v>827</v>
      </c>
      <c r="R337" s="81"/>
      <c r="S337" s="81"/>
      <c r="T337" s="81" t="s">
        <v>1061</v>
      </c>
      <c r="U337" s="85" t="s">
        <v>1125</v>
      </c>
      <c r="V337" s="85" t="s">
        <v>1125</v>
      </c>
      <c r="W337" s="83">
        <v>43661.782476851855</v>
      </c>
      <c r="X337" s="88">
        <v>43661</v>
      </c>
      <c r="Y337" s="84" t="s">
        <v>1586</v>
      </c>
      <c r="Z337" s="85" t="s">
        <v>2116</v>
      </c>
      <c r="AA337" s="81"/>
      <c r="AB337" s="81"/>
      <c r="AC337" s="84" t="s">
        <v>2749</v>
      </c>
      <c r="AD337" s="81"/>
      <c r="AE337" s="81" t="b">
        <v>0</v>
      </c>
      <c r="AF337" s="81">
        <v>0</v>
      </c>
      <c r="AG337" s="84" t="s">
        <v>3083</v>
      </c>
      <c r="AH337" s="81" t="b">
        <v>0</v>
      </c>
      <c r="AI337" s="81" t="s">
        <v>3094</v>
      </c>
      <c r="AJ337" s="81"/>
      <c r="AK337" s="84" t="s">
        <v>3083</v>
      </c>
      <c r="AL337" s="81" t="b">
        <v>0</v>
      </c>
      <c r="AM337" s="81">
        <v>142</v>
      </c>
      <c r="AN337" s="84" t="s">
        <v>3043</v>
      </c>
      <c r="AO337" s="81" t="s">
        <v>3109</v>
      </c>
      <c r="AP337" s="81" t="b">
        <v>0</v>
      </c>
      <c r="AQ337" s="84" t="s">
        <v>3043</v>
      </c>
      <c r="AR337" s="81" t="s">
        <v>178</v>
      </c>
      <c r="AS337" s="81">
        <v>0</v>
      </c>
      <c r="AT337" s="81">
        <v>0</v>
      </c>
      <c r="AU337" s="81"/>
      <c r="AV337" s="81"/>
      <c r="AW337" s="81"/>
      <c r="AX337" s="81"/>
      <c r="AY337" s="81"/>
      <c r="AZ337" s="81"/>
      <c r="BA337" s="81"/>
      <c r="BB337" s="81"/>
      <c r="BC337" s="80" t="str">
        <f>REPLACE(INDEX(GroupVertices[Group],MATCH(Edges[[#This Row],[Vertex 1]],GroupVertices[Vertex],0)),1,1,"")</f>
        <v>7</v>
      </c>
      <c r="BD337" s="80" t="str">
        <f>REPLACE(INDEX(GroupVertices[Group],MATCH(Edges[[#This Row],[Vertex 2]],GroupVertices[Vertex],0)),1,1,"")</f>
        <v>7</v>
      </c>
    </row>
    <row r="338" spans="1:56" ht="15">
      <c r="A338" s="66" t="s">
        <v>502</v>
      </c>
      <c r="B338" s="66" t="s">
        <v>775</v>
      </c>
      <c r="C338" s="67"/>
      <c r="D338" s="68"/>
      <c r="E338" s="69"/>
      <c r="F338" s="70"/>
      <c r="G338" s="67"/>
      <c r="H338" s="71"/>
      <c r="I338" s="72"/>
      <c r="J338" s="72"/>
      <c r="K338" s="34"/>
      <c r="L338" s="79">
        <v>338</v>
      </c>
      <c r="M338" s="79"/>
      <c r="N338" s="74"/>
      <c r="O338" s="81" t="s">
        <v>819</v>
      </c>
      <c r="P338" s="83">
        <v>43661.782488425924</v>
      </c>
      <c r="Q338" s="81" t="s">
        <v>831</v>
      </c>
      <c r="R338" s="81"/>
      <c r="S338" s="81"/>
      <c r="T338" s="81" t="s">
        <v>1061</v>
      </c>
      <c r="U338" s="85" t="s">
        <v>1127</v>
      </c>
      <c r="V338" s="85" t="s">
        <v>1127</v>
      </c>
      <c r="W338" s="83">
        <v>43661.782488425924</v>
      </c>
      <c r="X338" s="88">
        <v>43661</v>
      </c>
      <c r="Y338" s="84" t="s">
        <v>1587</v>
      </c>
      <c r="Z338" s="85" t="s">
        <v>2117</v>
      </c>
      <c r="AA338" s="81"/>
      <c r="AB338" s="81"/>
      <c r="AC338" s="84" t="s">
        <v>2750</v>
      </c>
      <c r="AD338" s="81"/>
      <c r="AE338" s="81" t="b">
        <v>0</v>
      </c>
      <c r="AF338" s="81">
        <v>0</v>
      </c>
      <c r="AG338" s="84" t="s">
        <v>3083</v>
      </c>
      <c r="AH338" s="81" t="b">
        <v>0</v>
      </c>
      <c r="AI338" s="81" t="s">
        <v>3092</v>
      </c>
      <c r="AJ338" s="81"/>
      <c r="AK338" s="84" t="s">
        <v>3083</v>
      </c>
      <c r="AL338" s="81" t="b">
        <v>0</v>
      </c>
      <c r="AM338" s="81">
        <v>7453</v>
      </c>
      <c r="AN338" s="84" t="s">
        <v>3059</v>
      </c>
      <c r="AO338" s="81" t="s">
        <v>3108</v>
      </c>
      <c r="AP338" s="81" t="b">
        <v>0</v>
      </c>
      <c r="AQ338" s="84" t="s">
        <v>3059</v>
      </c>
      <c r="AR338" s="81" t="s">
        <v>178</v>
      </c>
      <c r="AS338" s="81">
        <v>0</v>
      </c>
      <c r="AT338" s="81">
        <v>0</v>
      </c>
      <c r="AU338" s="81"/>
      <c r="AV338" s="81"/>
      <c r="AW338" s="81"/>
      <c r="AX338" s="81"/>
      <c r="AY338" s="81"/>
      <c r="AZ338" s="81"/>
      <c r="BA338" s="81"/>
      <c r="BB338" s="81"/>
      <c r="BC338" s="80" t="str">
        <f>REPLACE(INDEX(GroupVertices[Group],MATCH(Edges[[#This Row],[Vertex 1]],GroupVertices[Vertex],0)),1,1,"")</f>
        <v>1</v>
      </c>
      <c r="BD338" s="80" t="str">
        <f>REPLACE(INDEX(GroupVertices[Group],MATCH(Edges[[#This Row],[Vertex 2]],GroupVertices[Vertex],0)),1,1,"")</f>
        <v>1</v>
      </c>
    </row>
    <row r="339" spans="1:56" ht="15">
      <c r="A339" s="66" t="s">
        <v>503</v>
      </c>
      <c r="B339" s="66" t="s">
        <v>775</v>
      </c>
      <c r="C339" s="67"/>
      <c r="D339" s="68"/>
      <c r="E339" s="69"/>
      <c r="F339" s="70"/>
      <c r="G339" s="67"/>
      <c r="H339" s="71"/>
      <c r="I339" s="72"/>
      <c r="J339" s="72"/>
      <c r="K339" s="34"/>
      <c r="L339" s="79">
        <v>339</v>
      </c>
      <c r="M339" s="79"/>
      <c r="N339" s="74"/>
      <c r="O339" s="81" t="s">
        <v>819</v>
      </c>
      <c r="P339" s="83">
        <v>43661.782488425924</v>
      </c>
      <c r="Q339" s="81" t="s">
        <v>831</v>
      </c>
      <c r="R339" s="81"/>
      <c r="S339" s="81"/>
      <c r="T339" s="81" t="s">
        <v>1061</v>
      </c>
      <c r="U339" s="85" t="s">
        <v>1127</v>
      </c>
      <c r="V339" s="85" t="s">
        <v>1127</v>
      </c>
      <c r="W339" s="83">
        <v>43661.782488425924</v>
      </c>
      <c r="X339" s="88">
        <v>43661</v>
      </c>
      <c r="Y339" s="84" t="s">
        <v>1587</v>
      </c>
      <c r="Z339" s="85" t="s">
        <v>2118</v>
      </c>
      <c r="AA339" s="81"/>
      <c r="AB339" s="81"/>
      <c r="AC339" s="84" t="s">
        <v>2751</v>
      </c>
      <c r="AD339" s="81"/>
      <c r="AE339" s="81" t="b">
        <v>0</v>
      </c>
      <c r="AF339" s="81">
        <v>0</v>
      </c>
      <c r="AG339" s="84" t="s">
        <v>3083</v>
      </c>
      <c r="AH339" s="81" t="b">
        <v>0</v>
      </c>
      <c r="AI339" s="81" t="s">
        <v>3092</v>
      </c>
      <c r="AJ339" s="81"/>
      <c r="AK339" s="84" t="s">
        <v>3083</v>
      </c>
      <c r="AL339" s="81" t="b">
        <v>0</v>
      </c>
      <c r="AM339" s="81">
        <v>7453</v>
      </c>
      <c r="AN339" s="84" t="s">
        <v>3059</v>
      </c>
      <c r="AO339" s="81" t="s">
        <v>3108</v>
      </c>
      <c r="AP339" s="81" t="b">
        <v>0</v>
      </c>
      <c r="AQ339" s="84" t="s">
        <v>3059</v>
      </c>
      <c r="AR339" s="81" t="s">
        <v>178</v>
      </c>
      <c r="AS339" s="81">
        <v>0</v>
      </c>
      <c r="AT339" s="81">
        <v>0</v>
      </c>
      <c r="AU339" s="81"/>
      <c r="AV339" s="81"/>
      <c r="AW339" s="81"/>
      <c r="AX339" s="81"/>
      <c r="AY339" s="81"/>
      <c r="AZ339" s="81"/>
      <c r="BA339" s="81"/>
      <c r="BB339" s="81"/>
      <c r="BC339" s="80" t="str">
        <f>REPLACE(INDEX(GroupVertices[Group],MATCH(Edges[[#This Row],[Vertex 1]],GroupVertices[Vertex],0)),1,1,"")</f>
        <v>1</v>
      </c>
      <c r="BD339" s="80" t="str">
        <f>REPLACE(INDEX(GroupVertices[Group],MATCH(Edges[[#This Row],[Vertex 2]],GroupVertices[Vertex],0)),1,1,"")</f>
        <v>1</v>
      </c>
    </row>
    <row r="340" spans="1:56" ht="15">
      <c r="A340" s="66" t="s">
        <v>504</v>
      </c>
      <c r="B340" s="66" t="s">
        <v>504</v>
      </c>
      <c r="C340" s="67"/>
      <c r="D340" s="68"/>
      <c r="E340" s="69"/>
      <c r="F340" s="70"/>
      <c r="G340" s="67"/>
      <c r="H340" s="71"/>
      <c r="I340" s="72"/>
      <c r="J340" s="72"/>
      <c r="K340" s="34"/>
      <c r="L340" s="79">
        <v>340</v>
      </c>
      <c r="M340" s="79"/>
      <c r="N340" s="74"/>
      <c r="O340" s="81" t="s">
        <v>178</v>
      </c>
      <c r="P340" s="83">
        <v>43660.816087962965</v>
      </c>
      <c r="Q340" s="81" t="s">
        <v>943</v>
      </c>
      <c r="R340" s="81"/>
      <c r="S340" s="81"/>
      <c r="T340" s="81" t="s">
        <v>1061</v>
      </c>
      <c r="U340" s="85" t="s">
        <v>1205</v>
      </c>
      <c r="V340" s="85" t="s">
        <v>1205</v>
      </c>
      <c r="W340" s="83">
        <v>43660.816087962965</v>
      </c>
      <c r="X340" s="88">
        <v>43660</v>
      </c>
      <c r="Y340" s="84" t="s">
        <v>1588</v>
      </c>
      <c r="Z340" s="85" t="s">
        <v>2119</v>
      </c>
      <c r="AA340" s="81"/>
      <c r="AB340" s="81"/>
      <c r="AC340" s="84" t="s">
        <v>2752</v>
      </c>
      <c r="AD340" s="81"/>
      <c r="AE340" s="81" t="b">
        <v>0</v>
      </c>
      <c r="AF340" s="81">
        <v>79</v>
      </c>
      <c r="AG340" s="84" t="s">
        <v>3083</v>
      </c>
      <c r="AH340" s="81" t="b">
        <v>0</v>
      </c>
      <c r="AI340" s="81" t="s">
        <v>3092</v>
      </c>
      <c r="AJ340" s="81"/>
      <c r="AK340" s="84" t="s">
        <v>3083</v>
      </c>
      <c r="AL340" s="81" t="b">
        <v>0</v>
      </c>
      <c r="AM340" s="81">
        <v>19</v>
      </c>
      <c r="AN340" s="84" t="s">
        <v>3083</v>
      </c>
      <c r="AO340" s="81" t="s">
        <v>3108</v>
      </c>
      <c r="AP340" s="81" t="b">
        <v>0</v>
      </c>
      <c r="AQ340" s="84" t="s">
        <v>2752</v>
      </c>
      <c r="AR340" s="81" t="s">
        <v>819</v>
      </c>
      <c r="AS340" s="81">
        <v>0</v>
      </c>
      <c r="AT340" s="81">
        <v>0</v>
      </c>
      <c r="AU340" s="81"/>
      <c r="AV340" s="81"/>
      <c r="AW340" s="81"/>
      <c r="AX340" s="81"/>
      <c r="AY340" s="81"/>
      <c r="AZ340" s="81"/>
      <c r="BA340" s="81"/>
      <c r="BB340" s="81"/>
      <c r="BC340" s="80" t="str">
        <f>REPLACE(INDEX(GroupVertices[Group],MATCH(Edges[[#This Row],[Vertex 1]],GroupVertices[Vertex],0)),1,1,"")</f>
        <v>72</v>
      </c>
      <c r="BD340" s="80" t="str">
        <f>REPLACE(INDEX(GroupVertices[Group],MATCH(Edges[[#This Row],[Vertex 2]],GroupVertices[Vertex],0)),1,1,"")</f>
        <v>72</v>
      </c>
    </row>
    <row r="341" spans="1:56" ht="15">
      <c r="A341" s="66" t="s">
        <v>505</v>
      </c>
      <c r="B341" s="66" t="s">
        <v>504</v>
      </c>
      <c r="C341" s="67"/>
      <c r="D341" s="68"/>
      <c r="E341" s="69"/>
      <c r="F341" s="70"/>
      <c r="G341" s="67"/>
      <c r="H341" s="71"/>
      <c r="I341" s="72"/>
      <c r="J341" s="72"/>
      <c r="K341" s="34"/>
      <c r="L341" s="79">
        <v>341</v>
      </c>
      <c r="M341" s="79"/>
      <c r="N341" s="74"/>
      <c r="O341" s="81" t="s">
        <v>819</v>
      </c>
      <c r="P341" s="83">
        <v>43661.782488425924</v>
      </c>
      <c r="Q341" s="81" t="s">
        <v>943</v>
      </c>
      <c r="R341" s="81"/>
      <c r="S341" s="81"/>
      <c r="T341" s="81" t="s">
        <v>1061</v>
      </c>
      <c r="U341" s="81"/>
      <c r="V341" s="85" t="s">
        <v>1335</v>
      </c>
      <c r="W341" s="83">
        <v>43661.782488425924</v>
      </c>
      <c r="X341" s="88">
        <v>43661</v>
      </c>
      <c r="Y341" s="84" t="s">
        <v>1587</v>
      </c>
      <c r="Z341" s="85" t="s">
        <v>2120</v>
      </c>
      <c r="AA341" s="81"/>
      <c r="AB341" s="81"/>
      <c r="AC341" s="84" t="s">
        <v>2753</v>
      </c>
      <c r="AD341" s="81"/>
      <c r="AE341" s="81" t="b">
        <v>0</v>
      </c>
      <c r="AF341" s="81">
        <v>0</v>
      </c>
      <c r="AG341" s="84" t="s">
        <v>3083</v>
      </c>
      <c r="AH341" s="81" t="b">
        <v>0</v>
      </c>
      <c r="AI341" s="81" t="s">
        <v>3092</v>
      </c>
      <c r="AJ341" s="81"/>
      <c r="AK341" s="84" t="s">
        <v>3083</v>
      </c>
      <c r="AL341" s="81" t="b">
        <v>0</v>
      </c>
      <c r="AM341" s="81">
        <v>19</v>
      </c>
      <c r="AN341" s="84" t="s">
        <v>2752</v>
      </c>
      <c r="AO341" s="81" t="s">
        <v>3108</v>
      </c>
      <c r="AP341" s="81" t="b">
        <v>0</v>
      </c>
      <c r="AQ341" s="84" t="s">
        <v>2752</v>
      </c>
      <c r="AR341" s="81" t="s">
        <v>178</v>
      </c>
      <c r="AS341" s="81">
        <v>0</v>
      </c>
      <c r="AT341" s="81">
        <v>0</v>
      </c>
      <c r="AU341" s="81"/>
      <c r="AV341" s="81"/>
      <c r="AW341" s="81"/>
      <c r="AX341" s="81"/>
      <c r="AY341" s="81"/>
      <c r="AZ341" s="81"/>
      <c r="BA341" s="81"/>
      <c r="BB341" s="81"/>
      <c r="BC341" s="80" t="str">
        <f>REPLACE(INDEX(GroupVertices[Group],MATCH(Edges[[#This Row],[Vertex 1]],GroupVertices[Vertex],0)),1,1,"")</f>
        <v>72</v>
      </c>
      <c r="BD341" s="80" t="str">
        <f>REPLACE(INDEX(GroupVertices[Group],MATCH(Edges[[#This Row],[Vertex 2]],GroupVertices[Vertex],0)),1,1,"")</f>
        <v>72</v>
      </c>
    </row>
    <row r="342" spans="1:56" ht="15">
      <c r="A342" s="66" t="s">
        <v>506</v>
      </c>
      <c r="B342" s="66" t="s">
        <v>775</v>
      </c>
      <c r="C342" s="67"/>
      <c r="D342" s="68"/>
      <c r="E342" s="69"/>
      <c r="F342" s="70"/>
      <c r="G342" s="67"/>
      <c r="H342" s="71"/>
      <c r="I342" s="72"/>
      <c r="J342" s="72"/>
      <c r="K342" s="34"/>
      <c r="L342" s="79">
        <v>342</v>
      </c>
      <c r="M342" s="79"/>
      <c r="N342" s="74"/>
      <c r="O342" s="81" t="s">
        <v>819</v>
      </c>
      <c r="P342" s="83">
        <v>43661.7825</v>
      </c>
      <c r="Q342" s="81" t="s">
        <v>831</v>
      </c>
      <c r="R342" s="81"/>
      <c r="S342" s="81"/>
      <c r="T342" s="81" t="s">
        <v>1061</v>
      </c>
      <c r="U342" s="85" t="s">
        <v>1127</v>
      </c>
      <c r="V342" s="85" t="s">
        <v>1127</v>
      </c>
      <c r="W342" s="83">
        <v>43661.7825</v>
      </c>
      <c r="X342" s="88">
        <v>43661</v>
      </c>
      <c r="Y342" s="84" t="s">
        <v>1589</v>
      </c>
      <c r="Z342" s="85" t="s">
        <v>2121</v>
      </c>
      <c r="AA342" s="81"/>
      <c r="AB342" s="81"/>
      <c r="AC342" s="84" t="s">
        <v>2754</v>
      </c>
      <c r="AD342" s="81"/>
      <c r="AE342" s="81" t="b">
        <v>0</v>
      </c>
      <c r="AF342" s="81">
        <v>0</v>
      </c>
      <c r="AG342" s="84" t="s">
        <v>3083</v>
      </c>
      <c r="AH342" s="81" t="b">
        <v>0</v>
      </c>
      <c r="AI342" s="81" t="s">
        <v>3092</v>
      </c>
      <c r="AJ342" s="81"/>
      <c r="AK342" s="84" t="s">
        <v>3083</v>
      </c>
      <c r="AL342" s="81" t="b">
        <v>0</v>
      </c>
      <c r="AM342" s="81">
        <v>7453</v>
      </c>
      <c r="AN342" s="84" t="s">
        <v>3059</v>
      </c>
      <c r="AO342" s="81" t="s">
        <v>3108</v>
      </c>
      <c r="AP342" s="81" t="b">
        <v>0</v>
      </c>
      <c r="AQ342" s="84" t="s">
        <v>3059</v>
      </c>
      <c r="AR342" s="81" t="s">
        <v>178</v>
      </c>
      <c r="AS342" s="81">
        <v>0</v>
      </c>
      <c r="AT342" s="81">
        <v>0</v>
      </c>
      <c r="AU342" s="81"/>
      <c r="AV342" s="81"/>
      <c r="AW342" s="81"/>
      <c r="AX342" s="81"/>
      <c r="AY342" s="81"/>
      <c r="AZ342" s="81"/>
      <c r="BA342" s="81"/>
      <c r="BB342" s="81"/>
      <c r="BC342" s="80" t="str">
        <f>REPLACE(INDEX(GroupVertices[Group],MATCH(Edges[[#This Row],[Vertex 1]],GroupVertices[Vertex],0)),1,1,"")</f>
        <v>1</v>
      </c>
      <c r="BD342" s="80" t="str">
        <f>REPLACE(INDEX(GroupVertices[Group],MATCH(Edges[[#This Row],[Vertex 2]],GroupVertices[Vertex],0)),1,1,"")</f>
        <v>1</v>
      </c>
    </row>
    <row r="343" spans="1:56" ht="15">
      <c r="A343" s="66" t="s">
        <v>507</v>
      </c>
      <c r="B343" s="66" t="s">
        <v>780</v>
      </c>
      <c r="C343" s="67"/>
      <c r="D343" s="68"/>
      <c r="E343" s="69"/>
      <c r="F343" s="70"/>
      <c r="G343" s="67"/>
      <c r="H343" s="71"/>
      <c r="I343" s="72"/>
      <c r="J343" s="72"/>
      <c r="K343" s="34"/>
      <c r="L343" s="79">
        <v>343</v>
      </c>
      <c r="M343" s="79"/>
      <c r="N343" s="74"/>
      <c r="O343" s="81" t="s">
        <v>819</v>
      </c>
      <c r="P343" s="83">
        <v>43661.7825</v>
      </c>
      <c r="Q343" s="81" t="s">
        <v>823</v>
      </c>
      <c r="R343" s="81"/>
      <c r="S343" s="81"/>
      <c r="T343" s="81" t="s">
        <v>1061</v>
      </c>
      <c r="U343" s="85" t="s">
        <v>1122</v>
      </c>
      <c r="V343" s="85" t="s">
        <v>1122</v>
      </c>
      <c r="W343" s="83">
        <v>43661.7825</v>
      </c>
      <c r="X343" s="88">
        <v>43661</v>
      </c>
      <c r="Y343" s="84" t="s">
        <v>1589</v>
      </c>
      <c r="Z343" s="85" t="s">
        <v>2122</v>
      </c>
      <c r="AA343" s="81"/>
      <c r="AB343" s="81"/>
      <c r="AC343" s="84" t="s">
        <v>2755</v>
      </c>
      <c r="AD343" s="81"/>
      <c r="AE343" s="81" t="b">
        <v>0</v>
      </c>
      <c r="AF343" s="81">
        <v>0</v>
      </c>
      <c r="AG343" s="84" t="s">
        <v>3083</v>
      </c>
      <c r="AH343" s="81" t="b">
        <v>0</v>
      </c>
      <c r="AI343" s="81" t="s">
        <v>3092</v>
      </c>
      <c r="AJ343" s="81"/>
      <c r="AK343" s="84" t="s">
        <v>3083</v>
      </c>
      <c r="AL343" s="81" t="b">
        <v>0</v>
      </c>
      <c r="AM343" s="81">
        <v>4633</v>
      </c>
      <c r="AN343" s="84" t="s">
        <v>3064</v>
      </c>
      <c r="AO343" s="81" t="s">
        <v>3108</v>
      </c>
      <c r="AP343" s="81" t="b">
        <v>0</v>
      </c>
      <c r="AQ343" s="84" t="s">
        <v>3064</v>
      </c>
      <c r="AR343" s="81" t="s">
        <v>178</v>
      </c>
      <c r="AS343" s="81">
        <v>0</v>
      </c>
      <c r="AT343" s="81">
        <v>0</v>
      </c>
      <c r="AU343" s="81"/>
      <c r="AV343" s="81"/>
      <c r="AW343" s="81"/>
      <c r="AX343" s="81"/>
      <c r="AY343" s="81"/>
      <c r="AZ343" s="81"/>
      <c r="BA343" s="81"/>
      <c r="BB343" s="81"/>
      <c r="BC343" s="80" t="str">
        <f>REPLACE(INDEX(GroupVertices[Group],MATCH(Edges[[#This Row],[Vertex 1]],GroupVertices[Vertex],0)),1,1,"")</f>
        <v>2</v>
      </c>
      <c r="BD343" s="80" t="str">
        <f>REPLACE(INDEX(GroupVertices[Group],MATCH(Edges[[#This Row],[Vertex 2]],GroupVertices[Vertex],0)),1,1,"")</f>
        <v>2</v>
      </c>
    </row>
    <row r="344" spans="1:56" ht="15">
      <c r="A344" s="66" t="s">
        <v>508</v>
      </c>
      <c r="B344" s="66" t="s">
        <v>508</v>
      </c>
      <c r="C344" s="67"/>
      <c r="D344" s="68"/>
      <c r="E344" s="69"/>
      <c r="F344" s="70"/>
      <c r="G344" s="67"/>
      <c r="H344" s="71"/>
      <c r="I344" s="72"/>
      <c r="J344" s="72"/>
      <c r="K344" s="34"/>
      <c r="L344" s="79">
        <v>344</v>
      </c>
      <c r="M344" s="79"/>
      <c r="N344" s="74"/>
      <c r="O344" s="81" t="s">
        <v>178</v>
      </c>
      <c r="P344" s="83">
        <v>43661.74539351852</v>
      </c>
      <c r="Q344" s="81" t="s">
        <v>944</v>
      </c>
      <c r="R344" s="81"/>
      <c r="S344" s="81"/>
      <c r="T344" s="81" t="s">
        <v>1102</v>
      </c>
      <c r="U344" s="85" t="s">
        <v>1206</v>
      </c>
      <c r="V344" s="85" t="s">
        <v>1206</v>
      </c>
      <c r="W344" s="83">
        <v>43661.74539351852</v>
      </c>
      <c r="X344" s="88">
        <v>43661</v>
      </c>
      <c r="Y344" s="84" t="s">
        <v>1590</v>
      </c>
      <c r="Z344" s="85" t="s">
        <v>2123</v>
      </c>
      <c r="AA344" s="81"/>
      <c r="AB344" s="81"/>
      <c r="AC344" s="84" t="s">
        <v>2756</v>
      </c>
      <c r="AD344" s="81"/>
      <c r="AE344" s="81" t="b">
        <v>0</v>
      </c>
      <c r="AF344" s="81">
        <v>1</v>
      </c>
      <c r="AG344" s="84" t="s">
        <v>3083</v>
      </c>
      <c r="AH344" s="81" t="b">
        <v>0</v>
      </c>
      <c r="AI344" s="81" t="s">
        <v>3092</v>
      </c>
      <c r="AJ344" s="81"/>
      <c r="AK344" s="84" t="s">
        <v>3083</v>
      </c>
      <c r="AL344" s="81" t="b">
        <v>0</v>
      </c>
      <c r="AM344" s="81">
        <v>1</v>
      </c>
      <c r="AN344" s="84" t="s">
        <v>3083</v>
      </c>
      <c r="AO344" s="81" t="s">
        <v>3109</v>
      </c>
      <c r="AP344" s="81" t="b">
        <v>0</v>
      </c>
      <c r="AQ344" s="84" t="s">
        <v>2756</v>
      </c>
      <c r="AR344" s="81" t="s">
        <v>819</v>
      </c>
      <c r="AS344" s="81">
        <v>0</v>
      </c>
      <c r="AT344" s="81">
        <v>0</v>
      </c>
      <c r="AU344" s="81"/>
      <c r="AV344" s="81"/>
      <c r="AW344" s="81"/>
      <c r="AX344" s="81"/>
      <c r="AY344" s="81"/>
      <c r="AZ344" s="81"/>
      <c r="BA344" s="81"/>
      <c r="BB344" s="81"/>
      <c r="BC344" s="80" t="str">
        <f>REPLACE(INDEX(GroupVertices[Group],MATCH(Edges[[#This Row],[Vertex 1]],GroupVertices[Vertex],0)),1,1,"")</f>
        <v>71</v>
      </c>
      <c r="BD344" s="80" t="str">
        <f>REPLACE(INDEX(GroupVertices[Group],MATCH(Edges[[#This Row],[Vertex 2]],GroupVertices[Vertex],0)),1,1,"")</f>
        <v>71</v>
      </c>
    </row>
    <row r="345" spans="1:56" ht="15">
      <c r="A345" s="66" t="s">
        <v>509</v>
      </c>
      <c r="B345" s="66" t="s">
        <v>508</v>
      </c>
      <c r="C345" s="67"/>
      <c r="D345" s="68"/>
      <c r="E345" s="69"/>
      <c r="F345" s="70"/>
      <c r="G345" s="67"/>
      <c r="H345" s="71"/>
      <c r="I345" s="72"/>
      <c r="J345" s="72"/>
      <c r="K345" s="34"/>
      <c r="L345" s="79">
        <v>345</v>
      </c>
      <c r="M345" s="79"/>
      <c r="N345" s="74"/>
      <c r="O345" s="81" t="s">
        <v>819</v>
      </c>
      <c r="P345" s="83">
        <v>43661.7825</v>
      </c>
      <c r="Q345" s="81" t="s">
        <v>944</v>
      </c>
      <c r="R345" s="81"/>
      <c r="S345" s="81"/>
      <c r="T345" s="81" t="s">
        <v>1102</v>
      </c>
      <c r="U345" s="85" t="s">
        <v>1206</v>
      </c>
      <c r="V345" s="85" t="s">
        <v>1206</v>
      </c>
      <c r="W345" s="83">
        <v>43661.7825</v>
      </c>
      <c r="X345" s="88">
        <v>43661</v>
      </c>
      <c r="Y345" s="84" t="s">
        <v>1589</v>
      </c>
      <c r="Z345" s="85" t="s">
        <v>2124</v>
      </c>
      <c r="AA345" s="81"/>
      <c r="AB345" s="81"/>
      <c r="AC345" s="84" t="s">
        <v>2757</v>
      </c>
      <c r="AD345" s="81"/>
      <c r="AE345" s="81" t="b">
        <v>0</v>
      </c>
      <c r="AF345" s="81">
        <v>0</v>
      </c>
      <c r="AG345" s="84" t="s">
        <v>3083</v>
      </c>
      <c r="AH345" s="81" t="b">
        <v>0</v>
      </c>
      <c r="AI345" s="81" t="s">
        <v>3092</v>
      </c>
      <c r="AJ345" s="81"/>
      <c r="AK345" s="84" t="s">
        <v>3083</v>
      </c>
      <c r="AL345" s="81" t="b">
        <v>0</v>
      </c>
      <c r="AM345" s="81">
        <v>1</v>
      </c>
      <c r="AN345" s="84" t="s">
        <v>2756</v>
      </c>
      <c r="AO345" s="81" t="s">
        <v>3108</v>
      </c>
      <c r="AP345" s="81" t="b">
        <v>0</v>
      </c>
      <c r="AQ345" s="84" t="s">
        <v>2756</v>
      </c>
      <c r="AR345" s="81" t="s">
        <v>178</v>
      </c>
      <c r="AS345" s="81">
        <v>0</v>
      </c>
      <c r="AT345" s="81">
        <v>0</v>
      </c>
      <c r="AU345" s="81"/>
      <c r="AV345" s="81"/>
      <c r="AW345" s="81"/>
      <c r="AX345" s="81"/>
      <c r="AY345" s="81"/>
      <c r="AZ345" s="81"/>
      <c r="BA345" s="81"/>
      <c r="BB345" s="81"/>
      <c r="BC345" s="80" t="str">
        <f>REPLACE(INDEX(GroupVertices[Group],MATCH(Edges[[#This Row],[Vertex 1]],GroupVertices[Vertex],0)),1,1,"")</f>
        <v>71</v>
      </c>
      <c r="BD345" s="80" t="str">
        <f>REPLACE(INDEX(GroupVertices[Group],MATCH(Edges[[#This Row],[Vertex 2]],GroupVertices[Vertex],0)),1,1,"")</f>
        <v>71</v>
      </c>
    </row>
    <row r="346" spans="1:56" ht="15">
      <c r="A346" s="66" t="s">
        <v>510</v>
      </c>
      <c r="B346" s="66" t="s">
        <v>510</v>
      </c>
      <c r="C346" s="67"/>
      <c r="D346" s="68"/>
      <c r="E346" s="69"/>
      <c r="F346" s="70"/>
      <c r="G346" s="67"/>
      <c r="H346" s="71"/>
      <c r="I346" s="72"/>
      <c r="J346" s="72"/>
      <c r="K346" s="34"/>
      <c r="L346" s="79">
        <v>346</v>
      </c>
      <c r="M346" s="79"/>
      <c r="N346" s="74"/>
      <c r="O346" s="81" t="s">
        <v>178</v>
      </c>
      <c r="P346" s="83">
        <v>43661.7825</v>
      </c>
      <c r="Q346" s="81" t="s">
        <v>945</v>
      </c>
      <c r="R346" s="85" t="s">
        <v>1037</v>
      </c>
      <c r="S346" s="81" t="s">
        <v>1056</v>
      </c>
      <c r="T346" s="81" t="s">
        <v>1103</v>
      </c>
      <c r="U346" s="85" t="s">
        <v>1207</v>
      </c>
      <c r="V346" s="85" t="s">
        <v>1207</v>
      </c>
      <c r="W346" s="83">
        <v>43661.7825</v>
      </c>
      <c r="X346" s="88">
        <v>43661</v>
      </c>
      <c r="Y346" s="84" t="s">
        <v>1589</v>
      </c>
      <c r="Z346" s="85" t="s">
        <v>2125</v>
      </c>
      <c r="AA346" s="81"/>
      <c r="AB346" s="81"/>
      <c r="AC346" s="84" t="s">
        <v>2758</v>
      </c>
      <c r="AD346" s="81"/>
      <c r="AE346" s="81" t="b">
        <v>0</v>
      </c>
      <c r="AF346" s="81">
        <v>0</v>
      </c>
      <c r="AG346" s="84" t="s">
        <v>3083</v>
      </c>
      <c r="AH346" s="81" t="b">
        <v>0</v>
      </c>
      <c r="AI346" s="81" t="s">
        <v>3092</v>
      </c>
      <c r="AJ346" s="81"/>
      <c r="AK346" s="84" t="s">
        <v>3083</v>
      </c>
      <c r="AL346" s="81" t="b">
        <v>0</v>
      </c>
      <c r="AM346" s="81">
        <v>0</v>
      </c>
      <c r="AN346" s="84" t="s">
        <v>3083</v>
      </c>
      <c r="AO346" s="81" t="s">
        <v>3111</v>
      </c>
      <c r="AP346" s="81" t="b">
        <v>0</v>
      </c>
      <c r="AQ346" s="84" t="s">
        <v>2758</v>
      </c>
      <c r="AR346" s="81" t="s">
        <v>178</v>
      </c>
      <c r="AS346" s="81">
        <v>0</v>
      </c>
      <c r="AT346" s="81">
        <v>0</v>
      </c>
      <c r="AU346" s="81"/>
      <c r="AV346" s="81"/>
      <c r="AW346" s="81"/>
      <c r="AX346" s="81"/>
      <c r="AY346" s="81"/>
      <c r="AZ346" s="81"/>
      <c r="BA346" s="81"/>
      <c r="BB346" s="81"/>
      <c r="BC346" s="80" t="str">
        <f>REPLACE(INDEX(GroupVertices[Group],MATCH(Edges[[#This Row],[Vertex 1]],GroupVertices[Vertex],0)),1,1,"")</f>
        <v>3</v>
      </c>
      <c r="BD346" s="80" t="str">
        <f>REPLACE(INDEX(GroupVertices[Group],MATCH(Edges[[#This Row],[Vertex 2]],GroupVertices[Vertex],0)),1,1,"")</f>
        <v>3</v>
      </c>
    </row>
    <row r="347" spans="1:56" ht="15">
      <c r="A347" s="66" t="s">
        <v>511</v>
      </c>
      <c r="B347" s="66" t="s">
        <v>775</v>
      </c>
      <c r="C347" s="67"/>
      <c r="D347" s="68"/>
      <c r="E347" s="69"/>
      <c r="F347" s="70"/>
      <c r="G347" s="67"/>
      <c r="H347" s="71"/>
      <c r="I347" s="72"/>
      <c r="J347" s="72"/>
      <c r="K347" s="34"/>
      <c r="L347" s="79">
        <v>347</v>
      </c>
      <c r="M347" s="79"/>
      <c r="N347" s="74"/>
      <c r="O347" s="81" t="s">
        <v>819</v>
      </c>
      <c r="P347" s="83">
        <v>43661.78251157407</v>
      </c>
      <c r="Q347" s="81" t="s">
        <v>831</v>
      </c>
      <c r="R347" s="81"/>
      <c r="S347" s="81"/>
      <c r="T347" s="81" t="s">
        <v>1061</v>
      </c>
      <c r="U347" s="85" t="s">
        <v>1127</v>
      </c>
      <c r="V347" s="85" t="s">
        <v>1127</v>
      </c>
      <c r="W347" s="83">
        <v>43661.78251157407</v>
      </c>
      <c r="X347" s="88">
        <v>43661</v>
      </c>
      <c r="Y347" s="84" t="s">
        <v>1591</v>
      </c>
      <c r="Z347" s="85" t="s">
        <v>2126</v>
      </c>
      <c r="AA347" s="81"/>
      <c r="AB347" s="81"/>
      <c r="AC347" s="84" t="s">
        <v>2759</v>
      </c>
      <c r="AD347" s="81"/>
      <c r="AE347" s="81" t="b">
        <v>0</v>
      </c>
      <c r="AF347" s="81">
        <v>0</v>
      </c>
      <c r="AG347" s="84" t="s">
        <v>3083</v>
      </c>
      <c r="AH347" s="81" t="b">
        <v>0</v>
      </c>
      <c r="AI347" s="81" t="s">
        <v>3092</v>
      </c>
      <c r="AJ347" s="81"/>
      <c r="AK347" s="84" t="s">
        <v>3083</v>
      </c>
      <c r="AL347" s="81" t="b">
        <v>0</v>
      </c>
      <c r="AM347" s="81">
        <v>7453</v>
      </c>
      <c r="AN347" s="84" t="s">
        <v>3059</v>
      </c>
      <c r="AO347" s="81" t="s">
        <v>3108</v>
      </c>
      <c r="AP347" s="81" t="b">
        <v>0</v>
      </c>
      <c r="AQ347" s="84" t="s">
        <v>3059</v>
      </c>
      <c r="AR347" s="81" t="s">
        <v>178</v>
      </c>
      <c r="AS347" s="81">
        <v>0</v>
      </c>
      <c r="AT347" s="81">
        <v>0</v>
      </c>
      <c r="AU347" s="81"/>
      <c r="AV347" s="81"/>
      <c r="AW347" s="81"/>
      <c r="AX347" s="81"/>
      <c r="AY347" s="81"/>
      <c r="AZ347" s="81"/>
      <c r="BA347" s="81"/>
      <c r="BB347" s="81"/>
      <c r="BC347" s="80" t="str">
        <f>REPLACE(INDEX(GroupVertices[Group],MATCH(Edges[[#This Row],[Vertex 1]],GroupVertices[Vertex],0)),1,1,"")</f>
        <v>1</v>
      </c>
      <c r="BD347" s="80" t="str">
        <f>REPLACE(INDEX(GroupVertices[Group],MATCH(Edges[[#This Row],[Vertex 2]],GroupVertices[Vertex],0)),1,1,"")</f>
        <v>1</v>
      </c>
    </row>
    <row r="348" spans="1:56" ht="15">
      <c r="A348" s="66" t="s">
        <v>512</v>
      </c>
      <c r="B348" s="66" t="s">
        <v>512</v>
      </c>
      <c r="C348" s="67"/>
      <c r="D348" s="68"/>
      <c r="E348" s="69"/>
      <c r="F348" s="70"/>
      <c r="G348" s="67"/>
      <c r="H348" s="71"/>
      <c r="I348" s="72"/>
      <c r="J348" s="72"/>
      <c r="K348" s="34"/>
      <c r="L348" s="79">
        <v>348</v>
      </c>
      <c r="M348" s="79"/>
      <c r="N348" s="74"/>
      <c r="O348" s="81" t="s">
        <v>178</v>
      </c>
      <c r="P348" s="83">
        <v>43658.94548611111</v>
      </c>
      <c r="Q348" s="81" t="s">
        <v>946</v>
      </c>
      <c r="R348" s="81"/>
      <c r="S348" s="81"/>
      <c r="T348" s="81" t="s">
        <v>1061</v>
      </c>
      <c r="U348" s="85" t="s">
        <v>1208</v>
      </c>
      <c r="V348" s="85" t="s">
        <v>1208</v>
      </c>
      <c r="W348" s="83">
        <v>43658.94548611111</v>
      </c>
      <c r="X348" s="88">
        <v>43658</v>
      </c>
      <c r="Y348" s="84" t="s">
        <v>1592</v>
      </c>
      <c r="Z348" s="85" t="s">
        <v>2127</v>
      </c>
      <c r="AA348" s="81"/>
      <c r="AB348" s="81"/>
      <c r="AC348" s="84" t="s">
        <v>2760</v>
      </c>
      <c r="AD348" s="81"/>
      <c r="AE348" s="81" t="b">
        <v>0</v>
      </c>
      <c r="AF348" s="81">
        <v>5973</v>
      </c>
      <c r="AG348" s="84" t="s">
        <v>3083</v>
      </c>
      <c r="AH348" s="81" t="b">
        <v>0</v>
      </c>
      <c r="AI348" s="81" t="s">
        <v>3093</v>
      </c>
      <c r="AJ348" s="81"/>
      <c r="AK348" s="84" t="s">
        <v>3083</v>
      </c>
      <c r="AL348" s="81" t="b">
        <v>0</v>
      </c>
      <c r="AM348" s="81">
        <v>1454</v>
      </c>
      <c r="AN348" s="84" t="s">
        <v>3083</v>
      </c>
      <c r="AO348" s="81" t="s">
        <v>3109</v>
      </c>
      <c r="AP348" s="81" t="b">
        <v>0</v>
      </c>
      <c r="AQ348" s="84" t="s">
        <v>2760</v>
      </c>
      <c r="AR348" s="81" t="s">
        <v>819</v>
      </c>
      <c r="AS348" s="81">
        <v>0</v>
      </c>
      <c r="AT348" s="81">
        <v>0</v>
      </c>
      <c r="AU348" s="81"/>
      <c r="AV348" s="81"/>
      <c r="AW348" s="81"/>
      <c r="AX348" s="81"/>
      <c r="AY348" s="81"/>
      <c r="AZ348" s="81"/>
      <c r="BA348" s="81"/>
      <c r="BB348" s="81"/>
      <c r="BC348" s="80" t="str">
        <f>REPLACE(INDEX(GroupVertices[Group],MATCH(Edges[[#This Row],[Vertex 1]],GroupVertices[Vertex],0)),1,1,"")</f>
        <v>28</v>
      </c>
      <c r="BD348" s="80" t="str">
        <f>REPLACE(INDEX(GroupVertices[Group],MATCH(Edges[[#This Row],[Vertex 2]],GroupVertices[Vertex],0)),1,1,"")</f>
        <v>28</v>
      </c>
    </row>
    <row r="349" spans="1:56" ht="15">
      <c r="A349" s="66" t="s">
        <v>513</v>
      </c>
      <c r="B349" s="66" t="s">
        <v>512</v>
      </c>
      <c r="C349" s="67"/>
      <c r="D349" s="68"/>
      <c r="E349" s="69"/>
      <c r="F349" s="70"/>
      <c r="G349" s="67"/>
      <c r="H349" s="71"/>
      <c r="I349" s="72"/>
      <c r="J349" s="72"/>
      <c r="K349" s="34"/>
      <c r="L349" s="79">
        <v>349</v>
      </c>
      <c r="M349" s="79"/>
      <c r="N349" s="74"/>
      <c r="O349" s="81" t="s">
        <v>819</v>
      </c>
      <c r="P349" s="83">
        <v>43661.78252314815</v>
      </c>
      <c r="Q349" s="81" t="s">
        <v>946</v>
      </c>
      <c r="R349" s="81"/>
      <c r="S349" s="81"/>
      <c r="T349" s="81" t="s">
        <v>1061</v>
      </c>
      <c r="U349" s="85" t="s">
        <v>1208</v>
      </c>
      <c r="V349" s="85" t="s">
        <v>1208</v>
      </c>
      <c r="W349" s="83">
        <v>43661.78252314815</v>
      </c>
      <c r="X349" s="88">
        <v>43661</v>
      </c>
      <c r="Y349" s="84" t="s">
        <v>1593</v>
      </c>
      <c r="Z349" s="85" t="s">
        <v>2128</v>
      </c>
      <c r="AA349" s="81"/>
      <c r="AB349" s="81"/>
      <c r="AC349" s="84" t="s">
        <v>2761</v>
      </c>
      <c r="AD349" s="81"/>
      <c r="AE349" s="81" t="b">
        <v>0</v>
      </c>
      <c r="AF349" s="81">
        <v>0</v>
      </c>
      <c r="AG349" s="84" t="s">
        <v>3083</v>
      </c>
      <c r="AH349" s="81" t="b">
        <v>0</v>
      </c>
      <c r="AI349" s="81" t="s">
        <v>3093</v>
      </c>
      <c r="AJ349" s="81"/>
      <c r="AK349" s="84" t="s">
        <v>3083</v>
      </c>
      <c r="AL349" s="81" t="b">
        <v>0</v>
      </c>
      <c r="AM349" s="81">
        <v>1454</v>
      </c>
      <c r="AN349" s="84" t="s">
        <v>2760</v>
      </c>
      <c r="AO349" s="81" t="s">
        <v>3111</v>
      </c>
      <c r="AP349" s="81" t="b">
        <v>0</v>
      </c>
      <c r="AQ349" s="84" t="s">
        <v>2760</v>
      </c>
      <c r="AR349" s="81" t="s">
        <v>178</v>
      </c>
      <c r="AS349" s="81">
        <v>0</v>
      </c>
      <c r="AT349" s="81">
        <v>0</v>
      </c>
      <c r="AU349" s="81"/>
      <c r="AV349" s="81"/>
      <c r="AW349" s="81"/>
      <c r="AX349" s="81"/>
      <c r="AY349" s="81"/>
      <c r="AZ349" s="81"/>
      <c r="BA349" s="81"/>
      <c r="BB349" s="81"/>
      <c r="BC349" s="80" t="str">
        <f>REPLACE(INDEX(GroupVertices[Group],MATCH(Edges[[#This Row],[Vertex 1]],GroupVertices[Vertex],0)),1,1,"")</f>
        <v>28</v>
      </c>
      <c r="BD349" s="80" t="str">
        <f>REPLACE(INDEX(GroupVertices[Group],MATCH(Edges[[#This Row],[Vertex 2]],GroupVertices[Vertex],0)),1,1,"")</f>
        <v>28</v>
      </c>
    </row>
    <row r="350" spans="1:56" ht="15">
      <c r="A350" s="66" t="s">
        <v>513</v>
      </c>
      <c r="B350" s="66" t="s">
        <v>695</v>
      </c>
      <c r="C350" s="67"/>
      <c r="D350" s="68"/>
      <c r="E350" s="69"/>
      <c r="F350" s="70"/>
      <c r="G350" s="67"/>
      <c r="H350" s="71"/>
      <c r="I350" s="72"/>
      <c r="J350" s="72"/>
      <c r="K350" s="34"/>
      <c r="L350" s="79">
        <v>350</v>
      </c>
      <c r="M350" s="79"/>
      <c r="N350" s="74"/>
      <c r="O350" s="81" t="s">
        <v>819</v>
      </c>
      <c r="P350" s="83">
        <v>43661.78239583333</v>
      </c>
      <c r="Q350" s="81" t="s">
        <v>947</v>
      </c>
      <c r="R350" s="81"/>
      <c r="S350" s="81"/>
      <c r="T350" s="81" t="s">
        <v>1061</v>
      </c>
      <c r="U350" s="85" t="s">
        <v>1209</v>
      </c>
      <c r="V350" s="85" t="s">
        <v>1209</v>
      </c>
      <c r="W350" s="83">
        <v>43661.78239583333</v>
      </c>
      <c r="X350" s="88">
        <v>43661</v>
      </c>
      <c r="Y350" s="84" t="s">
        <v>1579</v>
      </c>
      <c r="Z350" s="85" t="s">
        <v>2129</v>
      </c>
      <c r="AA350" s="81"/>
      <c r="AB350" s="81"/>
      <c r="AC350" s="84" t="s">
        <v>2762</v>
      </c>
      <c r="AD350" s="81"/>
      <c r="AE350" s="81" t="b">
        <v>0</v>
      </c>
      <c r="AF350" s="81">
        <v>0</v>
      </c>
      <c r="AG350" s="84" t="s">
        <v>3083</v>
      </c>
      <c r="AH350" s="81" t="b">
        <v>0</v>
      </c>
      <c r="AI350" s="81" t="s">
        <v>3093</v>
      </c>
      <c r="AJ350" s="81"/>
      <c r="AK350" s="84" t="s">
        <v>3083</v>
      </c>
      <c r="AL350" s="81" t="b">
        <v>0</v>
      </c>
      <c r="AM350" s="81">
        <v>5761</v>
      </c>
      <c r="AN350" s="84" t="s">
        <v>2960</v>
      </c>
      <c r="AO350" s="81" t="s">
        <v>3111</v>
      </c>
      <c r="AP350" s="81" t="b">
        <v>0</v>
      </c>
      <c r="AQ350" s="84" t="s">
        <v>2960</v>
      </c>
      <c r="AR350" s="81" t="s">
        <v>178</v>
      </c>
      <c r="AS350" s="81">
        <v>0</v>
      </c>
      <c r="AT350" s="81">
        <v>0</v>
      </c>
      <c r="AU350" s="81"/>
      <c r="AV350" s="81"/>
      <c r="AW350" s="81"/>
      <c r="AX350" s="81"/>
      <c r="AY350" s="81"/>
      <c r="AZ350" s="81"/>
      <c r="BA350" s="81"/>
      <c r="BB350" s="81"/>
      <c r="BC350" s="80" t="str">
        <f>REPLACE(INDEX(GroupVertices[Group],MATCH(Edges[[#This Row],[Vertex 1]],GroupVertices[Vertex],0)),1,1,"")</f>
        <v>28</v>
      </c>
      <c r="BD350" s="80" t="str">
        <f>REPLACE(INDEX(GroupVertices[Group],MATCH(Edges[[#This Row],[Vertex 2]],GroupVertices[Vertex],0)),1,1,"")</f>
        <v>28</v>
      </c>
    </row>
    <row r="351" spans="1:56" ht="15">
      <c r="A351" s="66" t="s">
        <v>514</v>
      </c>
      <c r="B351" s="66" t="s">
        <v>514</v>
      </c>
      <c r="C351" s="67"/>
      <c r="D351" s="68"/>
      <c r="E351" s="69"/>
      <c r="F351" s="70"/>
      <c r="G351" s="67"/>
      <c r="H351" s="71"/>
      <c r="I351" s="72"/>
      <c r="J351" s="72"/>
      <c r="K351" s="34"/>
      <c r="L351" s="79">
        <v>351</v>
      </c>
      <c r="M351" s="79"/>
      <c r="N351" s="74"/>
      <c r="O351" s="81" t="s">
        <v>178</v>
      </c>
      <c r="P351" s="83">
        <v>43661.78252314815</v>
      </c>
      <c r="Q351" s="81" t="s">
        <v>948</v>
      </c>
      <c r="R351" s="81"/>
      <c r="S351" s="81"/>
      <c r="T351" s="81" t="s">
        <v>1061</v>
      </c>
      <c r="U351" s="85" t="s">
        <v>1210</v>
      </c>
      <c r="V351" s="85" t="s">
        <v>1210</v>
      </c>
      <c r="W351" s="83">
        <v>43661.78252314815</v>
      </c>
      <c r="X351" s="88">
        <v>43661</v>
      </c>
      <c r="Y351" s="84" t="s">
        <v>1593</v>
      </c>
      <c r="Z351" s="85" t="s">
        <v>2130</v>
      </c>
      <c r="AA351" s="81"/>
      <c r="AB351" s="81"/>
      <c r="AC351" s="84" t="s">
        <v>2763</v>
      </c>
      <c r="AD351" s="81"/>
      <c r="AE351" s="81" t="b">
        <v>0</v>
      </c>
      <c r="AF351" s="81">
        <v>0</v>
      </c>
      <c r="AG351" s="84" t="s">
        <v>3083</v>
      </c>
      <c r="AH351" s="81" t="b">
        <v>0</v>
      </c>
      <c r="AI351" s="81" t="s">
        <v>3092</v>
      </c>
      <c r="AJ351" s="81"/>
      <c r="AK351" s="84" t="s">
        <v>3083</v>
      </c>
      <c r="AL351" s="81" t="b">
        <v>0</v>
      </c>
      <c r="AM351" s="81">
        <v>0</v>
      </c>
      <c r="AN351" s="84" t="s">
        <v>3083</v>
      </c>
      <c r="AO351" s="81" t="s">
        <v>3108</v>
      </c>
      <c r="AP351" s="81" t="b">
        <v>0</v>
      </c>
      <c r="AQ351" s="84" t="s">
        <v>2763</v>
      </c>
      <c r="AR351" s="81" t="s">
        <v>178</v>
      </c>
      <c r="AS351" s="81">
        <v>0</v>
      </c>
      <c r="AT351" s="81">
        <v>0</v>
      </c>
      <c r="AU351" s="81"/>
      <c r="AV351" s="81"/>
      <c r="AW351" s="81"/>
      <c r="AX351" s="81"/>
      <c r="AY351" s="81"/>
      <c r="AZ351" s="81"/>
      <c r="BA351" s="81"/>
      <c r="BB351" s="81"/>
      <c r="BC351" s="80" t="str">
        <f>REPLACE(INDEX(GroupVertices[Group],MATCH(Edges[[#This Row],[Vertex 1]],GroupVertices[Vertex],0)),1,1,"")</f>
        <v>3</v>
      </c>
      <c r="BD351" s="80" t="str">
        <f>REPLACE(INDEX(GroupVertices[Group],MATCH(Edges[[#This Row],[Vertex 2]],GroupVertices[Vertex],0)),1,1,"")</f>
        <v>3</v>
      </c>
    </row>
    <row r="352" spans="1:56" ht="15">
      <c r="A352" s="66" t="s">
        <v>515</v>
      </c>
      <c r="B352" s="66" t="s">
        <v>753</v>
      </c>
      <c r="C352" s="67"/>
      <c r="D352" s="68"/>
      <c r="E352" s="69"/>
      <c r="F352" s="70"/>
      <c r="G352" s="67"/>
      <c r="H352" s="71"/>
      <c r="I352" s="72"/>
      <c r="J352" s="72"/>
      <c r="K352" s="34"/>
      <c r="L352" s="79">
        <v>352</v>
      </c>
      <c r="M352" s="79"/>
      <c r="N352" s="74"/>
      <c r="O352" s="81" t="s">
        <v>819</v>
      </c>
      <c r="P352" s="83">
        <v>43661.78252314815</v>
      </c>
      <c r="Q352" s="81" t="s">
        <v>824</v>
      </c>
      <c r="R352" s="81"/>
      <c r="S352" s="81"/>
      <c r="T352" s="81" t="s">
        <v>1062</v>
      </c>
      <c r="U352" s="85" t="s">
        <v>1123</v>
      </c>
      <c r="V352" s="85" t="s">
        <v>1123</v>
      </c>
      <c r="W352" s="83">
        <v>43661.78252314815</v>
      </c>
      <c r="X352" s="88">
        <v>43661</v>
      </c>
      <c r="Y352" s="84" t="s">
        <v>1593</v>
      </c>
      <c r="Z352" s="85" t="s">
        <v>2131</v>
      </c>
      <c r="AA352" s="81"/>
      <c r="AB352" s="81"/>
      <c r="AC352" s="84" t="s">
        <v>2764</v>
      </c>
      <c r="AD352" s="81"/>
      <c r="AE352" s="81" t="b">
        <v>0</v>
      </c>
      <c r="AF352" s="81">
        <v>0</v>
      </c>
      <c r="AG352" s="84" t="s">
        <v>3083</v>
      </c>
      <c r="AH352" s="81" t="b">
        <v>0</v>
      </c>
      <c r="AI352" s="81" t="s">
        <v>3092</v>
      </c>
      <c r="AJ352" s="81"/>
      <c r="AK352" s="84" t="s">
        <v>3083</v>
      </c>
      <c r="AL352" s="81" t="b">
        <v>0</v>
      </c>
      <c r="AM352" s="81">
        <v>7129</v>
      </c>
      <c r="AN352" s="84" t="s">
        <v>3036</v>
      </c>
      <c r="AO352" s="81" t="s">
        <v>3108</v>
      </c>
      <c r="AP352" s="81" t="b">
        <v>0</v>
      </c>
      <c r="AQ352" s="84" t="s">
        <v>3036</v>
      </c>
      <c r="AR352" s="81" t="s">
        <v>178</v>
      </c>
      <c r="AS352" s="81">
        <v>0</v>
      </c>
      <c r="AT352" s="81">
        <v>0</v>
      </c>
      <c r="AU352" s="81"/>
      <c r="AV352" s="81"/>
      <c r="AW352" s="81"/>
      <c r="AX352" s="81"/>
      <c r="AY352" s="81"/>
      <c r="AZ352" s="81"/>
      <c r="BA352" s="81"/>
      <c r="BB352" s="81"/>
      <c r="BC352" s="80" t="str">
        <f>REPLACE(INDEX(GroupVertices[Group],MATCH(Edges[[#This Row],[Vertex 1]],GroupVertices[Vertex],0)),1,1,"")</f>
        <v>2</v>
      </c>
      <c r="BD352" s="80" t="str">
        <f>REPLACE(INDEX(GroupVertices[Group],MATCH(Edges[[#This Row],[Vertex 2]],GroupVertices[Vertex],0)),1,1,"")</f>
        <v>2</v>
      </c>
    </row>
    <row r="353" spans="1:56" ht="15">
      <c r="A353" s="66" t="s">
        <v>516</v>
      </c>
      <c r="B353" s="66" t="s">
        <v>758</v>
      </c>
      <c r="C353" s="67"/>
      <c r="D353" s="68"/>
      <c r="E353" s="69"/>
      <c r="F353" s="70"/>
      <c r="G353" s="67"/>
      <c r="H353" s="71"/>
      <c r="I353" s="72"/>
      <c r="J353" s="72"/>
      <c r="K353" s="34"/>
      <c r="L353" s="79">
        <v>353</v>
      </c>
      <c r="M353" s="79"/>
      <c r="N353" s="74"/>
      <c r="O353" s="81" t="s">
        <v>819</v>
      </c>
      <c r="P353" s="83">
        <v>43661.782534722224</v>
      </c>
      <c r="Q353" s="81" t="s">
        <v>826</v>
      </c>
      <c r="R353" s="81"/>
      <c r="S353" s="81"/>
      <c r="T353" s="81" t="s">
        <v>1061</v>
      </c>
      <c r="U353" s="85" t="s">
        <v>1124</v>
      </c>
      <c r="V353" s="85" t="s">
        <v>1124</v>
      </c>
      <c r="W353" s="83">
        <v>43661.782534722224</v>
      </c>
      <c r="X353" s="88">
        <v>43661</v>
      </c>
      <c r="Y353" s="84" t="s">
        <v>1594</v>
      </c>
      <c r="Z353" s="85" t="s">
        <v>2132</v>
      </c>
      <c r="AA353" s="81"/>
      <c r="AB353" s="81"/>
      <c r="AC353" s="84" t="s">
        <v>2765</v>
      </c>
      <c r="AD353" s="81"/>
      <c r="AE353" s="81" t="b">
        <v>0</v>
      </c>
      <c r="AF353" s="81">
        <v>0</v>
      </c>
      <c r="AG353" s="84" t="s">
        <v>3083</v>
      </c>
      <c r="AH353" s="81" t="b">
        <v>0</v>
      </c>
      <c r="AI353" s="81" t="s">
        <v>3092</v>
      </c>
      <c r="AJ353" s="81"/>
      <c r="AK353" s="84" t="s">
        <v>3083</v>
      </c>
      <c r="AL353" s="81" t="b">
        <v>0</v>
      </c>
      <c r="AM353" s="81">
        <v>2360</v>
      </c>
      <c r="AN353" s="84" t="s">
        <v>3041</v>
      </c>
      <c r="AO353" s="81" t="s">
        <v>3108</v>
      </c>
      <c r="AP353" s="81" t="b">
        <v>0</v>
      </c>
      <c r="AQ353" s="84" t="s">
        <v>3041</v>
      </c>
      <c r="AR353" s="81" t="s">
        <v>178</v>
      </c>
      <c r="AS353" s="81">
        <v>0</v>
      </c>
      <c r="AT353" s="81">
        <v>0</v>
      </c>
      <c r="AU353" s="81"/>
      <c r="AV353" s="81"/>
      <c r="AW353" s="81"/>
      <c r="AX353" s="81"/>
      <c r="AY353" s="81"/>
      <c r="AZ353" s="81"/>
      <c r="BA353" s="81"/>
      <c r="BB353" s="81"/>
      <c r="BC353" s="80" t="str">
        <f>REPLACE(INDEX(GroupVertices[Group],MATCH(Edges[[#This Row],[Vertex 1]],GroupVertices[Vertex],0)),1,1,"")</f>
        <v>4</v>
      </c>
      <c r="BD353" s="80" t="str">
        <f>REPLACE(INDEX(GroupVertices[Group],MATCH(Edges[[#This Row],[Vertex 2]],GroupVertices[Vertex],0)),1,1,"")</f>
        <v>4</v>
      </c>
    </row>
    <row r="354" spans="1:56" ht="15">
      <c r="A354" s="66" t="s">
        <v>517</v>
      </c>
      <c r="B354" s="66" t="s">
        <v>517</v>
      </c>
      <c r="C354" s="67"/>
      <c r="D354" s="68"/>
      <c r="E354" s="69"/>
      <c r="F354" s="70"/>
      <c r="G354" s="67"/>
      <c r="H354" s="71"/>
      <c r="I354" s="72"/>
      <c r="J354" s="72"/>
      <c r="K354" s="34"/>
      <c r="L354" s="79">
        <v>354</v>
      </c>
      <c r="M354" s="79"/>
      <c r="N354" s="74"/>
      <c r="O354" s="81" t="s">
        <v>178</v>
      </c>
      <c r="P354" s="83">
        <v>43659.893599537034</v>
      </c>
      <c r="Q354" s="81" t="s">
        <v>949</v>
      </c>
      <c r="R354" s="81"/>
      <c r="S354" s="81"/>
      <c r="T354" s="81" t="s">
        <v>1070</v>
      </c>
      <c r="U354" s="85" t="s">
        <v>1211</v>
      </c>
      <c r="V354" s="85" t="s">
        <v>1211</v>
      </c>
      <c r="W354" s="83">
        <v>43659.893599537034</v>
      </c>
      <c r="X354" s="88">
        <v>43659</v>
      </c>
      <c r="Y354" s="84" t="s">
        <v>1595</v>
      </c>
      <c r="Z354" s="85" t="s">
        <v>2133</v>
      </c>
      <c r="AA354" s="81"/>
      <c r="AB354" s="81"/>
      <c r="AC354" s="84" t="s">
        <v>2766</v>
      </c>
      <c r="AD354" s="81"/>
      <c r="AE354" s="81" t="b">
        <v>0</v>
      </c>
      <c r="AF354" s="81">
        <v>492</v>
      </c>
      <c r="AG354" s="84" t="s">
        <v>3083</v>
      </c>
      <c r="AH354" s="81" t="b">
        <v>0</v>
      </c>
      <c r="AI354" s="81" t="s">
        <v>3097</v>
      </c>
      <c r="AJ354" s="81"/>
      <c r="AK354" s="84" t="s">
        <v>3083</v>
      </c>
      <c r="AL354" s="81" t="b">
        <v>0</v>
      </c>
      <c r="AM354" s="81">
        <v>175</v>
      </c>
      <c r="AN354" s="84" t="s">
        <v>3083</v>
      </c>
      <c r="AO354" s="81" t="s">
        <v>3108</v>
      </c>
      <c r="AP354" s="81" t="b">
        <v>0</v>
      </c>
      <c r="AQ354" s="84" t="s">
        <v>2766</v>
      </c>
      <c r="AR354" s="81" t="s">
        <v>819</v>
      </c>
      <c r="AS354" s="81">
        <v>0</v>
      </c>
      <c r="AT354" s="81">
        <v>0</v>
      </c>
      <c r="AU354" s="81"/>
      <c r="AV354" s="81"/>
      <c r="AW354" s="81"/>
      <c r="AX354" s="81"/>
      <c r="AY354" s="81"/>
      <c r="AZ354" s="81"/>
      <c r="BA354" s="81"/>
      <c r="BB354" s="81"/>
      <c r="BC354" s="80" t="str">
        <f>REPLACE(INDEX(GroupVertices[Group],MATCH(Edges[[#This Row],[Vertex 1]],GroupVertices[Vertex],0)),1,1,"")</f>
        <v>31</v>
      </c>
      <c r="BD354" s="80" t="str">
        <f>REPLACE(INDEX(GroupVertices[Group],MATCH(Edges[[#This Row],[Vertex 2]],GroupVertices[Vertex],0)),1,1,"")</f>
        <v>31</v>
      </c>
    </row>
    <row r="355" spans="1:56" ht="15">
      <c r="A355" s="66" t="s">
        <v>518</v>
      </c>
      <c r="B355" s="66" t="s">
        <v>517</v>
      </c>
      <c r="C355" s="67"/>
      <c r="D355" s="68"/>
      <c r="E355" s="69"/>
      <c r="F355" s="70"/>
      <c r="G355" s="67"/>
      <c r="H355" s="71"/>
      <c r="I355" s="72"/>
      <c r="J355" s="72"/>
      <c r="K355" s="34"/>
      <c r="L355" s="79">
        <v>355</v>
      </c>
      <c r="M355" s="79"/>
      <c r="N355" s="74"/>
      <c r="O355" s="81" t="s">
        <v>819</v>
      </c>
      <c r="P355" s="83">
        <v>43661.78202546296</v>
      </c>
      <c r="Q355" s="81" t="s">
        <v>949</v>
      </c>
      <c r="R355" s="81"/>
      <c r="S355" s="81"/>
      <c r="T355" s="81" t="s">
        <v>1070</v>
      </c>
      <c r="U355" s="81"/>
      <c r="V355" s="85" t="s">
        <v>1336</v>
      </c>
      <c r="W355" s="83">
        <v>43661.78202546296</v>
      </c>
      <c r="X355" s="88">
        <v>43661</v>
      </c>
      <c r="Y355" s="84" t="s">
        <v>1596</v>
      </c>
      <c r="Z355" s="85" t="s">
        <v>2134</v>
      </c>
      <c r="AA355" s="81"/>
      <c r="AB355" s="81"/>
      <c r="AC355" s="84" t="s">
        <v>2767</v>
      </c>
      <c r="AD355" s="81"/>
      <c r="AE355" s="81" t="b">
        <v>0</v>
      </c>
      <c r="AF355" s="81">
        <v>0</v>
      </c>
      <c r="AG355" s="84" t="s">
        <v>3083</v>
      </c>
      <c r="AH355" s="81" t="b">
        <v>0</v>
      </c>
      <c r="AI355" s="81" t="s">
        <v>3097</v>
      </c>
      <c r="AJ355" s="81"/>
      <c r="AK355" s="84" t="s">
        <v>3083</v>
      </c>
      <c r="AL355" s="81" t="b">
        <v>0</v>
      </c>
      <c r="AM355" s="81">
        <v>175</v>
      </c>
      <c r="AN355" s="84" t="s">
        <v>2766</v>
      </c>
      <c r="AO355" s="81" t="s">
        <v>3108</v>
      </c>
      <c r="AP355" s="81" t="b">
        <v>0</v>
      </c>
      <c r="AQ355" s="84" t="s">
        <v>2766</v>
      </c>
      <c r="AR355" s="81" t="s">
        <v>178</v>
      </c>
      <c r="AS355" s="81">
        <v>0</v>
      </c>
      <c r="AT355" s="81">
        <v>0</v>
      </c>
      <c r="AU355" s="81"/>
      <c r="AV355" s="81"/>
      <c r="AW355" s="81"/>
      <c r="AX355" s="81"/>
      <c r="AY355" s="81"/>
      <c r="AZ355" s="81"/>
      <c r="BA355" s="81"/>
      <c r="BB355" s="81"/>
      <c r="BC355" s="80" t="str">
        <f>REPLACE(INDEX(GroupVertices[Group],MATCH(Edges[[#This Row],[Vertex 1]],GroupVertices[Vertex],0)),1,1,"")</f>
        <v>31</v>
      </c>
      <c r="BD355" s="80" t="str">
        <f>REPLACE(INDEX(GroupVertices[Group],MATCH(Edges[[#This Row],[Vertex 2]],GroupVertices[Vertex],0)),1,1,"")</f>
        <v>31</v>
      </c>
    </row>
    <row r="356" spans="1:56" ht="15">
      <c r="A356" s="66" t="s">
        <v>519</v>
      </c>
      <c r="B356" s="66" t="s">
        <v>813</v>
      </c>
      <c r="C356" s="67"/>
      <c r="D356" s="68"/>
      <c r="E356" s="69"/>
      <c r="F356" s="70"/>
      <c r="G356" s="67"/>
      <c r="H356" s="71"/>
      <c r="I356" s="72"/>
      <c r="J356" s="72"/>
      <c r="K356" s="34"/>
      <c r="L356" s="79">
        <v>356</v>
      </c>
      <c r="M356" s="79"/>
      <c r="N356" s="74"/>
      <c r="O356" s="81" t="s">
        <v>820</v>
      </c>
      <c r="P356" s="83">
        <v>43660.30079861111</v>
      </c>
      <c r="Q356" s="81" t="s">
        <v>950</v>
      </c>
      <c r="R356" s="81"/>
      <c r="S356" s="81"/>
      <c r="T356" s="81" t="s">
        <v>1073</v>
      </c>
      <c r="U356" s="85" t="s">
        <v>1212</v>
      </c>
      <c r="V356" s="85" t="s">
        <v>1212</v>
      </c>
      <c r="W356" s="83">
        <v>43660.30079861111</v>
      </c>
      <c r="X356" s="88">
        <v>43660</v>
      </c>
      <c r="Y356" s="84" t="s">
        <v>1597</v>
      </c>
      <c r="Z356" s="85" t="s">
        <v>2135</v>
      </c>
      <c r="AA356" s="81"/>
      <c r="AB356" s="81"/>
      <c r="AC356" s="84" t="s">
        <v>2768</v>
      </c>
      <c r="AD356" s="81"/>
      <c r="AE356" s="81" t="b">
        <v>0</v>
      </c>
      <c r="AF356" s="81">
        <v>212</v>
      </c>
      <c r="AG356" s="84" t="s">
        <v>3083</v>
      </c>
      <c r="AH356" s="81" t="b">
        <v>0</v>
      </c>
      <c r="AI356" s="81" t="s">
        <v>3097</v>
      </c>
      <c r="AJ356" s="81"/>
      <c r="AK356" s="84" t="s">
        <v>3083</v>
      </c>
      <c r="AL356" s="81" t="b">
        <v>0</v>
      </c>
      <c r="AM356" s="81">
        <v>82</v>
      </c>
      <c r="AN356" s="84" t="s">
        <v>3083</v>
      </c>
      <c r="AO356" s="81" t="s">
        <v>3108</v>
      </c>
      <c r="AP356" s="81" t="b">
        <v>0</v>
      </c>
      <c r="AQ356" s="84" t="s">
        <v>2768</v>
      </c>
      <c r="AR356" s="81" t="s">
        <v>819</v>
      </c>
      <c r="AS356" s="81">
        <v>0</v>
      </c>
      <c r="AT356" s="81">
        <v>0</v>
      </c>
      <c r="AU356" s="81"/>
      <c r="AV356" s="81"/>
      <c r="AW356" s="81"/>
      <c r="AX356" s="81"/>
      <c r="AY356" s="81"/>
      <c r="AZ356" s="81"/>
      <c r="BA356" s="81"/>
      <c r="BB356" s="81"/>
      <c r="BC356" s="80" t="str">
        <f>REPLACE(INDEX(GroupVertices[Group],MATCH(Edges[[#This Row],[Vertex 1]],GroupVertices[Vertex],0)),1,1,"")</f>
        <v>31</v>
      </c>
      <c r="BD356" s="80" t="str">
        <f>REPLACE(INDEX(GroupVertices[Group],MATCH(Edges[[#This Row],[Vertex 2]],GroupVertices[Vertex],0)),1,1,"")</f>
        <v>31</v>
      </c>
    </row>
    <row r="357" spans="1:56" ht="15">
      <c r="A357" s="66" t="s">
        <v>518</v>
      </c>
      <c r="B357" s="66" t="s">
        <v>519</v>
      </c>
      <c r="C357" s="67"/>
      <c r="D357" s="68"/>
      <c r="E357" s="69"/>
      <c r="F357" s="70"/>
      <c r="G357" s="67"/>
      <c r="H357" s="71"/>
      <c r="I357" s="72"/>
      <c r="J357" s="72"/>
      <c r="K357" s="34"/>
      <c r="L357" s="79">
        <v>357</v>
      </c>
      <c r="M357" s="79"/>
      <c r="N357" s="74"/>
      <c r="O357" s="81" t="s">
        <v>819</v>
      </c>
      <c r="P357" s="83">
        <v>43661.782546296294</v>
      </c>
      <c r="Q357" s="81" t="s">
        <v>950</v>
      </c>
      <c r="R357" s="81"/>
      <c r="S357" s="81"/>
      <c r="T357" s="81" t="s">
        <v>1073</v>
      </c>
      <c r="U357" s="81"/>
      <c r="V357" s="85" t="s">
        <v>1336</v>
      </c>
      <c r="W357" s="83">
        <v>43661.782546296294</v>
      </c>
      <c r="X357" s="88">
        <v>43661</v>
      </c>
      <c r="Y357" s="84" t="s">
        <v>1598</v>
      </c>
      <c r="Z357" s="85" t="s">
        <v>2136</v>
      </c>
      <c r="AA357" s="81"/>
      <c r="AB357" s="81"/>
      <c r="AC357" s="84" t="s">
        <v>2769</v>
      </c>
      <c r="AD357" s="81"/>
      <c r="AE357" s="81" t="b">
        <v>0</v>
      </c>
      <c r="AF357" s="81">
        <v>0</v>
      </c>
      <c r="AG357" s="84" t="s">
        <v>3083</v>
      </c>
      <c r="AH357" s="81" t="b">
        <v>0</v>
      </c>
      <c r="AI357" s="81" t="s">
        <v>3097</v>
      </c>
      <c r="AJ357" s="81"/>
      <c r="AK357" s="84" t="s">
        <v>3083</v>
      </c>
      <c r="AL357" s="81" t="b">
        <v>0</v>
      </c>
      <c r="AM357" s="81">
        <v>82</v>
      </c>
      <c r="AN357" s="84" t="s">
        <v>2768</v>
      </c>
      <c r="AO357" s="81" t="s">
        <v>3108</v>
      </c>
      <c r="AP357" s="81" t="b">
        <v>0</v>
      </c>
      <c r="AQ357" s="84" t="s">
        <v>2768</v>
      </c>
      <c r="AR357" s="81" t="s">
        <v>178</v>
      </c>
      <c r="AS357" s="81">
        <v>0</v>
      </c>
      <c r="AT357" s="81">
        <v>0</v>
      </c>
      <c r="AU357" s="81"/>
      <c r="AV357" s="81"/>
      <c r="AW357" s="81"/>
      <c r="AX357" s="81"/>
      <c r="AY357" s="81"/>
      <c r="AZ357" s="81"/>
      <c r="BA357" s="81"/>
      <c r="BB357" s="81"/>
      <c r="BC357" s="80" t="str">
        <f>REPLACE(INDEX(GroupVertices[Group],MATCH(Edges[[#This Row],[Vertex 1]],GroupVertices[Vertex],0)),1,1,"")</f>
        <v>31</v>
      </c>
      <c r="BD357" s="80" t="str">
        <f>REPLACE(INDEX(GroupVertices[Group],MATCH(Edges[[#This Row],[Vertex 2]],GroupVertices[Vertex],0)),1,1,"")</f>
        <v>31</v>
      </c>
    </row>
    <row r="358" spans="1:56" ht="15">
      <c r="A358" s="66" t="s">
        <v>518</v>
      </c>
      <c r="B358" s="66" t="s">
        <v>813</v>
      </c>
      <c r="C358" s="67"/>
      <c r="D358" s="68"/>
      <c r="E358" s="69"/>
      <c r="F358" s="70"/>
      <c r="G358" s="67"/>
      <c r="H358" s="71"/>
      <c r="I358" s="72"/>
      <c r="J358" s="72"/>
      <c r="K358" s="34"/>
      <c r="L358" s="79">
        <v>358</v>
      </c>
      <c r="M358" s="79"/>
      <c r="N358" s="74"/>
      <c r="O358" s="81" t="s">
        <v>820</v>
      </c>
      <c r="P358" s="83">
        <v>43661.782546296294</v>
      </c>
      <c r="Q358" s="81" t="s">
        <v>950</v>
      </c>
      <c r="R358" s="81"/>
      <c r="S358" s="81"/>
      <c r="T358" s="81" t="s">
        <v>1073</v>
      </c>
      <c r="U358" s="81"/>
      <c r="V358" s="85" t="s">
        <v>1336</v>
      </c>
      <c r="W358" s="83">
        <v>43661.782546296294</v>
      </c>
      <c r="X358" s="88">
        <v>43661</v>
      </c>
      <c r="Y358" s="84" t="s">
        <v>1598</v>
      </c>
      <c r="Z358" s="85" t="s">
        <v>2136</v>
      </c>
      <c r="AA358" s="81"/>
      <c r="AB358" s="81"/>
      <c r="AC358" s="84" t="s">
        <v>2769</v>
      </c>
      <c r="AD358" s="81"/>
      <c r="AE358" s="81" t="b">
        <v>0</v>
      </c>
      <c r="AF358" s="81">
        <v>0</v>
      </c>
      <c r="AG358" s="84" t="s">
        <v>3083</v>
      </c>
      <c r="AH358" s="81" t="b">
        <v>0</v>
      </c>
      <c r="AI358" s="81" t="s">
        <v>3097</v>
      </c>
      <c r="AJ358" s="81"/>
      <c r="AK358" s="84" t="s">
        <v>3083</v>
      </c>
      <c r="AL358" s="81" t="b">
        <v>0</v>
      </c>
      <c r="AM358" s="81">
        <v>82</v>
      </c>
      <c r="AN358" s="84" t="s">
        <v>2768</v>
      </c>
      <c r="AO358" s="81" t="s">
        <v>3108</v>
      </c>
      <c r="AP358" s="81" t="b">
        <v>0</v>
      </c>
      <c r="AQ358" s="84" t="s">
        <v>2768</v>
      </c>
      <c r="AR358" s="81" t="s">
        <v>178</v>
      </c>
      <c r="AS358" s="81">
        <v>0</v>
      </c>
      <c r="AT358" s="81">
        <v>0</v>
      </c>
      <c r="AU358" s="81"/>
      <c r="AV358" s="81"/>
      <c r="AW358" s="81"/>
      <c r="AX358" s="81"/>
      <c r="AY358" s="81"/>
      <c r="AZ358" s="81"/>
      <c r="BA358" s="81"/>
      <c r="BB358" s="81"/>
      <c r="BC358" s="80" t="str">
        <f>REPLACE(INDEX(GroupVertices[Group],MATCH(Edges[[#This Row],[Vertex 1]],GroupVertices[Vertex],0)),1,1,"")</f>
        <v>31</v>
      </c>
      <c r="BD358" s="80" t="str">
        <f>REPLACE(INDEX(GroupVertices[Group],MATCH(Edges[[#This Row],[Vertex 2]],GroupVertices[Vertex],0)),1,1,"")</f>
        <v>31</v>
      </c>
    </row>
    <row r="359" spans="1:56" ht="15">
      <c r="A359" s="66" t="s">
        <v>520</v>
      </c>
      <c r="B359" s="66" t="s">
        <v>520</v>
      </c>
      <c r="C359" s="67"/>
      <c r="D359" s="68"/>
      <c r="E359" s="69"/>
      <c r="F359" s="70"/>
      <c r="G359" s="67"/>
      <c r="H359" s="71"/>
      <c r="I359" s="72"/>
      <c r="J359" s="72"/>
      <c r="K359" s="34"/>
      <c r="L359" s="79">
        <v>359</v>
      </c>
      <c r="M359" s="79"/>
      <c r="N359" s="74"/>
      <c r="O359" s="81" t="s">
        <v>178</v>
      </c>
      <c r="P359" s="83">
        <v>43661.78258101852</v>
      </c>
      <c r="Q359" s="81" t="s">
        <v>951</v>
      </c>
      <c r="R359" s="81"/>
      <c r="S359" s="81"/>
      <c r="T359" s="81" t="s">
        <v>1061</v>
      </c>
      <c r="U359" s="85" t="s">
        <v>1213</v>
      </c>
      <c r="V359" s="85" t="s">
        <v>1213</v>
      </c>
      <c r="W359" s="83">
        <v>43661.78258101852</v>
      </c>
      <c r="X359" s="88">
        <v>43661</v>
      </c>
      <c r="Y359" s="84" t="s">
        <v>1599</v>
      </c>
      <c r="Z359" s="85" t="s">
        <v>2137</v>
      </c>
      <c r="AA359" s="81"/>
      <c r="AB359" s="81"/>
      <c r="AC359" s="84" t="s">
        <v>2770</v>
      </c>
      <c r="AD359" s="81"/>
      <c r="AE359" s="81" t="b">
        <v>0</v>
      </c>
      <c r="AF359" s="81">
        <v>0</v>
      </c>
      <c r="AG359" s="84" t="s">
        <v>3083</v>
      </c>
      <c r="AH359" s="81" t="b">
        <v>0</v>
      </c>
      <c r="AI359" s="81" t="s">
        <v>3092</v>
      </c>
      <c r="AJ359" s="81"/>
      <c r="AK359" s="84" t="s">
        <v>3083</v>
      </c>
      <c r="AL359" s="81" t="b">
        <v>0</v>
      </c>
      <c r="AM359" s="81">
        <v>0</v>
      </c>
      <c r="AN359" s="84" t="s">
        <v>3083</v>
      </c>
      <c r="AO359" s="81" t="s">
        <v>3111</v>
      </c>
      <c r="AP359" s="81" t="b">
        <v>0</v>
      </c>
      <c r="AQ359" s="84" t="s">
        <v>2770</v>
      </c>
      <c r="AR359" s="81" t="s">
        <v>178</v>
      </c>
      <c r="AS359" s="81">
        <v>0</v>
      </c>
      <c r="AT359" s="81">
        <v>0</v>
      </c>
      <c r="AU359" s="81"/>
      <c r="AV359" s="81"/>
      <c r="AW359" s="81"/>
      <c r="AX359" s="81"/>
      <c r="AY359" s="81"/>
      <c r="AZ359" s="81"/>
      <c r="BA359" s="81"/>
      <c r="BB359" s="81"/>
      <c r="BC359" s="80" t="str">
        <f>REPLACE(INDEX(GroupVertices[Group],MATCH(Edges[[#This Row],[Vertex 1]],GroupVertices[Vertex],0)),1,1,"")</f>
        <v>3</v>
      </c>
      <c r="BD359" s="80" t="str">
        <f>REPLACE(INDEX(GroupVertices[Group],MATCH(Edges[[#This Row],[Vertex 2]],GroupVertices[Vertex],0)),1,1,"")</f>
        <v>3</v>
      </c>
    </row>
    <row r="360" spans="1:56" ht="15">
      <c r="A360" s="66" t="s">
        <v>521</v>
      </c>
      <c r="B360" s="66" t="s">
        <v>746</v>
      </c>
      <c r="C360" s="67"/>
      <c r="D360" s="68"/>
      <c r="E360" s="69"/>
      <c r="F360" s="70"/>
      <c r="G360" s="67"/>
      <c r="H360" s="71"/>
      <c r="I360" s="72"/>
      <c r="J360" s="72"/>
      <c r="K360" s="34"/>
      <c r="L360" s="79">
        <v>360</v>
      </c>
      <c r="M360" s="79"/>
      <c r="N360" s="74"/>
      <c r="O360" s="81" t="s">
        <v>819</v>
      </c>
      <c r="P360" s="83">
        <v>43661.78259259259</v>
      </c>
      <c r="Q360" s="81" t="s">
        <v>952</v>
      </c>
      <c r="R360" s="81"/>
      <c r="S360" s="81"/>
      <c r="T360" s="81" t="s">
        <v>1061</v>
      </c>
      <c r="U360" s="85" t="s">
        <v>1214</v>
      </c>
      <c r="V360" s="85" t="s">
        <v>1214</v>
      </c>
      <c r="W360" s="83">
        <v>43661.78259259259</v>
      </c>
      <c r="X360" s="88">
        <v>43661</v>
      </c>
      <c r="Y360" s="84" t="s">
        <v>1600</v>
      </c>
      <c r="Z360" s="85" t="s">
        <v>2138</v>
      </c>
      <c r="AA360" s="81"/>
      <c r="AB360" s="81"/>
      <c r="AC360" s="84" t="s">
        <v>2771</v>
      </c>
      <c r="AD360" s="81"/>
      <c r="AE360" s="81" t="b">
        <v>0</v>
      </c>
      <c r="AF360" s="81">
        <v>0</v>
      </c>
      <c r="AG360" s="84" t="s">
        <v>3083</v>
      </c>
      <c r="AH360" s="81" t="b">
        <v>0</v>
      </c>
      <c r="AI360" s="81" t="s">
        <v>3092</v>
      </c>
      <c r="AJ360" s="81"/>
      <c r="AK360" s="84" t="s">
        <v>3083</v>
      </c>
      <c r="AL360" s="81" t="b">
        <v>0</v>
      </c>
      <c r="AM360" s="81">
        <v>373</v>
      </c>
      <c r="AN360" s="84" t="s">
        <v>3024</v>
      </c>
      <c r="AO360" s="81" t="s">
        <v>3109</v>
      </c>
      <c r="AP360" s="81" t="b">
        <v>0</v>
      </c>
      <c r="AQ360" s="84" t="s">
        <v>3024</v>
      </c>
      <c r="AR360" s="81" t="s">
        <v>178</v>
      </c>
      <c r="AS360" s="81">
        <v>0</v>
      </c>
      <c r="AT360" s="81">
        <v>0</v>
      </c>
      <c r="AU360" s="81"/>
      <c r="AV360" s="81"/>
      <c r="AW360" s="81"/>
      <c r="AX360" s="81"/>
      <c r="AY360" s="81"/>
      <c r="AZ360" s="81"/>
      <c r="BA360" s="81"/>
      <c r="BB360" s="81"/>
      <c r="BC360" s="80" t="str">
        <f>REPLACE(INDEX(GroupVertices[Group],MATCH(Edges[[#This Row],[Vertex 1]],GroupVertices[Vertex],0)),1,1,"")</f>
        <v>5</v>
      </c>
      <c r="BD360" s="80" t="str">
        <f>REPLACE(INDEX(GroupVertices[Group],MATCH(Edges[[#This Row],[Vertex 2]],GroupVertices[Vertex],0)),1,1,"")</f>
        <v>5</v>
      </c>
    </row>
    <row r="361" spans="1:56" ht="15">
      <c r="A361" s="66" t="s">
        <v>522</v>
      </c>
      <c r="B361" s="66" t="s">
        <v>775</v>
      </c>
      <c r="C361" s="67"/>
      <c r="D361" s="68"/>
      <c r="E361" s="69"/>
      <c r="F361" s="70"/>
      <c r="G361" s="67"/>
      <c r="H361" s="71"/>
      <c r="I361" s="72"/>
      <c r="J361" s="72"/>
      <c r="K361" s="34"/>
      <c r="L361" s="79">
        <v>361</v>
      </c>
      <c r="M361" s="79"/>
      <c r="N361" s="74"/>
      <c r="O361" s="81" t="s">
        <v>819</v>
      </c>
      <c r="P361" s="83">
        <v>43661.78260416666</v>
      </c>
      <c r="Q361" s="81" t="s">
        <v>831</v>
      </c>
      <c r="R361" s="81"/>
      <c r="S361" s="81"/>
      <c r="T361" s="81" t="s">
        <v>1061</v>
      </c>
      <c r="U361" s="85" t="s">
        <v>1127</v>
      </c>
      <c r="V361" s="85" t="s">
        <v>1127</v>
      </c>
      <c r="W361" s="83">
        <v>43661.78260416666</v>
      </c>
      <c r="X361" s="88">
        <v>43661</v>
      </c>
      <c r="Y361" s="84" t="s">
        <v>1601</v>
      </c>
      <c r="Z361" s="85" t="s">
        <v>2139</v>
      </c>
      <c r="AA361" s="81"/>
      <c r="AB361" s="81"/>
      <c r="AC361" s="84" t="s">
        <v>2772</v>
      </c>
      <c r="AD361" s="81"/>
      <c r="AE361" s="81" t="b">
        <v>0</v>
      </c>
      <c r="AF361" s="81">
        <v>0</v>
      </c>
      <c r="AG361" s="84" t="s">
        <v>3083</v>
      </c>
      <c r="AH361" s="81" t="b">
        <v>0</v>
      </c>
      <c r="AI361" s="81" t="s">
        <v>3092</v>
      </c>
      <c r="AJ361" s="81"/>
      <c r="AK361" s="84" t="s">
        <v>3083</v>
      </c>
      <c r="AL361" s="81" t="b">
        <v>0</v>
      </c>
      <c r="AM361" s="81">
        <v>7453</v>
      </c>
      <c r="AN361" s="84" t="s">
        <v>3059</v>
      </c>
      <c r="AO361" s="81" t="s">
        <v>3116</v>
      </c>
      <c r="AP361" s="81" t="b">
        <v>0</v>
      </c>
      <c r="AQ361" s="84" t="s">
        <v>3059</v>
      </c>
      <c r="AR361" s="81" t="s">
        <v>178</v>
      </c>
      <c r="AS361" s="81">
        <v>0</v>
      </c>
      <c r="AT361" s="81">
        <v>0</v>
      </c>
      <c r="AU361" s="81"/>
      <c r="AV361" s="81"/>
      <c r="AW361" s="81"/>
      <c r="AX361" s="81"/>
      <c r="AY361" s="81"/>
      <c r="AZ361" s="81"/>
      <c r="BA361" s="81"/>
      <c r="BB361" s="81"/>
      <c r="BC361" s="80" t="str">
        <f>REPLACE(INDEX(GroupVertices[Group],MATCH(Edges[[#This Row],[Vertex 1]],GroupVertices[Vertex],0)),1,1,"")</f>
        <v>1</v>
      </c>
      <c r="BD361" s="80" t="str">
        <f>REPLACE(INDEX(GroupVertices[Group],MATCH(Edges[[#This Row],[Vertex 2]],GroupVertices[Vertex],0)),1,1,"")</f>
        <v>1</v>
      </c>
    </row>
    <row r="362" spans="1:56" ht="15">
      <c r="A362" s="66" t="s">
        <v>523</v>
      </c>
      <c r="B362" s="66" t="s">
        <v>523</v>
      </c>
      <c r="C362" s="67"/>
      <c r="D362" s="68"/>
      <c r="E362" s="69"/>
      <c r="F362" s="70"/>
      <c r="G362" s="67"/>
      <c r="H362" s="71"/>
      <c r="I362" s="72"/>
      <c r="J362" s="72"/>
      <c r="K362" s="34"/>
      <c r="L362" s="79">
        <v>362</v>
      </c>
      <c r="M362" s="79"/>
      <c r="N362" s="74"/>
      <c r="O362" s="81" t="s">
        <v>178</v>
      </c>
      <c r="P362" s="83">
        <v>43661.78262731482</v>
      </c>
      <c r="Q362" s="81" t="s">
        <v>953</v>
      </c>
      <c r="R362" s="81"/>
      <c r="S362" s="81"/>
      <c r="T362" s="81" t="s">
        <v>1061</v>
      </c>
      <c r="U362" s="85" t="s">
        <v>1215</v>
      </c>
      <c r="V362" s="85" t="s">
        <v>1215</v>
      </c>
      <c r="W362" s="83">
        <v>43661.78262731482</v>
      </c>
      <c r="X362" s="88">
        <v>43661</v>
      </c>
      <c r="Y362" s="84" t="s">
        <v>1602</v>
      </c>
      <c r="Z362" s="85" t="s">
        <v>2140</v>
      </c>
      <c r="AA362" s="81"/>
      <c r="AB362" s="81"/>
      <c r="AC362" s="84" t="s">
        <v>2773</v>
      </c>
      <c r="AD362" s="81"/>
      <c r="AE362" s="81" t="b">
        <v>0</v>
      </c>
      <c r="AF362" s="81">
        <v>0</v>
      </c>
      <c r="AG362" s="84" t="s">
        <v>3083</v>
      </c>
      <c r="AH362" s="81" t="b">
        <v>0</v>
      </c>
      <c r="AI362" s="81" t="s">
        <v>3095</v>
      </c>
      <c r="AJ362" s="81"/>
      <c r="AK362" s="84" t="s">
        <v>3083</v>
      </c>
      <c r="AL362" s="81" t="b">
        <v>0</v>
      </c>
      <c r="AM362" s="81">
        <v>0</v>
      </c>
      <c r="AN362" s="84" t="s">
        <v>3083</v>
      </c>
      <c r="AO362" s="81" t="s">
        <v>3109</v>
      </c>
      <c r="AP362" s="81" t="b">
        <v>0</v>
      </c>
      <c r="AQ362" s="84" t="s">
        <v>2773</v>
      </c>
      <c r="AR362" s="81" t="s">
        <v>178</v>
      </c>
      <c r="AS362" s="81">
        <v>0</v>
      </c>
      <c r="AT362" s="81">
        <v>0</v>
      </c>
      <c r="AU362" s="81"/>
      <c r="AV362" s="81"/>
      <c r="AW362" s="81"/>
      <c r="AX362" s="81"/>
      <c r="AY362" s="81"/>
      <c r="AZ362" s="81"/>
      <c r="BA362" s="81"/>
      <c r="BB362" s="81"/>
      <c r="BC362" s="80" t="str">
        <f>REPLACE(INDEX(GroupVertices[Group],MATCH(Edges[[#This Row],[Vertex 1]],GroupVertices[Vertex],0)),1,1,"")</f>
        <v>3</v>
      </c>
      <c r="BD362" s="80" t="str">
        <f>REPLACE(INDEX(GroupVertices[Group],MATCH(Edges[[#This Row],[Vertex 2]],GroupVertices[Vertex],0)),1,1,"")</f>
        <v>3</v>
      </c>
    </row>
    <row r="363" spans="1:56" ht="15">
      <c r="A363" s="66" t="s">
        <v>524</v>
      </c>
      <c r="B363" s="66" t="s">
        <v>524</v>
      </c>
      <c r="C363" s="67"/>
      <c r="D363" s="68"/>
      <c r="E363" s="69"/>
      <c r="F363" s="70"/>
      <c r="G363" s="67"/>
      <c r="H363" s="71"/>
      <c r="I363" s="72"/>
      <c r="J363" s="72"/>
      <c r="K363" s="34"/>
      <c r="L363" s="79">
        <v>363</v>
      </c>
      <c r="M363" s="79"/>
      <c r="N363" s="74"/>
      <c r="O363" s="81" t="s">
        <v>178</v>
      </c>
      <c r="P363" s="83">
        <v>43659.540659722225</v>
      </c>
      <c r="Q363" s="81" t="s">
        <v>954</v>
      </c>
      <c r="R363" s="81"/>
      <c r="S363" s="81"/>
      <c r="T363" s="81" t="s">
        <v>1073</v>
      </c>
      <c r="U363" s="85" t="s">
        <v>1216</v>
      </c>
      <c r="V363" s="85" t="s">
        <v>1216</v>
      </c>
      <c r="W363" s="83">
        <v>43659.540659722225</v>
      </c>
      <c r="X363" s="88">
        <v>43659</v>
      </c>
      <c r="Y363" s="84" t="s">
        <v>1603</v>
      </c>
      <c r="Z363" s="85" t="s">
        <v>2141</v>
      </c>
      <c r="AA363" s="81"/>
      <c r="AB363" s="81"/>
      <c r="AC363" s="84" t="s">
        <v>2774</v>
      </c>
      <c r="AD363" s="81"/>
      <c r="AE363" s="81" t="b">
        <v>0</v>
      </c>
      <c r="AF363" s="81">
        <v>157</v>
      </c>
      <c r="AG363" s="84" t="s">
        <v>3083</v>
      </c>
      <c r="AH363" s="81" t="b">
        <v>0</v>
      </c>
      <c r="AI363" s="81" t="s">
        <v>3097</v>
      </c>
      <c r="AJ363" s="81"/>
      <c r="AK363" s="84" t="s">
        <v>3083</v>
      </c>
      <c r="AL363" s="81" t="b">
        <v>0</v>
      </c>
      <c r="AM363" s="81">
        <v>93</v>
      </c>
      <c r="AN363" s="84" t="s">
        <v>3083</v>
      </c>
      <c r="AO363" s="81" t="s">
        <v>3109</v>
      </c>
      <c r="AP363" s="81" t="b">
        <v>0</v>
      </c>
      <c r="AQ363" s="84" t="s">
        <v>2774</v>
      </c>
      <c r="AR363" s="81" t="s">
        <v>819</v>
      </c>
      <c r="AS363" s="81">
        <v>0</v>
      </c>
      <c r="AT363" s="81">
        <v>0</v>
      </c>
      <c r="AU363" s="81"/>
      <c r="AV363" s="81"/>
      <c r="AW363" s="81"/>
      <c r="AX363" s="81"/>
      <c r="AY363" s="81"/>
      <c r="AZ363" s="81"/>
      <c r="BA363" s="81"/>
      <c r="BB363" s="81"/>
      <c r="BC363" s="80" t="str">
        <f>REPLACE(INDEX(GroupVertices[Group],MATCH(Edges[[#This Row],[Vertex 1]],GroupVertices[Vertex],0)),1,1,"")</f>
        <v>70</v>
      </c>
      <c r="BD363" s="80" t="str">
        <f>REPLACE(INDEX(GroupVertices[Group],MATCH(Edges[[#This Row],[Vertex 2]],GroupVertices[Vertex],0)),1,1,"")</f>
        <v>70</v>
      </c>
    </row>
    <row r="364" spans="1:56" ht="15">
      <c r="A364" s="66" t="s">
        <v>525</v>
      </c>
      <c r="B364" s="66" t="s">
        <v>524</v>
      </c>
      <c r="C364" s="67"/>
      <c r="D364" s="68"/>
      <c r="E364" s="69"/>
      <c r="F364" s="70"/>
      <c r="G364" s="67"/>
      <c r="H364" s="71"/>
      <c r="I364" s="72"/>
      <c r="J364" s="72"/>
      <c r="K364" s="34"/>
      <c r="L364" s="79">
        <v>364</v>
      </c>
      <c r="M364" s="79"/>
      <c r="N364" s="74"/>
      <c r="O364" s="81" t="s">
        <v>819</v>
      </c>
      <c r="P364" s="83">
        <v>43661.782638888886</v>
      </c>
      <c r="Q364" s="81" t="s">
        <v>954</v>
      </c>
      <c r="R364" s="81"/>
      <c r="S364" s="81"/>
      <c r="T364" s="81" t="s">
        <v>1073</v>
      </c>
      <c r="U364" s="81"/>
      <c r="V364" s="85" t="s">
        <v>1337</v>
      </c>
      <c r="W364" s="83">
        <v>43661.782638888886</v>
      </c>
      <c r="X364" s="88">
        <v>43661</v>
      </c>
      <c r="Y364" s="84" t="s">
        <v>1604</v>
      </c>
      <c r="Z364" s="85" t="s">
        <v>2142</v>
      </c>
      <c r="AA364" s="81"/>
      <c r="AB364" s="81"/>
      <c r="AC364" s="84" t="s">
        <v>2775</v>
      </c>
      <c r="AD364" s="81"/>
      <c r="AE364" s="81" t="b">
        <v>0</v>
      </c>
      <c r="AF364" s="81">
        <v>0</v>
      </c>
      <c r="AG364" s="84" t="s">
        <v>3083</v>
      </c>
      <c r="AH364" s="81" t="b">
        <v>0</v>
      </c>
      <c r="AI364" s="81" t="s">
        <v>3097</v>
      </c>
      <c r="AJ364" s="81"/>
      <c r="AK364" s="84" t="s">
        <v>3083</v>
      </c>
      <c r="AL364" s="81" t="b">
        <v>0</v>
      </c>
      <c r="AM364" s="81">
        <v>93</v>
      </c>
      <c r="AN364" s="84" t="s">
        <v>2774</v>
      </c>
      <c r="AO364" s="81" t="s">
        <v>3108</v>
      </c>
      <c r="AP364" s="81" t="b">
        <v>0</v>
      </c>
      <c r="AQ364" s="84" t="s">
        <v>2774</v>
      </c>
      <c r="AR364" s="81" t="s">
        <v>178</v>
      </c>
      <c r="AS364" s="81">
        <v>0</v>
      </c>
      <c r="AT364" s="81">
        <v>0</v>
      </c>
      <c r="AU364" s="81"/>
      <c r="AV364" s="81"/>
      <c r="AW364" s="81"/>
      <c r="AX364" s="81"/>
      <c r="AY364" s="81"/>
      <c r="AZ364" s="81"/>
      <c r="BA364" s="81"/>
      <c r="BB364" s="81"/>
      <c r="BC364" s="80" t="str">
        <f>REPLACE(INDEX(GroupVertices[Group],MATCH(Edges[[#This Row],[Vertex 1]],GroupVertices[Vertex],0)),1,1,"")</f>
        <v>70</v>
      </c>
      <c r="BD364" s="80" t="str">
        <f>REPLACE(INDEX(GroupVertices[Group],MATCH(Edges[[#This Row],[Vertex 2]],GroupVertices[Vertex],0)),1,1,"")</f>
        <v>70</v>
      </c>
    </row>
    <row r="365" spans="1:56" ht="15">
      <c r="A365" s="66" t="s">
        <v>526</v>
      </c>
      <c r="B365" s="66" t="s">
        <v>526</v>
      </c>
      <c r="C365" s="67"/>
      <c r="D365" s="68"/>
      <c r="E365" s="69"/>
      <c r="F365" s="70"/>
      <c r="G365" s="67"/>
      <c r="H365" s="71"/>
      <c r="I365" s="72"/>
      <c r="J365" s="72"/>
      <c r="K365" s="34"/>
      <c r="L365" s="79">
        <v>365</v>
      </c>
      <c r="M365" s="79"/>
      <c r="N365" s="74"/>
      <c r="O365" s="81" t="s">
        <v>178</v>
      </c>
      <c r="P365" s="83">
        <v>43661.78265046296</v>
      </c>
      <c r="Q365" s="81" t="s">
        <v>955</v>
      </c>
      <c r="R365" s="85" t="s">
        <v>1038</v>
      </c>
      <c r="S365" s="81" t="s">
        <v>1047</v>
      </c>
      <c r="T365" s="81" t="s">
        <v>1061</v>
      </c>
      <c r="U365" s="81"/>
      <c r="V365" s="85" t="s">
        <v>1338</v>
      </c>
      <c r="W365" s="83">
        <v>43661.78265046296</v>
      </c>
      <c r="X365" s="88">
        <v>43661</v>
      </c>
      <c r="Y365" s="84" t="s">
        <v>1605</v>
      </c>
      <c r="Z365" s="85" t="s">
        <v>2143</v>
      </c>
      <c r="AA365" s="81"/>
      <c r="AB365" s="81"/>
      <c r="AC365" s="84" t="s">
        <v>2776</v>
      </c>
      <c r="AD365" s="81"/>
      <c r="AE365" s="81" t="b">
        <v>0</v>
      </c>
      <c r="AF365" s="81">
        <v>0</v>
      </c>
      <c r="AG365" s="84" t="s">
        <v>3083</v>
      </c>
      <c r="AH365" s="81" t="b">
        <v>1</v>
      </c>
      <c r="AI365" s="81" t="s">
        <v>3092</v>
      </c>
      <c r="AJ365" s="81"/>
      <c r="AK365" s="84" t="s">
        <v>3103</v>
      </c>
      <c r="AL365" s="81" t="b">
        <v>0</v>
      </c>
      <c r="AM365" s="81">
        <v>0</v>
      </c>
      <c r="AN365" s="84" t="s">
        <v>3083</v>
      </c>
      <c r="AO365" s="81" t="s">
        <v>3108</v>
      </c>
      <c r="AP365" s="81" t="b">
        <v>0</v>
      </c>
      <c r="AQ365" s="84" t="s">
        <v>2776</v>
      </c>
      <c r="AR365" s="81" t="s">
        <v>178</v>
      </c>
      <c r="AS365" s="81">
        <v>0</v>
      </c>
      <c r="AT365" s="81">
        <v>0</v>
      </c>
      <c r="AU365" s="81"/>
      <c r="AV365" s="81"/>
      <c r="AW365" s="81"/>
      <c r="AX365" s="81"/>
      <c r="AY365" s="81"/>
      <c r="AZ365" s="81"/>
      <c r="BA365" s="81"/>
      <c r="BB365" s="81"/>
      <c r="BC365" s="80" t="str">
        <f>REPLACE(INDEX(GroupVertices[Group],MATCH(Edges[[#This Row],[Vertex 1]],GroupVertices[Vertex],0)),1,1,"")</f>
        <v>3</v>
      </c>
      <c r="BD365" s="80" t="str">
        <f>REPLACE(INDEX(GroupVertices[Group],MATCH(Edges[[#This Row],[Vertex 2]],GroupVertices[Vertex],0)),1,1,"")</f>
        <v>3</v>
      </c>
    </row>
    <row r="366" spans="1:56" ht="15">
      <c r="A366" s="66" t="s">
        <v>527</v>
      </c>
      <c r="B366" s="66" t="s">
        <v>527</v>
      </c>
      <c r="C366" s="67"/>
      <c r="D366" s="68"/>
      <c r="E366" s="69"/>
      <c r="F366" s="70"/>
      <c r="G366" s="67"/>
      <c r="H366" s="71"/>
      <c r="I366" s="72"/>
      <c r="J366" s="72"/>
      <c r="K366" s="34"/>
      <c r="L366" s="79">
        <v>366</v>
      </c>
      <c r="M366" s="79"/>
      <c r="N366" s="74"/>
      <c r="O366" s="81" t="s">
        <v>178</v>
      </c>
      <c r="P366" s="83">
        <v>43661.58798611111</v>
      </c>
      <c r="Q366" s="81" t="s">
        <v>956</v>
      </c>
      <c r="R366" s="81"/>
      <c r="S366" s="81"/>
      <c r="T366" s="81" t="s">
        <v>1061</v>
      </c>
      <c r="U366" s="85" t="s">
        <v>1217</v>
      </c>
      <c r="V366" s="85" t="s">
        <v>1217</v>
      </c>
      <c r="W366" s="83">
        <v>43661.58798611111</v>
      </c>
      <c r="X366" s="88">
        <v>43661</v>
      </c>
      <c r="Y366" s="84" t="s">
        <v>1606</v>
      </c>
      <c r="Z366" s="85" t="s">
        <v>2144</v>
      </c>
      <c r="AA366" s="81"/>
      <c r="AB366" s="81"/>
      <c r="AC366" s="84" t="s">
        <v>2777</v>
      </c>
      <c r="AD366" s="81"/>
      <c r="AE366" s="81" t="b">
        <v>0</v>
      </c>
      <c r="AF366" s="81">
        <v>362</v>
      </c>
      <c r="AG366" s="84" t="s">
        <v>3083</v>
      </c>
      <c r="AH366" s="81" t="b">
        <v>0</v>
      </c>
      <c r="AI366" s="81" t="s">
        <v>3092</v>
      </c>
      <c r="AJ366" s="81"/>
      <c r="AK366" s="84" t="s">
        <v>3083</v>
      </c>
      <c r="AL366" s="81" t="b">
        <v>0</v>
      </c>
      <c r="AM366" s="81">
        <v>112</v>
      </c>
      <c r="AN366" s="84" t="s">
        <v>3083</v>
      </c>
      <c r="AO366" s="81" t="s">
        <v>3108</v>
      </c>
      <c r="AP366" s="81" t="b">
        <v>0</v>
      </c>
      <c r="AQ366" s="84" t="s">
        <v>2777</v>
      </c>
      <c r="AR366" s="81" t="s">
        <v>819</v>
      </c>
      <c r="AS366" s="81">
        <v>0</v>
      </c>
      <c r="AT366" s="81">
        <v>0</v>
      </c>
      <c r="AU366" s="81"/>
      <c r="AV366" s="81"/>
      <c r="AW366" s="81"/>
      <c r="AX366" s="81"/>
      <c r="AY366" s="81"/>
      <c r="AZ366" s="81"/>
      <c r="BA366" s="81"/>
      <c r="BB366" s="81"/>
      <c r="BC366" s="80" t="str">
        <f>REPLACE(INDEX(GroupVertices[Group],MATCH(Edges[[#This Row],[Vertex 1]],GroupVertices[Vertex],0)),1,1,"")</f>
        <v>6</v>
      </c>
      <c r="BD366" s="80" t="str">
        <f>REPLACE(INDEX(GroupVertices[Group],MATCH(Edges[[#This Row],[Vertex 2]],GroupVertices[Vertex],0)),1,1,"")</f>
        <v>6</v>
      </c>
    </row>
    <row r="367" spans="1:56" ht="15">
      <c r="A367" s="66" t="s">
        <v>528</v>
      </c>
      <c r="B367" s="66" t="s">
        <v>527</v>
      </c>
      <c r="C367" s="67"/>
      <c r="D367" s="68"/>
      <c r="E367" s="69"/>
      <c r="F367" s="70"/>
      <c r="G367" s="67"/>
      <c r="H367" s="71"/>
      <c r="I367" s="72"/>
      <c r="J367" s="72"/>
      <c r="K367" s="34"/>
      <c r="L367" s="79">
        <v>367</v>
      </c>
      <c r="M367" s="79"/>
      <c r="N367" s="74"/>
      <c r="O367" s="81" t="s">
        <v>819</v>
      </c>
      <c r="P367" s="83">
        <v>43661.78150462963</v>
      </c>
      <c r="Q367" s="81" t="s">
        <v>956</v>
      </c>
      <c r="R367" s="81"/>
      <c r="S367" s="81"/>
      <c r="T367" s="81" t="s">
        <v>1061</v>
      </c>
      <c r="U367" s="85" t="s">
        <v>1217</v>
      </c>
      <c r="V367" s="85" t="s">
        <v>1217</v>
      </c>
      <c r="W367" s="83">
        <v>43661.78150462963</v>
      </c>
      <c r="X367" s="88">
        <v>43661</v>
      </c>
      <c r="Y367" s="84" t="s">
        <v>1506</v>
      </c>
      <c r="Z367" s="85" t="s">
        <v>2145</v>
      </c>
      <c r="AA367" s="81"/>
      <c r="AB367" s="81"/>
      <c r="AC367" s="84" t="s">
        <v>2778</v>
      </c>
      <c r="AD367" s="81"/>
      <c r="AE367" s="81" t="b">
        <v>0</v>
      </c>
      <c r="AF367" s="81">
        <v>0</v>
      </c>
      <c r="AG367" s="84" t="s">
        <v>3083</v>
      </c>
      <c r="AH367" s="81" t="b">
        <v>0</v>
      </c>
      <c r="AI367" s="81" t="s">
        <v>3092</v>
      </c>
      <c r="AJ367" s="81"/>
      <c r="AK367" s="84" t="s">
        <v>3083</v>
      </c>
      <c r="AL367" s="81" t="b">
        <v>0</v>
      </c>
      <c r="AM367" s="81">
        <v>112</v>
      </c>
      <c r="AN367" s="84" t="s">
        <v>2777</v>
      </c>
      <c r="AO367" s="81" t="s">
        <v>3108</v>
      </c>
      <c r="AP367" s="81" t="b">
        <v>0</v>
      </c>
      <c r="AQ367" s="84" t="s">
        <v>2777</v>
      </c>
      <c r="AR367" s="81" t="s">
        <v>178</v>
      </c>
      <c r="AS367" s="81">
        <v>0</v>
      </c>
      <c r="AT367" s="81">
        <v>0</v>
      </c>
      <c r="AU367" s="81"/>
      <c r="AV367" s="81"/>
      <c r="AW367" s="81"/>
      <c r="AX367" s="81"/>
      <c r="AY367" s="81"/>
      <c r="AZ367" s="81"/>
      <c r="BA367" s="81"/>
      <c r="BB367" s="81"/>
      <c r="BC367" s="80" t="str">
        <f>REPLACE(INDEX(GroupVertices[Group],MATCH(Edges[[#This Row],[Vertex 1]],GroupVertices[Vertex],0)),1,1,"")</f>
        <v>6</v>
      </c>
      <c r="BD367" s="80" t="str">
        <f>REPLACE(INDEX(GroupVertices[Group],MATCH(Edges[[#This Row],[Vertex 2]],GroupVertices[Vertex],0)),1,1,"")</f>
        <v>6</v>
      </c>
    </row>
    <row r="368" spans="1:56" ht="15">
      <c r="A368" s="66" t="s">
        <v>528</v>
      </c>
      <c r="B368" s="66" t="s">
        <v>614</v>
      </c>
      <c r="C368" s="67"/>
      <c r="D368" s="68"/>
      <c r="E368" s="69"/>
      <c r="F368" s="70"/>
      <c r="G368" s="67"/>
      <c r="H368" s="71"/>
      <c r="I368" s="72"/>
      <c r="J368" s="72"/>
      <c r="K368" s="34"/>
      <c r="L368" s="79">
        <v>368</v>
      </c>
      <c r="M368" s="79"/>
      <c r="N368" s="74"/>
      <c r="O368" s="81" t="s">
        <v>819</v>
      </c>
      <c r="P368" s="83">
        <v>43661.781805555554</v>
      </c>
      <c r="Q368" s="81" t="s">
        <v>915</v>
      </c>
      <c r="R368" s="81"/>
      <c r="S368" s="81"/>
      <c r="T368" s="81" t="s">
        <v>1061</v>
      </c>
      <c r="U368" s="85" t="s">
        <v>1188</v>
      </c>
      <c r="V368" s="85" t="s">
        <v>1188</v>
      </c>
      <c r="W368" s="83">
        <v>43661.781805555554</v>
      </c>
      <c r="X368" s="88">
        <v>43661</v>
      </c>
      <c r="Y368" s="84" t="s">
        <v>1530</v>
      </c>
      <c r="Z368" s="85" t="s">
        <v>2146</v>
      </c>
      <c r="AA368" s="81"/>
      <c r="AB368" s="81"/>
      <c r="AC368" s="84" t="s">
        <v>2779</v>
      </c>
      <c r="AD368" s="81"/>
      <c r="AE368" s="81" t="b">
        <v>0</v>
      </c>
      <c r="AF368" s="81">
        <v>0</v>
      </c>
      <c r="AG368" s="84" t="s">
        <v>3083</v>
      </c>
      <c r="AH368" s="81" t="b">
        <v>0</v>
      </c>
      <c r="AI368" s="81" t="s">
        <v>3092</v>
      </c>
      <c r="AJ368" s="81"/>
      <c r="AK368" s="84" t="s">
        <v>3083</v>
      </c>
      <c r="AL368" s="81" t="b">
        <v>0</v>
      </c>
      <c r="AM368" s="81">
        <v>21</v>
      </c>
      <c r="AN368" s="84" t="s">
        <v>2869</v>
      </c>
      <c r="AO368" s="81" t="s">
        <v>3108</v>
      </c>
      <c r="AP368" s="81" t="b">
        <v>0</v>
      </c>
      <c r="AQ368" s="84" t="s">
        <v>2869</v>
      </c>
      <c r="AR368" s="81" t="s">
        <v>178</v>
      </c>
      <c r="AS368" s="81">
        <v>0</v>
      </c>
      <c r="AT368" s="81">
        <v>0</v>
      </c>
      <c r="AU368" s="81"/>
      <c r="AV368" s="81"/>
      <c r="AW368" s="81"/>
      <c r="AX368" s="81"/>
      <c r="AY368" s="81"/>
      <c r="AZ368" s="81"/>
      <c r="BA368" s="81"/>
      <c r="BB368" s="81"/>
      <c r="BC368" s="80" t="str">
        <f>REPLACE(INDEX(GroupVertices[Group],MATCH(Edges[[#This Row],[Vertex 1]],GroupVertices[Vertex],0)),1,1,"")</f>
        <v>6</v>
      </c>
      <c r="BD368" s="80" t="str">
        <f>REPLACE(INDEX(GroupVertices[Group],MATCH(Edges[[#This Row],[Vertex 2]],GroupVertices[Vertex],0)),1,1,"")</f>
        <v>6</v>
      </c>
    </row>
    <row r="369" spans="1:56" ht="15">
      <c r="A369" s="66" t="s">
        <v>528</v>
      </c>
      <c r="B369" s="66" t="s">
        <v>732</v>
      </c>
      <c r="C369" s="67"/>
      <c r="D369" s="68"/>
      <c r="E369" s="69"/>
      <c r="F369" s="70"/>
      <c r="G369" s="67"/>
      <c r="H369" s="71"/>
      <c r="I369" s="72"/>
      <c r="J369" s="72"/>
      <c r="K369" s="34"/>
      <c r="L369" s="79">
        <v>369</v>
      </c>
      <c r="M369" s="79"/>
      <c r="N369" s="74"/>
      <c r="O369" s="81" t="s">
        <v>819</v>
      </c>
      <c r="P369" s="83">
        <v>43661.78265046296</v>
      </c>
      <c r="Q369" s="81" t="s">
        <v>911</v>
      </c>
      <c r="R369" s="81"/>
      <c r="S369" s="81"/>
      <c r="T369" s="81" t="s">
        <v>1061</v>
      </c>
      <c r="U369" s="85" t="s">
        <v>1184</v>
      </c>
      <c r="V369" s="85" t="s">
        <v>1184</v>
      </c>
      <c r="W369" s="83">
        <v>43661.78265046296</v>
      </c>
      <c r="X369" s="88">
        <v>43661</v>
      </c>
      <c r="Y369" s="84" t="s">
        <v>1605</v>
      </c>
      <c r="Z369" s="85" t="s">
        <v>2147</v>
      </c>
      <c r="AA369" s="81"/>
      <c r="AB369" s="81"/>
      <c r="AC369" s="84" t="s">
        <v>2780</v>
      </c>
      <c r="AD369" s="81"/>
      <c r="AE369" s="81" t="b">
        <v>0</v>
      </c>
      <c r="AF369" s="81">
        <v>0</v>
      </c>
      <c r="AG369" s="84" t="s">
        <v>3083</v>
      </c>
      <c r="AH369" s="81" t="b">
        <v>0</v>
      </c>
      <c r="AI369" s="81" t="s">
        <v>3092</v>
      </c>
      <c r="AJ369" s="81"/>
      <c r="AK369" s="84" t="s">
        <v>3083</v>
      </c>
      <c r="AL369" s="81" t="b">
        <v>0</v>
      </c>
      <c r="AM369" s="81">
        <v>2320</v>
      </c>
      <c r="AN369" s="84" t="s">
        <v>3002</v>
      </c>
      <c r="AO369" s="81" t="s">
        <v>3108</v>
      </c>
      <c r="AP369" s="81" t="b">
        <v>0</v>
      </c>
      <c r="AQ369" s="84" t="s">
        <v>3002</v>
      </c>
      <c r="AR369" s="81" t="s">
        <v>178</v>
      </c>
      <c r="AS369" s="81">
        <v>0</v>
      </c>
      <c r="AT369" s="81">
        <v>0</v>
      </c>
      <c r="AU369" s="81"/>
      <c r="AV369" s="81"/>
      <c r="AW369" s="81"/>
      <c r="AX369" s="81"/>
      <c r="AY369" s="81"/>
      <c r="AZ369" s="81"/>
      <c r="BA369" s="81"/>
      <c r="BB369" s="81"/>
      <c r="BC369" s="80" t="str">
        <f>REPLACE(INDEX(GroupVertices[Group],MATCH(Edges[[#This Row],[Vertex 1]],GroupVertices[Vertex],0)),1,1,"")</f>
        <v>6</v>
      </c>
      <c r="BD369" s="80" t="str">
        <f>REPLACE(INDEX(GroupVertices[Group],MATCH(Edges[[#This Row],[Vertex 2]],GroupVertices[Vertex],0)),1,1,"")</f>
        <v>6</v>
      </c>
    </row>
    <row r="370" spans="1:56" ht="15">
      <c r="A370" s="66" t="s">
        <v>529</v>
      </c>
      <c r="B370" s="66" t="s">
        <v>775</v>
      </c>
      <c r="C370" s="67"/>
      <c r="D370" s="68"/>
      <c r="E370" s="69"/>
      <c r="F370" s="70"/>
      <c r="G370" s="67"/>
      <c r="H370" s="71"/>
      <c r="I370" s="72"/>
      <c r="J370" s="72"/>
      <c r="K370" s="34"/>
      <c r="L370" s="79">
        <v>370</v>
      </c>
      <c r="M370" s="79"/>
      <c r="N370" s="74"/>
      <c r="O370" s="81" t="s">
        <v>819</v>
      </c>
      <c r="P370" s="83">
        <v>43661.78266203704</v>
      </c>
      <c r="Q370" s="81" t="s">
        <v>831</v>
      </c>
      <c r="R370" s="81"/>
      <c r="S370" s="81"/>
      <c r="T370" s="81" t="s">
        <v>1061</v>
      </c>
      <c r="U370" s="85" t="s">
        <v>1127</v>
      </c>
      <c r="V370" s="85" t="s">
        <v>1127</v>
      </c>
      <c r="W370" s="83">
        <v>43661.78266203704</v>
      </c>
      <c r="X370" s="88">
        <v>43661</v>
      </c>
      <c r="Y370" s="84" t="s">
        <v>1607</v>
      </c>
      <c r="Z370" s="85" t="s">
        <v>2148</v>
      </c>
      <c r="AA370" s="81"/>
      <c r="AB370" s="81"/>
      <c r="AC370" s="84" t="s">
        <v>2781</v>
      </c>
      <c r="AD370" s="81"/>
      <c r="AE370" s="81" t="b">
        <v>0</v>
      </c>
      <c r="AF370" s="81">
        <v>0</v>
      </c>
      <c r="AG370" s="84" t="s">
        <v>3083</v>
      </c>
      <c r="AH370" s="81" t="b">
        <v>0</v>
      </c>
      <c r="AI370" s="81" t="s">
        <v>3092</v>
      </c>
      <c r="AJ370" s="81"/>
      <c r="AK370" s="84" t="s">
        <v>3083</v>
      </c>
      <c r="AL370" s="81" t="b">
        <v>0</v>
      </c>
      <c r="AM370" s="81">
        <v>7453</v>
      </c>
      <c r="AN370" s="84" t="s">
        <v>3059</v>
      </c>
      <c r="AO370" s="81" t="s">
        <v>3108</v>
      </c>
      <c r="AP370" s="81" t="b">
        <v>0</v>
      </c>
      <c r="AQ370" s="84" t="s">
        <v>3059</v>
      </c>
      <c r="AR370" s="81" t="s">
        <v>178</v>
      </c>
      <c r="AS370" s="81">
        <v>0</v>
      </c>
      <c r="AT370" s="81">
        <v>0</v>
      </c>
      <c r="AU370" s="81"/>
      <c r="AV370" s="81"/>
      <c r="AW370" s="81"/>
      <c r="AX370" s="81"/>
      <c r="AY370" s="81"/>
      <c r="AZ370" s="81"/>
      <c r="BA370" s="81"/>
      <c r="BB370" s="81"/>
      <c r="BC370" s="80" t="str">
        <f>REPLACE(INDEX(GroupVertices[Group],MATCH(Edges[[#This Row],[Vertex 1]],GroupVertices[Vertex],0)),1,1,"")</f>
        <v>1</v>
      </c>
      <c r="BD370" s="80" t="str">
        <f>REPLACE(INDEX(GroupVertices[Group],MATCH(Edges[[#This Row],[Vertex 2]],GroupVertices[Vertex],0)),1,1,"")</f>
        <v>1</v>
      </c>
    </row>
    <row r="371" spans="1:56" ht="15">
      <c r="A371" s="66" t="s">
        <v>530</v>
      </c>
      <c r="B371" s="66" t="s">
        <v>747</v>
      </c>
      <c r="C371" s="67"/>
      <c r="D371" s="68"/>
      <c r="E371" s="69"/>
      <c r="F371" s="70"/>
      <c r="G371" s="67"/>
      <c r="H371" s="71"/>
      <c r="I371" s="72"/>
      <c r="J371" s="72"/>
      <c r="K371" s="34"/>
      <c r="L371" s="79">
        <v>371</v>
      </c>
      <c r="M371" s="79"/>
      <c r="N371" s="74"/>
      <c r="O371" s="81" t="s">
        <v>819</v>
      </c>
      <c r="P371" s="83">
        <v>43661.782685185186</v>
      </c>
      <c r="Q371" s="81" t="s">
        <v>832</v>
      </c>
      <c r="R371" s="81"/>
      <c r="S371" s="81"/>
      <c r="T371" s="81" t="s">
        <v>1061</v>
      </c>
      <c r="U371" s="85" t="s">
        <v>1128</v>
      </c>
      <c r="V371" s="85" t="s">
        <v>1128</v>
      </c>
      <c r="W371" s="83">
        <v>43661.782685185186</v>
      </c>
      <c r="X371" s="88">
        <v>43661</v>
      </c>
      <c r="Y371" s="84" t="s">
        <v>1608</v>
      </c>
      <c r="Z371" s="85" t="s">
        <v>2149</v>
      </c>
      <c r="AA371" s="81"/>
      <c r="AB371" s="81"/>
      <c r="AC371" s="84" t="s">
        <v>2782</v>
      </c>
      <c r="AD371" s="81"/>
      <c r="AE371" s="81" t="b">
        <v>0</v>
      </c>
      <c r="AF371" s="81">
        <v>0</v>
      </c>
      <c r="AG371" s="84" t="s">
        <v>3083</v>
      </c>
      <c r="AH371" s="81" t="b">
        <v>0</v>
      </c>
      <c r="AI371" s="81" t="s">
        <v>3092</v>
      </c>
      <c r="AJ371" s="81"/>
      <c r="AK371" s="84" t="s">
        <v>3083</v>
      </c>
      <c r="AL371" s="81" t="b">
        <v>0</v>
      </c>
      <c r="AM371" s="81">
        <v>14954</v>
      </c>
      <c r="AN371" s="84" t="s">
        <v>3026</v>
      </c>
      <c r="AO371" s="81" t="s">
        <v>3108</v>
      </c>
      <c r="AP371" s="81" t="b">
        <v>0</v>
      </c>
      <c r="AQ371" s="84" t="s">
        <v>3026</v>
      </c>
      <c r="AR371" s="81" t="s">
        <v>178</v>
      </c>
      <c r="AS371" s="81">
        <v>0</v>
      </c>
      <c r="AT371" s="81">
        <v>0</v>
      </c>
      <c r="AU371" s="81"/>
      <c r="AV371" s="81"/>
      <c r="AW371" s="81"/>
      <c r="AX371" s="81"/>
      <c r="AY371" s="81"/>
      <c r="AZ371" s="81"/>
      <c r="BA371" s="81"/>
      <c r="BB371" s="81"/>
      <c r="BC371" s="80" t="str">
        <f>REPLACE(INDEX(GroupVertices[Group],MATCH(Edges[[#This Row],[Vertex 1]],GroupVertices[Vertex],0)),1,1,"")</f>
        <v>5</v>
      </c>
      <c r="BD371" s="80" t="str">
        <f>REPLACE(INDEX(GroupVertices[Group],MATCH(Edges[[#This Row],[Vertex 2]],GroupVertices[Vertex],0)),1,1,"")</f>
        <v>5</v>
      </c>
    </row>
    <row r="372" spans="1:56" ht="15">
      <c r="A372" s="66" t="s">
        <v>531</v>
      </c>
      <c r="B372" s="66" t="s">
        <v>760</v>
      </c>
      <c r="C372" s="67"/>
      <c r="D372" s="68"/>
      <c r="E372" s="69"/>
      <c r="F372" s="70"/>
      <c r="G372" s="67"/>
      <c r="H372" s="71"/>
      <c r="I372" s="72"/>
      <c r="J372" s="72"/>
      <c r="K372" s="34"/>
      <c r="L372" s="79">
        <v>372</v>
      </c>
      <c r="M372" s="79"/>
      <c r="N372" s="74"/>
      <c r="O372" s="81" t="s">
        <v>819</v>
      </c>
      <c r="P372" s="83">
        <v>43661.78270833333</v>
      </c>
      <c r="Q372" s="81" t="s">
        <v>827</v>
      </c>
      <c r="R372" s="81"/>
      <c r="S372" s="81"/>
      <c r="T372" s="81" t="s">
        <v>1061</v>
      </c>
      <c r="U372" s="85" t="s">
        <v>1125</v>
      </c>
      <c r="V372" s="85" t="s">
        <v>1125</v>
      </c>
      <c r="W372" s="83">
        <v>43661.78270833333</v>
      </c>
      <c r="X372" s="88">
        <v>43661</v>
      </c>
      <c r="Y372" s="84" t="s">
        <v>1609</v>
      </c>
      <c r="Z372" s="85" t="s">
        <v>2150</v>
      </c>
      <c r="AA372" s="81"/>
      <c r="AB372" s="81"/>
      <c r="AC372" s="84" t="s">
        <v>2783</v>
      </c>
      <c r="AD372" s="81"/>
      <c r="AE372" s="81" t="b">
        <v>0</v>
      </c>
      <c r="AF372" s="81">
        <v>0</v>
      </c>
      <c r="AG372" s="84" t="s">
        <v>3083</v>
      </c>
      <c r="AH372" s="81" t="b">
        <v>0</v>
      </c>
      <c r="AI372" s="81" t="s">
        <v>3094</v>
      </c>
      <c r="AJ372" s="81"/>
      <c r="AK372" s="84" t="s">
        <v>3083</v>
      </c>
      <c r="AL372" s="81" t="b">
        <v>0</v>
      </c>
      <c r="AM372" s="81">
        <v>142</v>
      </c>
      <c r="AN372" s="84" t="s">
        <v>3043</v>
      </c>
      <c r="AO372" s="81" t="s">
        <v>3108</v>
      </c>
      <c r="AP372" s="81" t="b">
        <v>0</v>
      </c>
      <c r="AQ372" s="84" t="s">
        <v>3043</v>
      </c>
      <c r="AR372" s="81" t="s">
        <v>178</v>
      </c>
      <c r="AS372" s="81">
        <v>0</v>
      </c>
      <c r="AT372" s="81">
        <v>0</v>
      </c>
      <c r="AU372" s="81"/>
      <c r="AV372" s="81"/>
      <c r="AW372" s="81"/>
      <c r="AX372" s="81"/>
      <c r="AY372" s="81"/>
      <c r="AZ372" s="81"/>
      <c r="BA372" s="81"/>
      <c r="BB372" s="81"/>
      <c r="BC372" s="80" t="str">
        <f>REPLACE(INDEX(GroupVertices[Group],MATCH(Edges[[#This Row],[Vertex 1]],GroupVertices[Vertex],0)),1,1,"")</f>
        <v>7</v>
      </c>
      <c r="BD372" s="80" t="str">
        <f>REPLACE(INDEX(GroupVertices[Group],MATCH(Edges[[#This Row],[Vertex 2]],GroupVertices[Vertex],0)),1,1,"")</f>
        <v>7</v>
      </c>
    </row>
    <row r="373" spans="1:56" ht="15">
      <c r="A373" s="66" t="s">
        <v>532</v>
      </c>
      <c r="B373" s="66" t="s">
        <v>532</v>
      </c>
      <c r="C373" s="67"/>
      <c r="D373" s="68"/>
      <c r="E373" s="69"/>
      <c r="F373" s="70"/>
      <c r="G373" s="67"/>
      <c r="H373" s="71"/>
      <c r="I373" s="72"/>
      <c r="J373" s="72"/>
      <c r="K373" s="34"/>
      <c r="L373" s="79">
        <v>373</v>
      </c>
      <c r="M373" s="79"/>
      <c r="N373" s="74"/>
      <c r="O373" s="81" t="s">
        <v>178</v>
      </c>
      <c r="P373" s="83">
        <v>43661.78271990741</v>
      </c>
      <c r="Q373" s="81" t="s">
        <v>957</v>
      </c>
      <c r="R373" s="85" t="s">
        <v>1039</v>
      </c>
      <c r="S373" s="81" t="s">
        <v>1057</v>
      </c>
      <c r="T373" s="81" t="s">
        <v>1061</v>
      </c>
      <c r="U373" s="81"/>
      <c r="V373" s="85" t="s">
        <v>1339</v>
      </c>
      <c r="W373" s="83">
        <v>43661.78271990741</v>
      </c>
      <c r="X373" s="88">
        <v>43661</v>
      </c>
      <c r="Y373" s="84" t="s">
        <v>1610</v>
      </c>
      <c r="Z373" s="85" t="s">
        <v>2151</v>
      </c>
      <c r="AA373" s="81"/>
      <c r="AB373" s="81"/>
      <c r="AC373" s="84" t="s">
        <v>2784</v>
      </c>
      <c r="AD373" s="81"/>
      <c r="AE373" s="81" t="b">
        <v>0</v>
      </c>
      <c r="AF373" s="81">
        <v>0</v>
      </c>
      <c r="AG373" s="84" t="s">
        <v>3083</v>
      </c>
      <c r="AH373" s="81" t="b">
        <v>0</v>
      </c>
      <c r="AI373" s="81" t="s">
        <v>3097</v>
      </c>
      <c r="AJ373" s="81"/>
      <c r="AK373" s="84" t="s">
        <v>3083</v>
      </c>
      <c r="AL373" s="81" t="b">
        <v>0</v>
      </c>
      <c r="AM373" s="81">
        <v>0</v>
      </c>
      <c r="AN373" s="84" t="s">
        <v>3083</v>
      </c>
      <c r="AO373" s="81" t="s">
        <v>3109</v>
      </c>
      <c r="AP373" s="81" t="b">
        <v>0</v>
      </c>
      <c r="AQ373" s="84" t="s">
        <v>2784</v>
      </c>
      <c r="AR373" s="81" t="s">
        <v>178</v>
      </c>
      <c r="AS373" s="81">
        <v>0</v>
      </c>
      <c r="AT373" s="81">
        <v>0</v>
      </c>
      <c r="AU373" s="81" t="s">
        <v>3126</v>
      </c>
      <c r="AV373" s="81" t="s">
        <v>3131</v>
      </c>
      <c r="AW373" s="81" t="s">
        <v>3135</v>
      </c>
      <c r="AX373" s="81" t="s">
        <v>3141</v>
      </c>
      <c r="AY373" s="81" t="s">
        <v>3148</v>
      </c>
      <c r="AZ373" s="81" t="s">
        <v>3155</v>
      </c>
      <c r="BA373" s="81" t="s">
        <v>3158</v>
      </c>
      <c r="BB373" s="85" t="s">
        <v>3165</v>
      </c>
      <c r="BC373" s="80" t="str">
        <f>REPLACE(INDEX(GroupVertices[Group],MATCH(Edges[[#This Row],[Vertex 1]],GroupVertices[Vertex],0)),1,1,"")</f>
        <v>3</v>
      </c>
      <c r="BD373" s="80" t="str">
        <f>REPLACE(INDEX(GroupVertices[Group],MATCH(Edges[[#This Row],[Vertex 2]],GroupVertices[Vertex],0)),1,1,"")</f>
        <v>3</v>
      </c>
    </row>
    <row r="374" spans="1:56" ht="15">
      <c r="A374" s="66" t="s">
        <v>533</v>
      </c>
      <c r="B374" s="66" t="s">
        <v>814</v>
      </c>
      <c r="C374" s="67"/>
      <c r="D374" s="68"/>
      <c r="E374" s="69"/>
      <c r="F374" s="70"/>
      <c r="G374" s="67"/>
      <c r="H374" s="71"/>
      <c r="I374" s="72"/>
      <c r="J374" s="72"/>
      <c r="K374" s="34"/>
      <c r="L374" s="79">
        <v>374</v>
      </c>
      <c r="M374" s="79"/>
      <c r="N374" s="74"/>
      <c r="O374" s="81" t="s">
        <v>820</v>
      </c>
      <c r="P374" s="83">
        <v>43661.7812037037</v>
      </c>
      <c r="Q374" s="81" t="s">
        <v>958</v>
      </c>
      <c r="R374" s="81"/>
      <c r="S374" s="81"/>
      <c r="T374" s="81" t="s">
        <v>1104</v>
      </c>
      <c r="U374" s="85" t="s">
        <v>1218</v>
      </c>
      <c r="V374" s="85" t="s">
        <v>1218</v>
      </c>
      <c r="W374" s="83">
        <v>43661.7812037037</v>
      </c>
      <c r="X374" s="88">
        <v>43661</v>
      </c>
      <c r="Y374" s="84" t="s">
        <v>1482</v>
      </c>
      <c r="Z374" s="85" t="s">
        <v>2152</v>
      </c>
      <c r="AA374" s="81"/>
      <c r="AB374" s="81"/>
      <c r="AC374" s="84" t="s">
        <v>2785</v>
      </c>
      <c r="AD374" s="81"/>
      <c r="AE374" s="81" t="b">
        <v>0</v>
      </c>
      <c r="AF374" s="81">
        <v>1</v>
      </c>
      <c r="AG374" s="84" t="s">
        <v>3090</v>
      </c>
      <c r="AH374" s="81" t="b">
        <v>0</v>
      </c>
      <c r="AI374" s="81" t="s">
        <v>3092</v>
      </c>
      <c r="AJ374" s="81"/>
      <c r="AK374" s="84" t="s">
        <v>3083</v>
      </c>
      <c r="AL374" s="81" t="b">
        <v>0</v>
      </c>
      <c r="AM374" s="81">
        <v>1</v>
      </c>
      <c r="AN374" s="84" t="s">
        <v>3083</v>
      </c>
      <c r="AO374" s="81" t="s">
        <v>3108</v>
      </c>
      <c r="AP374" s="81" t="b">
        <v>0</v>
      </c>
      <c r="AQ374" s="84" t="s">
        <v>2785</v>
      </c>
      <c r="AR374" s="81" t="s">
        <v>178</v>
      </c>
      <c r="AS374" s="81">
        <v>0</v>
      </c>
      <c r="AT374" s="81">
        <v>0</v>
      </c>
      <c r="AU374" s="81"/>
      <c r="AV374" s="81"/>
      <c r="AW374" s="81"/>
      <c r="AX374" s="81"/>
      <c r="AY374" s="81"/>
      <c r="AZ374" s="81"/>
      <c r="BA374" s="81"/>
      <c r="BB374" s="81"/>
      <c r="BC374" s="80" t="str">
        <f>REPLACE(INDEX(GroupVertices[Group],MATCH(Edges[[#This Row],[Vertex 1]],GroupVertices[Vertex],0)),1,1,"")</f>
        <v>19</v>
      </c>
      <c r="BD374" s="80" t="str">
        <f>REPLACE(INDEX(GroupVertices[Group],MATCH(Edges[[#This Row],[Vertex 2]],GroupVertices[Vertex],0)),1,1,"")</f>
        <v>19</v>
      </c>
    </row>
    <row r="375" spans="1:56" ht="15">
      <c r="A375" s="66" t="s">
        <v>533</v>
      </c>
      <c r="B375" s="66" t="s">
        <v>815</v>
      </c>
      <c r="C375" s="67"/>
      <c r="D375" s="68"/>
      <c r="E375" s="69"/>
      <c r="F375" s="70"/>
      <c r="G375" s="67"/>
      <c r="H375" s="71"/>
      <c r="I375" s="72"/>
      <c r="J375" s="72"/>
      <c r="K375" s="34"/>
      <c r="L375" s="79">
        <v>375</v>
      </c>
      <c r="M375" s="79"/>
      <c r="N375" s="74"/>
      <c r="O375" s="81" t="s">
        <v>820</v>
      </c>
      <c r="P375" s="83">
        <v>43661.7812037037</v>
      </c>
      <c r="Q375" s="81" t="s">
        <v>958</v>
      </c>
      <c r="R375" s="81"/>
      <c r="S375" s="81"/>
      <c r="T375" s="81" t="s">
        <v>1104</v>
      </c>
      <c r="U375" s="85" t="s">
        <v>1218</v>
      </c>
      <c r="V375" s="85" t="s">
        <v>1218</v>
      </c>
      <c r="W375" s="83">
        <v>43661.7812037037</v>
      </c>
      <c r="X375" s="88">
        <v>43661</v>
      </c>
      <c r="Y375" s="84" t="s">
        <v>1482</v>
      </c>
      <c r="Z375" s="85" t="s">
        <v>2152</v>
      </c>
      <c r="AA375" s="81"/>
      <c r="AB375" s="81"/>
      <c r="AC375" s="84" t="s">
        <v>2785</v>
      </c>
      <c r="AD375" s="81"/>
      <c r="AE375" s="81" t="b">
        <v>0</v>
      </c>
      <c r="AF375" s="81">
        <v>1</v>
      </c>
      <c r="AG375" s="84" t="s">
        <v>3090</v>
      </c>
      <c r="AH375" s="81" t="b">
        <v>0</v>
      </c>
      <c r="AI375" s="81" t="s">
        <v>3092</v>
      </c>
      <c r="AJ375" s="81"/>
      <c r="AK375" s="84" t="s">
        <v>3083</v>
      </c>
      <c r="AL375" s="81" t="b">
        <v>0</v>
      </c>
      <c r="AM375" s="81">
        <v>1</v>
      </c>
      <c r="AN375" s="84" t="s">
        <v>3083</v>
      </c>
      <c r="AO375" s="81" t="s">
        <v>3108</v>
      </c>
      <c r="AP375" s="81" t="b">
        <v>0</v>
      </c>
      <c r="AQ375" s="84" t="s">
        <v>2785</v>
      </c>
      <c r="AR375" s="81" t="s">
        <v>178</v>
      </c>
      <c r="AS375" s="81">
        <v>0</v>
      </c>
      <c r="AT375" s="81">
        <v>0</v>
      </c>
      <c r="AU375" s="81"/>
      <c r="AV375" s="81"/>
      <c r="AW375" s="81"/>
      <c r="AX375" s="81"/>
      <c r="AY375" s="81"/>
      <c r="AZ375" s="81"/>
      <c r="BA375" s="81"/>
      <c r="BB375" s="81"/>
      <c r="BC375" s="80" t="str">
        <f>REPLACE(INDEX(GroupVertices[Group],MATCH(Edges[[#This Row],[Vertex 1]],GroupVertices[Vertex],0)),1,1,"")</f>
        <v>19</v>
      </c>
      <c r="BD375" s="80" t="str">
        <f>REPLACE(INDEX(GroupVertices[Group],MATCH(Edges[[#This Row],[Vertex 2]],GroupVertices[Vertex],0)),1,1,"")</f>
        <v>19</v>
      </c>
    </row>
    <row r="376" spans="1:56" ht="15">
      <c r="A376" s="66" t="s">
        <v>533</v>
      </c>
      <c r="B376" s="66" t="s">
        <v>534</v>
      </c>
      <c r="C376" s="67"/>
      <c r="D376" s="68"/>
      <c r="E376" s="69"/>
      <c r="F376" s="70"/>
      <c r="G376" s="67"/>
      <c r="H376" s="71"/>
      <c r="I376" s="72"/>
      <c r="J376" s="72"/>
      <c r="K376" s="34"/>
      <c r="L376" s="79">
        <v>376</v>
      </c>
      <c r="M376" s="79"/>
      <c r="N376" s="74"/>
      <c r="O376" s="81" t="s">
        <v>820</v>
      </c>
      <c r="P376" s="83">
        <v>43661.7812037037</v>
      </c>
      <c r="Q376" s="81" t="s">
        <v>958</v>
      </c>
      <c r="R376" s="81"/>
      <c r="S376" s="81"/>
      <c r="T376" s="81" t="s">
        <v>1104</v>
      </c>
      <c r="U376" s="85" t="s">
        <v>1218</v>
      </c>
      <c r="V376" s="85" t="s">
        <v>1218</v>
      </c>
      <c r="W376" s="83">
        <v>43661.7812037037</v>
      </c>
      <c r="X376" s="88">
        <v>43661</v>
      </c>
      <c r="Y376" s="84" t="s">
        <v>1482</v>
      </c>
      <c r="Z376" s="85" t="s">
        <v>2152</v>
      </c>
      <c r="AA376" s="81"/>
      <c r="AB376" s="81"/>
      <c r="AC376" s="84" t="s">
        <v>2785</v>
      </c>
      <c r="AD376" s="81"/>
      <c r="AE376" s="81" t="b">
        <v>0</v>
      </c>
      <c r="AF376" s="81">
        <v>1</v>
      </c>
      <c r="AG376" s="84" t="s">
        <v>3090</v>
      </c>
      <c r="AH376" s="81" t="b">
        <v>0</v>
      </c>
      <c r="AI376" s="81" t="s">
        <v>3092</v>
      </c>
      <c r="AJ376" s="81"/>
      <c r="AK376" s="84" t="s">
        <v>3083</v>
      </c>
      <c r="AL376" s="81" t="b">
        <v>0</v>
      </c>
      <c r="AM376" s="81">
        <v>1</v>
      </c>
      <c r="AN376" s="84" t="s">
        <v>3083</v>
      </c>
      <c r="AO376" s="81" t="s">
        <v>3108</v>
      </c>
      <c r="AP376" s="81" t="b">
        <v>0</v>
      </c>
      <c r="AQ376" s="84" t="s">
        <v>2785</v>
      </c>
      <c r="AR376" s="81" t="s">
        <v>178</v>
      </c>
      <c r="AS376" s="81">
        <v>0</v>
      </c>
      <c r="AT376" s="81">
        <v>0</v>
      </c>
      <c r="AU376" s="81"/>
      <c r="AV376" s="81"/>
      <c r="AW376" s="81"/>
      <c r="AX376" s="81"/>
      <c r="AY376" s="81"/>
      <c r="AZ376" s="81"/>
      <c r="BA376" s="81"/>
      <c r="BB376" s="81"/>
      <c r="BC376" s="80" t="str">
        <f>REPLACE(INDEX(GroupVertices[Group],MATCH(Edges[[#This Row],[Vertex 1]],GroupVertices[Vertex],0)),1,1,"")</f>
        <v>19</v>
      </c>
      <c r="BD376" s="80" t="str">
        <f>REPLACE(INDEX(GroupVertices[Group],MATCH(Edges[[#This Row],[Vertex 2]],GroupVertices[Vertex],0)),1,1,"")</f>
        <v>19</v>
      </c>
    </row>
    <row r="377" spans="1:56" ht="15">
      <c r="A377" s="66" t="s">
        <v>533</v>
      </c>
      <c r="B377" s="66" t="s">
        <v>816</v>
      </c>
      <c r="C377" s="67"/>
      <c r="D377" s="68"/>
      <c r="E377" s="69"/>
      <c r="F377" s="70"/>
      <c r="G377" s="67"/>
      <c r="H377" s="71"/>
      <c r="I377" s="72"/>
      <c r="J377" s="72"/>
      <c r="K377" s="34"/>
      <c r="L377" s="79">
        <v>377</v>
      </c>
      <c r="M377" s="79"/>
      <c r="N377" s="74"/>
      <c r="O377" s="81" t="s">
        <v>821</v>
      </c>
      <c r="P377" s="83">
        <v>43661.7812037037</v>
      </c>
      <c r="Q377" s="81" t="s">
        <v>958</v>
      </c>
      <c r="R377" s="81"/>
      <c r="S377" s="81"/>
      <c r="T377" s="81" t="s">
        <v>1104</v>
      </c>
      <c r="U377" s="85" t="s">
        <v>1218</v>
      </c>
      <c r="V377" s="85" t="s">
        <v>1218</v>
      </c>
      <c r="W377" s="83">
        <v>43661.7812037037</v>
      </c>
      <c r="X377" s="88">
        <v>43661</v>
      </c>
      <c r="Y377" s="84" t="s">
        <v>1482</v>
      </c>
      <c r="Z377" s="85" t="s">
        <v>2152</v>
      </c>
      <c r="AA377" s="81"/>
      <c r="AB377" s="81"/>
      <c r="AC377" s="84" t="s">
        <v>2785</v>
      </c>
      <c r="AD377" s="81"/>
      <c r="AE377" s="81" t="b">
        <v>0</v>
      </c>
      <c r="AF377" s="81">
        <v>1</v>
      </c>
      <c r="AG377" s="84" t="s">
        <v>3090</v>
      </c>
      <c r="AH377" s="81" t="b">
        <v>0</v>
      </c>
      <c r="AI377" s="81" t="s">
        <v>3092</v>
      </c>
      <c r="AJ377" s="81"/>
      <c r="AK377" s="84" t="s">
        <v>3083</v>
      </c>
      <c r="AL377" s="81" t="b">
        <v>0</v>
      </c>
      <c r="AM377" s="81">
        <v>1</v>
      </c>
      <c r="AN377" s="84" t="s">
        <v>3083</v>
      </c>
      <c r="AO377" s="81" t="s">
        <v>3108</v>
      </c>
      <c r="AP377" s="81" t="b">
        <v>0</v>
      </c>
      <c r="AQ377" s="84" t="s">
        <v>2785</v>
      </c>
      <c r="AR377" s="81" t="s">
        <v>178</v>
      </c>
      <c r="AS377" s="81">
        <v>0</v>
      </c>
      <c r="AT377" s="81">
        <v>0</v>
      </c>
      <c r="AU377" s="81"/>
      <c r="AV377" s="81"/>
      <c r="AW377" s="81"/>
      <c r="AX377" s="81"/>
      <c r="AY377" s="81"/>
      <c r="AZ377" s="81"/>
      <c r="BA377" s="81"/>
      <c r="BB377" s="81"/>
      <c r="BC377" s="80" t="str">
        <f>REPLACE(INDEX(GroupVertices[Group],MATCH(Edges[[#This Row],[Vertex 1]],GroupVertices[Vertex],0)),1,1,"")</f>
        <v>19</v>
      </c>
      <c r="BD377" s="80" t="str">
        <f>REPLACE(INDEX(GroupVertices[Group],MATCH(Edges[[#This Row],[Vertex 2]],GroupVertices[Vertex],0)),1,1,"")</f>
        <v>19</v>
      </c>
    </row>
    <row r="378" spans="1:56" ht="15">
      <c r="A378" s="66" t="s">
        <v>534</v>
      </c>
      <c r="B378" s="66" t="s">
        <v>533</v>
      </c>
      <c r="C378" s="67"/>
      <c r="D378" s="68"/>
      <c r="E378" s="69"/>
      <c r="F378" s="70"/>
      <c r="G378" s="67"/>
      <c r="H378" s="71"/>
      <c r="I378" s="72"/>
      <c r="J378" s="72"/>
      <c r="K378" s="34"/>
      <c r="L378" s="79">
        <v>378</v>
      </c>
      <c r="M378" s="79"/>
      <c r="N378" s="74"/>
      <c r="O378" s="81" t="s">
        <v>819</v>
      </c>
      <c r="P378" s="83">
        <v>43661.78273148148</v>
      </c>
      <c r="Q378" s="81" t="s">
        <v>958</v>
      </c>
      <c r="R378" s="81"/>
      <c r="S378" s="81"/>
      <c r="T378" s="81" t="s">
        <v>1104</v>
      </c>
      <c r="U378" s="85" t="s">
        <v>1218</v>
      </c>
      <c r="V378" s="85" t="s">
        <v>1218</v>
      </c>
      <c r="W378" s="83">
        <v>43661.78273148148</v>
      </c>
      <c r="X378" s="88">
        <v>43661</v>
      </c>
      <c r="Y378" s="84" t="s">
        <v>1611</v>
      </c>
      <c r="Z378" s="85" t="s">
        <v>2153</v>
      </c>
      <c r="AA378" s="81"/>
      <c r="AB378" s="81"/>
      <c r="AC378" s="84" t="s">
        <v>2786</v>
      </c>
      <c r="AD378" s="81"/>
      <c r="AE378" s="81" t="b">
        <v>0</v>
      </c>
      <c r="AF378" s="81">
        <v>0</v>
      </c>
      <c r="AG378" s="84" t="s">
        <v>3083</v>
      </c>
      <c r="AH378" s="81" t="b">
        <v>0</v>
      </c>
      <c r="AI378" s="81" t="s">
        <v>3092</v>
      </c>
      <c r="AJ378" s="81"/>
      <c r="AK378" s="84" t="s">
        <v>3083</v>
      </c>
      <c r="AL378" s="81" t="b">
        <v>0</v>
      </c>
      <c r="AM378" s="81">
        <v>1</v>
      </c>
      <c r="AN378" s="84" t="s">
        <v>2785</v>
      </c>
      <c r="AO378" s="81" t="s">
        <v>3108</v>
      </c>
      <c r="AP378" s="81" t="b">
        <v>0</v>
      </c>
      <c r="AQ378" s="84" t="s">
        <v>2785</v>
      </c>
      <c r="AR378" s="81" t="s">
        <v>178</v>
      </c>
      <c r="AS378" s="81">
        <v>0</v>
      </c>
      <c r="AT378" s="81">
        <v>0</v>
      </c>
      <c r="AU378" s="81"/>
      <c r="AV378" s="81"/>
      <c r="AW378" s="81"/>
      <c r="AX378" s="81"/>
      <c r="AY378" s="81"/>
      <c r="AZ378" s="81"/>
      <c r="BA378" s="81"/>
      <c r="BB378" s="81"/>
      <c r="BC378" s="80" t="str">
        <f>REPLACE(INDEX(GroupVertices[Group],MATCH(Edges[[#This Row],[Vertex 1]],GroupVertices[Vertex],0)),1,1,"")</f>
        <v>19</v>
      </c>
      <c r="BD378" s="80" t="str">
        <f>REPLACE(INDEX(GroupVertices[Group],MATCH(Edges[[#This Row],[Vertex 2]],GroupVertices[Vertex],0)),1,1,"")</f>
        <v>19</v>
      </c>
    </row>
    <row r="379" spans="1:56" ht="15">
      <c r="A379" s="66" t="s">
        <v>534</v>
      </c>
      <c r="B379" s="66" t="s">
        <v>814</v>
      </c>
      <c r="C379" s="67"/>
      <c r="D379" s="68"/>
      <c r="E379" s="69"/>
      <c r="F379" s="70"/>
      <c r="G379" s="67"/>
      <c r="H379" s="71"/>
      <c r="I379" s="72"/>
      <c r="J379" s="72"/>
      <c r="K379" s="34"/>
      <c r="L379" s="79">
        <v>379</v>
      </c>
      <c r="M379" s="79"/>
      <c r="N379" s="74"/>
      <c r="O379" s="81" t="s">
        <v>820</v>
      </c>
      <c r="P379" s="83">
        <v>43661.78273148148</v>
      </c>
      <c r="Q379" s="81" t="s">
        <v>958</v>
      </c>
      <c r="R379" s="81"/>
      <c r="S379" s="81"/>
      <c r="T379" s="81" t="s">
        <v>1104</v>
      </c>
      <c r="U379" s="85" t="s">
        <v>1218</v>
      </c>
      <c r="V379" s="85" t="s">
        <v>1218</v>
      </c>
      <c r="W379" s="83">
        <v>43661.78273148148</v>
      </c>
      <c r="X379" s="88">
        <v>43661</v>
      </c>
      <c r="Y379" s="84" t="s">
        <v>1611</v>
      </c>
      <c r="Z379" s="85" t="s">
        <v>2153</v>
      </c>
      <c r="AA379" s="81"/>
      <c r="AB379" s="81"/>
      <c r="AC379" s="84" t="s">
        <v>2786</v>
      </c>
      <c r="AD379" s="81"/>
      <c r="AE379" s="81" t="b">
        <v>0</v>
      </c>
      <c r="AF379" s="81">
        <v>0</v>
      </c>
      <c r="AG379" s="84" t="s">
        <v>3083</v>
      </c>
      <c r="AH379" s="81" t="b">
        <v>0</v>
      </c>
      <c r="AI379" s="81" t="s">
        <v>3092</v>
      </c>
      <c r="AJ379" s="81"/>
      <c r="AK379" s="84" t="s">
        <v>3083</v>
      </c>
      <c r="AL379" s="81" t="b">
        <v>0</v>
      </c>
      <c r="AM379" s="81">
        <v>1</v>
      </c>
      <c r="AN379" s="84" t="s">
        <v>2785</v>
      </c>
      <c r="AO379" s="81" t="s">
        <v>3108</v>
      </c>
      <c r="AP379" s="81" t="b">
        <v>0</v>
      </c>
      <c r="AQ379" s="84" t="s">
        <v>2785</v>
      </c>
      <c r="AR379" s="81" t="s">
        <v>178</v>
      </c>
      <c r="AS379" s="81">
        <v>0</v>
      </c>
      <c r="AT379" s="81">
        <v>0</v>
      </c>
      <c r="AU379" s="81"/>
      <c r="AV379" s="81"/>
      <c r="AW379" s="81"/>
      <c r="AX379" s="81"/>
      <c r="AY379" s="81"/>
      <c r="AZ379" s="81"/>
      <c r="BA379" s="81"/>
      <c r="BB379" s="81"/>
      <c r="BC379" s="80" t="str">
        <f>REPLACE(INDEX(GroupVertices[Group],MATCH(Edges[[#This Row],[Vertex 1]],GroupVertices[Vertex],0)),1,1,"")</f>
        <v>19</v>
      </c>
      <c r="BD379" s="80" t="str">
        <f>REPLACE(INDEX(GroupVertices[Group],MATCH(Edges[[#This Row],[Vertex 2]],GroupVertices[Vertex],0)),1,1,"")</f>
        <v>19</v>
      </c>
    </row>
    <row r="380" spans="1:56" ht="15">
      <c r="A380" s="66" t="s">
        <v>534</v>
      </c>
      <c r="B380" s="66" t="s">
        <v>815</v>
      </c>
      <c r="C380" s="67"/>
      <c r="D380" s="68"/>
      <c r="E380" s="69"/>
      <c r="F380" s="70"/>
      <c r="G380" s="67"/>
      <c r="H380" s="71"/>
      <c r="I380" s="72"/>
      <c r="J380" s="72"/>
      <c r="K380" s="34"/>
      <c r="L380" s="79">
        <v>380</v>
      </c>
      <c r="M380" s="79"/>
      <c r="N380" s="74"/>
      <c r="O380" s="81" t="s">
        <v>820</v>
      </c>
      <c r="P380" s="83">
        <v>43661.78273148148</v>
      </c>
      <c r="Q380" s="81" t="s">
        <v>958</v>
      </c>
      <c r="R380" s="81"/>
      <c r="S380" s="81"/>
      <c r="T380" s="81" t="s">
        <v>1104</v>
      </c>
      <c r="U380" s="85" t="s">
        <v>1218</v>
      </c>
      <c r="V380" s="85" t="s">
        <v>1218</v>
      </c>
      <c r="W380" s="83">
        <v>43661.78273148148</v>
      </c>
      <c r="X380" s="88">
        <v>43661</v>
      </c>
      <c r="Y380" s="84" t="s">
        <v>1611</v>
      </c>
      <c r="Z380" s="85" t="s">
        <v>2153</v>
      </c>
      <c r="AA380" s="81"/>
      <c r="AB380" s="81"/>
      <c r="AC380" s="84" t="s">
        <v>2786</v>
      </c>
      <c r="AD380" s="81"/>
      <c r="AE380" s="81" t="b">
        <v>0</v>
      </c>
      <c r="AF380" s="81">
        <v>0</v>
      </c>
      <c r="AG380" s="84" t="s">
        <v>3083</v>
      </c>
      <c r="AH380" s="81" t="b">
        <v>0</v>
      </c>
      <c r="AI380" s="81" t="s">
        <v>3092</v>
      </c>
      <c r="AJ380" s="81"/>
      <c r="AK380" s="84" t="s">
        <v>3083</v>
      </c>
      <c r="AL380" s="81" t="b">
        <v>0</v>
      </c>
      <c r="AM380" s="81">
        <v>1</v>
      </c>
      <c r="AN380" s="84" t="s">
        <v>2785</v>
      </c>
      <c r="AO380" s="81" t="s">
        <v>3108</v>
      </c>
      <c r="AP380" s="81" t="b">
        <v>0</v>
      </c>
      <c r="AQ380" s="84" t="s">
        <v>2785</v>
      </c>
      <c r="AR380" s="81" t="s">
        <v>178</v>
      </c>
      <c r="AS380" s="81">
        <v>0</v>
      </c>
      <c r="AT380" s="81">
        <v>0</v>
      </c>
      <c r="AU380" s="81"/>
      <c r="AV380" s="81"/>
      <c r="AW380" s="81"/>
      <c r="AX380" s="81"/>
      <c r="AY380" s="81"/>
      <c r="AZ380" s="81"/>
      <c r="BA380" s="81"/>
      <c r="BB380" s="81"/>
      <c r="BC380" s="80" t="str">
        <f>REPLACE(INDEX(GroupVertices[Group],MATCH(Edges[[#This Row],[Vertex 1]],GroupVertices[Vertex],0)),1,1,"")</f>
        <v>19</v>
      </c>
      <c r="BD380" s="80" t="str">
        <f>REPLACE(INDEX(GroupVertices[Group],MATCH(Edges[[#This Row],[Vertex 2]],GroupVertices[Vertex],0)),1,1,"")</f>
        <v>19</v>
      </c>
    </row>
    <row r="381" spans="1:56" ht="15">
      <c r="A381" s="66" t="s">
        <v>534</v>
      </c>
      <c r="B381" s="66" t="s">
        <v>816</v>
      </c>
      <c r="C381" s="67"/>
      <c r="D381" s="68"/>
      <c r="E381" s="69"/>
      <c r="F381" s="70"/>
      <c r="G381" s="67"/>
      <c r="H381" s="71"/>
      <c r="I381" s="72"/>
      <c r="J381" s="72"/>
      <c r="K381" s="34"/>
      <c r="L381" s="79">
        <v>381</v>
      </c>
      <c r="M381" s="79"/>
      <c r="N381" s="74"/>
      <c r="O381" s="81" t="s">
        <v>821</v>
      </c>
      <c r="P381" s="83">
        <v>43661.78273148148</v>
      </c>
      <c r="Q381" s="81" t="s">
        <v>958</v>
      </c>
      <c r="R381" s="81"/>
      <c r="S381" s="81"/>
      <c r="T381" s="81" t="s">
        <v>1104</v>
      </c>
      <c r="U381" s="85" t="s">
        <v>1218</v>
      </c>
      <c r="V381" s="85" t="s">
        <v>1218</v>
      </c>
      <c r="W381" s="83">
        <v>43661.78273148148</v>
      </c>
      <c r="X381" s="88">
        <v>43661</v>
      </c>
      <c r="Y381" s="84" t="s">
        <v>1611</v>
      </c>
      <c r="Z381" s="85" t="s">
        <v>2153</v>
      </c>
      <c r="AA381" s="81"/>
      <c r="AB381" s="81"/>
      <c r="AC381" s="84" t="s">
        <v>2786</v>
      </c>
      <c r="AD381" s="81"/>
      <c r="AE381" s="81" t="b">
        <v>0</v>
      </c>
      <c r="AF381" s="81">
        <v>0</v>
      </c>
      <c r="AG381" s="84" t="s">
        <v>3083</v>
      </c>
      <c r="AH381" s="81" t="b">
        <v>0</v>
      </c>
      <c r="AI381" s="81" t="s">
        <v>3092</v>
      </c>
      <c r="AJ381" s="81"/>
      <c r="AK381" s="84" t="s">
        <v>3083</v>
      </c>
      <c r="AL381" s="81" t="b">
        <v>0</v>
      </c>
      <c r="AM381" s="81">
        <v>1</v>
      </c>
      <c r="AN381" s="84" t="s">
        <v>2785</v>
      </c>
      <c r="AO381" s="81" t="s">
        <v>3108</v>
      </c>
      <c r="AP381" s="81" t="b">
        <v>0</v>
      </c>
      <c r="AQ381" s="84" t="s">
        <v>2785</v>
      </c>
      <c r="AR381" s="81" t="s">
        <v>178</v>
      </c>
      <c r="AS381" s="81">
        <v>0</v>
      </c>
      <c r="AT381" s="81">
        <v>0</v>
      </c>
      <c r="AU381" s="81"/>
      <c r="AV381" s="81"/>
      <c r="AW381" s="81"/>
      <c r="AX381" s="81"/>
      <c r="AY381" s="81"/>
      <c r="AZ381" s="81"/>
      <c r="BA381" s="81"/>
      <c r="BB381" s="81"/>
      <c r="BC381" s="80" t="str">
        <f>REPLACE(INDEX(GroupVertices[Group],MATCH(Edges[[#This Row],[Vertex 1]],GroupVertices[Vertex],0)),1,1,"")</f>
        <v>19</v>
      </c>
      <c r="BD381" s="80" t="str">
        <f>REPLACE(INDEX(GroupVertices[Group],MATCH(Edges[[#This Row],[Vertex 2]],GroupVertices[Vertex],0)),1,1,"")</f>
        <v>19</v>
      </c>
    </row>
    <row r="382" spans="1:56" ht="15">
      <c r="A382" s="66" t="s">
        <v>535</v>
      </c>
      <c r="B382" s="66" t="s">
        <v>775</v>
      </c>
      <c r="C382" s="67"/>
      <c r="D382" s="68"/>
      <c r="E382" s="69"/>
      <c r="F382" s="70"/>
      <c r="G382" s="67"/>
      <c r="H382" s="71"/>
      <c r="I382" s="72"/>
      <c r="J382" s="72"/>
      <c r="K382" s="34"/>
      <c r="L382" s="79">
        <v>382</v>
      </c>
      <c r="M382" s="79"/>
      <c r="N382" s="74"/>
      <c r="O382" s="81" t="s">
        <v>819</v>
      </c>
      <c r="P382" s="83">
        <v>43661.78273148148</v>
      </c>
      <c r="Q382" s="81" t="s">
        <v>831</v>
      </c>
      <c r="R382" s="81"/>
      <c r="S382" s="81"/>
      <c r="T382" s="81" t="s">
        <v>1061</v>
      </c>
      <c r="U382" s="85" t="s">
        <v>1127</v>
      </c>
      <c r="V382" s="85" t="s">
        <v>1127</v>
      </c>
      <c r="W382" s="83">
        <v>43661.78273148148</v>
      </c>
      <c r="X382" s="88">
        <v>43661</v>
      </c>
      <c r="Y382" s="84" t="s">
        <v>1611</v>
      </c>
      <c r="Z382" s="85" t="s">
        <v>2154</v>
      </c>
      <c r="AA382" s="81"/>
      <c r="AB382" s="81"/>
      <c r="AC382" s="84" t="s">
        <v>2787</v>
      </c>
      <c r="AD382" s="81"/>
      <c r="AE382" s="81" t="b">
        <v>0</v>
      </c>
      <c r="AF382" s="81">
        <v>0</v>
      </c>
      <c r="AG382" s="84" t="s">
        <v>3083</v>
      </c>
      <c r="AH382" s="81" t="b">
        <v>0</v>
      </c>
      <c r="AI382" s="81" t="s">
        <v>3092</v>
      </c>
      <c r="AJ382" s="81"/>
      <c r="AK382" s="84" t="s">
        <v>3083</v>
      </c>
      <c r="AL382" s="81" t="b">
        <v>0</v>
      </c>
      <c r="AM382" s="81">
        <v>7453</v>
      </c>
      <c r="AN382" s="84" t="s">
        <v>3059</v>
      </c>
      <c r="AO382" s="81" t="s">
        <v>3108</v>
      </c>
      <c r="AP382" s="81" t="b">
        <v>0</v>
      </c>
      <c r="AQ382" s="84" t="s">
        <v>3059</v>
      </c>
      <c r="AR382" s="81" t="s">
        <v>178</v>
      </c>
      <c r="AS382" s="81">
        <v>0</v>
      </c>
      <c r="AT382" s="81">
        <v>0</v>
      </c>
      <c r="AU382" s="81"/>
      <c r="AV382" s="81"/>
      <c r="AW382" s="81"/>
      <c r="AX382" s="81"/>
      <c r="AY382" s="81"/>
      <c r="AZ382" s="81"/>
      <c r="BA382" s="81"/>
      <c r="BB382" s="81"/>
      <c r="BC382" s="80" t="str">
        <f>REPLACE(INDEX(GroupVertices[Group],MATCH(Edges[[#This Row],[Vertex 1]],GroupVertices[Vertex],0)),1,1,"")</f>
        <v>1</v>
      </c>
      <c r="BD382" s="80" t="str">
        <f>REPLACE(INDEX(GroupVertices[Group],MATCH(Edges[[#This Row],[Vertex 2]],GroupVertices[Vertex],0)),1,1,"")</f>
        <v>1</v>
      </c>
    </row>
    <row r="383" spans="1:56" ht="15">
      <c r="A383" s="66" t="s">
        <v>536</v>
      </c>
      <c r="B383" s="66" t="s">
        <v>536</v>
      </c>
      <c r="C383" s="67"/>
      <c r="D383" s="68"/>
      <c r="E383" s="69"/>
      <c r="F383" s="70"/>
      <c r="G383" s="67"/>
      <c r="H383" s="71"/>
      <c r="I383" s="72"/>
      <c r="J383" s="72"/>
      <c r="K383" s="34"/>
      <c r="L383" s="79">
        <v>383</v>
      </c>
      <c r="M383" s="79"/>
      <c r="N383" s="74"/>
      <c r="O383" s="81" t="s">
        <v>178</v>
      </c>
      <c r="P383" s="83">
        <v>43661.78273148148</v>
      </c>
      <c r="Q383" s="81" t="s">
        <v>959</v>
      </c>
      <c r="R383" s="81"/>
      <c r="S383" s="81"/>
      <c r="T383" s="81" t="s">
        <v>1061</v>
      </c>
      <c r="U383" s="81"/>
      <c r="V383" s="85" t="s">
        <v>1340</v>
      </c>
      <c r="W383" s="83">
        <v>43661.78273148148</v>
      </c>
      <c r="X383" s="88">
        <v>43661</v>
      </c>
      <c r="Y383" s="84" t="s">
        <v>1611</v>
      </c>
      <c r="Z383" s="85" t="s">
        <v>2155</v>
      </c>
      <c r="AA383" s="81"/>
      <c r="AB383" s="81"/>
      <c r="AC383" s="84" t="s">
        <v>2788</v>
      </c>
      <c r="AD383" s="81"/>
      <c r="AE383" s="81" t="b">
        <v>0</v>
      </c>
      <c r="AF383" s="81">
        <v>0</v>
      </c>
      <c r="AG383" s="84" t="s">
        <v>3083</v>
      </c>
      <c r="AH383" s="81" t="b">
        <v>0</v>
      </c>
      <c r="AI383" s="81" t="s">
        <v>3092</v>
      </c>
      <c r="AJ383" s="81"/>
      <c r="AK383" s="84" t="s">
        <v>3083</v>
      </c>
      <c r="AL383" s="81" t="b">
        <v>0</v>
      </c>
      <c r="AM383" s="81">
        <v>0</v>
      </c>
      <c r="AN383" s="84" t="s">
        <v>3083</v>
      </c>
      <c r="AO383" s="81" t="s">
        <v>3108</v>
      </c>
      <c r="AP383" s="81" t="b">
        <v>0</v>
      </c>
      <c r="AQ383" s="84" t="s">
        <v>2788</v>
      </c>
      <c r="AR383" s="81" t="s">
        <v>178</v>
      </c>
      <c r="AS383" s="81">
        <v>0</v>
      </c>
      <c r="AT383" s="81">
        <v>0</v>
      </c>
      <c r="AU383" s="81"/>
      <c r="AV383" s="81"/>
      <c r="AW383" s="81"/>
      <c r="AX383" s="81"/>
      <c r="AY383" s="81"/>
      <c r="AZ383" s="81"/>
      <c r="BA383" s="81"/>
      <c r="BB383" s="81"/>
      <c r="BC383" s="80" t="str">
        <f>REPLACE(INDEX(GroupVertices[Group],MATCH(Edges[[#This Row],[Vertex 1]],GroupVertices[Vertex],0)),1,1,"")</f>
        <v>3</v>
      </c>
      <c r="BD383" s="80" t="str">
        <f>REPLACE(INDEX(GroupVertices[Group],MATCH(Edges[[#This Row],[Vertex 2]],GroupVertices[Vertex],0)),1,1,"")</f>
        <v>3</v>
      </c>
    </row>
    <row r="384" spans="1:56" ht="15">
      <c r="A384" s="66" t="s">
        <v>537</v>
      </c>
      <c r="B384" s="66" t="s">
        <v>775</v>
      </c>
      <c r="C384" s="67"/>
      <c r="D384" s="68"/>
      <c r="E384" s="69"/>
      <c r="F384" s="70"/>
      <c r="G384" s="67"/>
      <c r="H384" s="71"/>
      <c r="I384" s="72"/>
      <c r="J384" s="72"/>
      <c r="K384" s="34"/>
      <c r="L384" s="79">
        <v>384</v>
      </c>
      <c r="M384" s="79"/>
      <c r="N384" s="74"/>
      <c r="O384" s="81" t="s">
        <v>819</v>
      </c>
      <c r="P384" s="83">
        <v>43661.78273148148</v>
      </c>
      <c r="Q384" s="81" t="s">
        <v>831</v>
      </c>
      <c r="R384" s="81"/>
      <c r="S384" s="81"/>
      <c r="T384" s="81" t="s">
        <v>1061</v>
      </c>
      <c r="U384" s="85" t="s">
        <v>1127</v>
      </c>
      <c r="V384" s="85" t="s">
        <v>1127</v>
      </c>
      <c r="W384" s="83">
        <v>43661.78273148148</v>
      </c>
      <c r="X384" s="88">
        <v>43661</v>
      </c>
      <c r="Y384" s="84" t="s">
        <v>1611</v>
      </c>
      <c r="Z384" s="85" t="s">
        <v>2156</v>
      </c>
      <c r="AA384" s="81"/>
      <c r="AB384" s="81"/>
      <c r="AC384" s="84" t="s">
        <v>2789</v>
      </c>
      <c r="AD384" s="81"/>
      <c r="AE384" s="81" t="b">
        <v>0</v>
      </c>
      <c r="AF384" s="81">
        <v>0</v>
      </c>
      <c r="AG384" s="84" t="s">
        <v>3083</v>
      </c>
      <c r="AH384" s="81" t="b">
        <v>0</v>
      </c>
      <c r="AI384" s="81" t="s">
        <v>3092</v>
      </c>
      <c r="AJ384" s="81"/>
      <c r="AK384" s="84" t="s">
        <v>3083</v>
      </c>
      <c r="AL384" s="81" t="b">
        <v>0</v>
      </c>
      <c r="AM384" s="81">
        <v>7453</v>
      </c>
      <c r="AN384" s="84" t="s">
        <v>3059</v>
      </c>
      <c r="AO384" s="81" t="s">
        <v>3109</v>
      </c>
      <c r="AP384" s="81" t="b">
        <v>0</v>
      </c>
      <c r="AQ384" s="84" t="s">
        <v>3059</v>
      </c>
      <c r="AR384" s="81" t="s">
        <v>178</v>
      </c>
      <c r="AS384" s="81">
        <v>0</v>
      </c>
      <c r="AT384" s="81">
        <v>0</v>
      </c>
      <c r="AU384" s="81"/>
      <c r="AV384" s="81"/>
      <c r="AW384" s="81"/>
      <c r="AX384" s="81"/>
      <c r="AY384" s="81"/>
      <c r="AZ384" s="81"/>
      <c r="BA384" s="81"/>
      <c r="BB384" s="81"/>
      <c r="BC384" s="80" t="str">
        <f>REPLACE(INDEX(GroupVertices[Group],MATCH(Edges[[#This Row],[Vertex 1]],GroupVertices[Vertex],0)),1,1,"")</f>
        <v>1</v>
      </c>
      <c r="BD384" s="80" t="str">
        <f>REPLACE(INDEX(GroupVertices[Group],MATCH(Edges[[#This Row],[Vertex 2]],GroupVertices[Vertex],0)),1,1,"")</f>
        <v>1</v>
      </c>
    </row>
    <row r="385" spans="1:56" ht="15">
      <c r="A385" s="66" t="s">
        <v>538</v>
      </c>
      <c r="B385" s="66" t="s">
        <v>549</v>
      </c>
      <c r="C385" s="67"/>
      <c r="D385" s="68"/>
      <c r="E385" s="69"/>
      <c r="F385" s="70"/>
      <c r="G385" s="67"/>
      <c r="H385" s="71"/>
      <c r="I385" s="72"/>
      <c r="J385" s="72"/>
      <c r="K385" s="34"/>
      <c r="L385" s="79">
        <v>385</v>
      </c>
      <c r="M385" s="79"/>
      <c r="N385" s="74"/>
      <c r="O385" s="81" t="s">
        <v>819</v>
      </c>
      <c r="P385" s="83">
        <v>43661.782743055555</v>
      </c>
      <c r="Q385" s="81" t="s">
        <v>907</v>
      </c>
      <c r="R385" s="81"/>
      <c r="S385" s="81"/>
      <c r="T385" s="81" t="s">
        <v>1061</v>
      </c>
      <c r="U385" s="85" t="s">
        <v>1180</v>
      </c>
      <c r="V385" s="85" t="s">
        <v>1180</v>
      </c>
      <c r="W385" s="83">
        <v>43661.782743055555</v>
      </c>
      <c r="X385" s="88">
        <v>43661</v>
      </c>
      <c r="Y385" s="84" t="s">
        <v>1612</v>
      </c>
      <c r="Z385" s="85" t="s">
        <v>2157</v>
      </c>
      <c r="AA385" s="81"/>
      <c r="AB385" s="81"/>
      <c r="AC385" s="84" t="s">
        <v>2790</v>
      </c>
      <c r="AD385" s="81"/>
      <c r="AE385" s="81" t="b">
        <v>0</v>
      </c>
      <c r="AF385" s="81">
        <v>0</v>
      </c>
      <c r="AG385" s="84" t="s">
        <v>3083</v>
      </c>
      <c r="AH385" s="81" t="b">
        <v>0</v>
      </c>
      <c r="AI385" s="81" t="s">
        <v>3092</v>
      </c>
      <c r="AJ385" s="81"/>
      <c r="AK385" s="84" t="s">
        <v>3083</v>
      </c>
      <c r="AL385" s="81" t="b">
        <v>0</v>
      </c>
      <c r="AM385" s="81">
        <v>954</v>
      </c>
      <c r="AN385" s="84" t="s">
        <v>2802</v>
      </c>
      <c r="AO385" s="81" t="s">
        <v>3108</v>
      </c>
      <c r="AP385" s="81" t="b">
        <v>0</v>
      </c>
      <c r="AQ385" s="84" t="s">
        <v>2802</v>
      </c>
      <c r="AR385" s="81" t="s">
        <v>178</v>
      </c>
      <c r="AS385" s="81">
        <v>0</v>
      </c>
      <c r="AT385" s="81">
        <v>0</v>
      </c>
      <c r="AU385" s="81"/>
      <c r="AV385" s="81"/>
      <c r="AW385" s="81"/>
      <c r="AX385" s="81"/>
      <c r="AY385" s="81"/>
      <c r="AZ385" s="81"/>
      <c r="BA385" s="81"/>
      <c r="BB385" s="81"/>
      <c r="BC385" s="80" t="str">
        <f>REPLACE(INDEX(GroupVertices[Group],MATCH(Edges[[#This Row],[Vertex 1]],GroupVertices[Vertex],0)),1,1,"")</f>
        <v>30</v>
      </c>
      <c r="BD385" s="80" t="str">
        <f>REPLACE(INDEX(GroupVertices[Group],MATCH(Edges[[#This Row],[Vertex 2]],GroupVertices[Vertex],0)),1,1,"")</f>
        <v>30</v>
      </c>
    </row>
    <row r="386" spans="1:56" ht="15">
      <c r="A386" s="66" t="s">
        <v>539</v>
      </c>
      <c r="B386" s="66" t="s">
        <v>780</v>
      </c>
      <c r="C386" s="67"/>
      <c r="D386" s="68"/>
      <c r="E386" s="69"/>
      <c r="F386" s="70"/>
      <c r="G386" s="67"/>
      <c r="H386" s="71"/>
      <c r="I386" s="72"/>
      <c r="J386" s="72"/>
      <c r="K386" s="34"/>
      <c r="L386" s="79">
        <v>386</v>
      </c>
      <c r="M386" s="79"/>
      <c r="N386" s="74"/>
      <c r="O386" s="81" t="s">
        <v>819</v>
      </c>
      <c r="P386" s="83">
        <v>43661.782743055555</v>
      </c>
      <c r="Q386" s="81" t="s">
        <v>823</v>
      </c>
      <c r="R386" s="81"/>
      <c r="S386" s="81"/>
      <c r="T386" s="81" t="s">
        <v>1061</v>
      </c>
      <c r="U386" s="85" t="s">
        <v>1122</v>
      </c>
      <c r="V386" s="85" t="s">
        <v>1122</v>
      </c>
      <c r="W386" s="83">
        <v>43661.782743055555</v>
      </c>
      <c r="X386" s="88">
        <v>43661</v>
      </c>
      <c r="Y386" s="84" t="s">
        <v>1612</v>
      </c>
      <c r="Z386" s="85" t="s">
        <v>2158</v>
      </c>
      <c r="AA386" s="81"/>
      <c r="AB386" s="81"/>
      <c r="AC386" s="84" t="s">
        <v>2791</v>
      </c>
      <c r="AD386" s="81"/>
      <c r="AE386" s="81" t="b">
        <v>0</v>
      </c>
      <c r="AF386" s="81">
        <v>0</v>
      </c>
      <c r="AG386" s="84" t="s">
        <v>3083</v>
      </c>
      <c r="AH386" s="81" t="b">
        <v>0</v>
      </c>
      <c r="AI386" s="81" t="s">
        <v>3092</v>
      </c>
      <c r="AJ386" s="81"/>
      <c r="AK386" s="84" t="s">
        <v>3083</v>
      </c>
      <c r="AL386" s="81" t="b">
        <v>0</v>
      </c>
      <c r="AM386" s="81">
        <v>4633</v>
      </c>
      <c r="AN386" s="84" t="s">
        <v>3064</v>
      </c>
      <c r="AO386" s="81" t="s">
        <v>3108</v>
      </c>
      <c r="AP386" s="81" t="b">
        <v>0</v>
      </c>
      <c r="AQ386" s="84" t="s">
        <v>3064</v>
      </c>
      <c r="AR386" s="81" t="s">
        <v>178</v>
      </c>
      <c r="AS386" s="81">
        <v>0</v>
      </c>
      <c r="AT386" s="81">
        <v>0</v>
      </c>
      <c r="AU386" s="81"/>
      <c r="AV386" s="81"/>
      <c r="AW386" s="81"/>
      <c r="AX386" s="81"/>
      <c r="AY386" s="81"/>
      <c r="AZ386" s="81"/>
      <c r="BA386" s="81"/>
      <c r="BB386" s="81"/>
      <c r="BC386" s="80" t="str">
        <f>REPLACE(INDEX(GroupVertices[Group],MATCH(Edges[[#This Row],[Vertex 1]],GroupVertices[Vertex],0)),1,1,"")</f>
        <v>2</v>
      </c>
      <c r="BD386" s="80" t="str">
        <f>REPLACE(INDEX(GroupVertices[Group],MATCH(Edges[[#This Row],[Vertex 2]],GroupVertices[Vertex],0)),1,1,"")</f>
        <v>2</v>
      </c>
    </row>
    <row r="387" spans="1:56" ht="15">
      <c r="A387" s="66" t="s">
        <v>540</v>
      </c>
      <c r="B387" s="66" t="s">
        <v>753</v>
      </c>
      <c r="C387" s="67"/>
      <c r="D387" s="68"/>
      <c r="E387" s="69"/>
      <c r="F387" s="70"/>
      <c r="G387" s="67"/>
      <c r="H387" s="71"/>
      <c r="I387" s="72"/>
      <c r="J387" s="72"/>
      <c r="K387" s="34"/>
      <c r="L387" s="79">
        <v>387</v>
      </c>
      <c r="M387" s="79"/>
      <c r="N387" s="74"/>
      <c r="O387" s="81" t="s">
        <v>819</v>
      </c>
      <c r="P387" s="83">
        <v>43661.78146990741</v>
      </c>
      <c r="Q387" s="81" t="s">
        <v>824</v>
      </c>
      <c r="R387" s="81"/>
      <c r="S387" s="81"/>
      <c r="T387" s="81" t="s">
        <v>1062</v>
      </c>
      <c r="U387" s="85" t="s">
        <v>1123</v>
      </c>
      <c r="V387" s="85" t="s">
        <v>1123</v>
      </c>
      <c r="W387" s="83">
        <v>43661.78146990741</v>
      </c>
      <c r="X387" s="88">
        <v>43661</v>
      </c>
      <c r="Y387" s="84" t="s">
        <v>1504</v>
      </c>
      <c r="Z387" s="85" t="s">
        <v>2159</v>
      </c>
      <c r="AA387" s="81"/>
      <c r="AB387" s="81"/>
      <c r="AC387" s="84" t="s">
        <v>2792</v>
      </c>
      <c r="AD387" s="81"/>
      <c r="AE387" s="81" t="b">
        <v>0</v>
      </c>
      <c r="AF387" s="81">
        <v>0</v>
      </c>
      <c r="AG387" s="84" t="s">
        <v>3083</v>
      </c>
      <c r="AH387" s="81" t="b">
        <v>0</v>
      </c>
      <c r="AI387" s="81" t="s">
        <v>3092</v>
      </c>
      <c r="AJ387" s="81"/>
      <c r="AK387" s="84" t="s">
        <v>3083</v>
      </c>
      <c r="AL387" s="81" t="b">
        <v>0</v>
      </c>
      <c r="AM387" s="81">
        <v>7129</v>
      </c>
      <c r="AN387" s="84" t="s">
        <v>3036</v>
      </c>
      <c r="AO387" s="81" t="s">
        <v>3109</v>
      </c>
      <c r="AP387" s="81" t="b">
        <v>0</v>
      </c>
      <c r="AQ387" s="84" t="s">
        <v>3036</v>
      </c>
      <c r="AR387" s="81" t="s">
        <v>178</v>
      </c>
      <c r="AS387" s="81">
        <v>0</v>
      </c>
      <c r="AT387" s="81">
        <v>0</v>
      </c>
      <c r="AU387" s="81"/>
      <c r="AV387" s="81"/>
      <c r="AW387" s="81"/>
      <c r="AX387" s="81"/>
      <c r="AY387" s="81"/>
      <c r="AZ387" s="81"/>
      <c r="BA387" s="81"/>
      <c r="BB387" s="81"/>
      <c r="BC387" s="80" t="str">
        <f>REPLACE(INDEX(GroupVertices[Group],MATCH(Edges[[#This Row],[Vertex 1]],GroupVertices[Vertex],0)),1,1,"")</f>
        <v>2</v>
      </c>
      <c r="BD387" s="80" t="str">
        <f>REPLACE(INDEX(GroupVertices[Group],MATCH(Edges[[#This Row],[Vertex 2]],GroupVertices[Vertex],0)),1,1,"")</f>
        <v>2</v>
      </c>
    </row>
    <row r="388" spans="1:56" ht="15">
      <c r="A388" s="66" t="s">
        <v>540</v>
      </c>
      <c r="B388" s="66" t="s">
        <v>780</v>
      </c>
      <c r="C388" s="67"/>
      <c r="D388" s="68"/>
      <c r="E388" s="69"/>
      <c r="F388" s="70"/>
      <c r="G388" s="67"/>
      <c r="H388" s="71"/>
      <c r="I388" s="72"/>
      <c r="J388" s="72"/>
      <c r="K388" s="34"/>
      <c r="L388" s="79">
        <v>388</v>
      </c>
      <c r="M388" s="79"/>
      <c r="N388" s="74"/>
      <c r="O388" s="81" t="s">
        <v>819</v>
      </c>
      <c r="P388" s="83">
        <v>43661.782743055555</v>
      </c>
      <c r="Q388" s="81" t="s">
        <v>823</v>
      </c>
      <c r="R388" s="81"/>
      <c r="S388" s="81"/>
      <c r="T388" s="81" t="s">
        <v>1061</v>
      </c>
      <c r="U388" s="85" t="s">
        <v>1122</v>
      </c>
      <c r="V388" s="85" t="s">
        <v>1122</v>
      </c>
      <c r="W388" s="83">
        <v>43661.782743055555</v>
      </c>
      <c r="X388" s="88">
        <v>43661</v>
      </c>
      <c r="Y388" s="84" t="s">
        <v>1612</v>
      </c>
      <c r="Z388" s="85" t="s">
        <v>2160</v>
      </c>
      <c r="AA388" s="81"/>
      <c r="AB388" s="81"/>
      <c r="AC388" s="84" t="s">
        <v>2793</v>
      </c>
      <c r="AD388" s="81"/>
      <c r="AE388" s="81" t="b">
        <v>0</v>
      </c>
      <c r="AF388" s="81">
        <v>0</v>
      </c>
      <c r="AG388" s="84" t="s">
        <v>3083</v>
      </c>
      <c r="AH388" s="81" t="b">
        <v>0</v>
      </c>
      <c r="AI388" s="81" t="s">
        <v>3092</v>
      </c>
      <c r="AJ388" s="81"/>
      <c r="AK388" s="84" t="s">
        <v>3083</v>
      </c>
      <c r="AL388" s="81" t="b">
        <v>0</v>
      </c>
      <c r="AM388" s="81">
        <v>4633</v>
      </c>
      <c r="AN388" s="84" t="s">
        <v>3064</v>
      </c>
      <c r="AO388" s="81" t="s">
        <v>3109</v>
      </c>
      <c r="AP388" s="81" t="b">
        <v>0</v>
      </c>
      <c r="AQ388" s="84" t="s">
        <v>3064</v>
      </c>
      <c r="AR388" s="81" t="s">
        <v>178</v>
      </c>
      <c r="AS388" s="81">
        <v>0</v>
      </c>
      <c r="AT388" s="81">
        <v>0</v>
      </c>
      <c r="AU388" s="81"/>
      <c r="AV388" s="81"/>
      <c r="AW388" s="81"/>
      <c r="AX388" s="81"/>
      <c r="AY388" s="81"/>
      <c r="AZ388" s="81"/>
      <c r="BA388" s="81"/>
      <c r="BB388" s="81"/>
      <c r="BC388" s="80" t="str">
        <f>REPLACE(INDEX(GroupVertices[Group],MATCH(Edges[[#This Row],[Vertex 1]],GroupVertices[Vertex],0)),1,1,"")</f>
        <v>2</v>
      </c>
      <c r="BD388" s="80" t="str">
        <f>REPLACE(INDEX(GroupVertices[Group],MATCH(Edges[[#This Row],[Vertex 2]],GroupVertices[Vertex],0)),1,1,"")</f>
        <v>2</v>
      </c>
    </row>
    <row r="389" spans="1:56" ht="15">
      <c r="A389" s="66" t="s">
        <v>541</v>
      </c>
      <c r="B389" s="66" t="s">
        <v>680</v>
      </c>
      <c r="C389" s="67"/>
      <c r="D389" s="68"/>
      <c r="E389" s="69"/>
      <c r="F389" s="70"/>
      <c r="G389" s="67"/>
      <c r="H389" s="71"/>
      <c r="I389" s="72"/>
      <c r="J389" s="72"/>
      <c r="K389" s="34"/>
      <c r="L389" s="79">
        <v>389</v>
      </c>
      <c r="M389" s="79"/>
      <c r="N389" s="74"/>
      <c r="O389" s="81" t="s">
        <v>819</v>
      </c>
      <c r="P389" s="83">
        <v>43661.782743055555</v>
      </c>
      <c r="Q389" s="81" t="s">
        <v>839</v>
      </c>
      <c r="R389" s="81"/>
      <c r="S389" s="81"/>
      <c r="T389" s="81" t="s">
        <v>1061</v>
      </c>
      <c r="U389" s="85" t="s">
        <v>1131</v>
      </c>
      <c r="V389" s="85" t="s">
        <v>1131</v>
      </c>
      <c r="W389" s="83">
        <v>43661.782743055555</v>
      </c>
      <c r="X389" s="88">
        <v>43661</v>
      </c>
      <c r="Y389" s="84" t="s">
        <v>1612</v>
      </c>
      <c r="Z389" s="85" t="s">
        <v>2161</v>
      </c>
      <c r="AA389" s="81"/>
      <c r="AB389" s="81"/>
      <c r="AC389" s="84" t="s">
        <v>2794</v>
      </c>
      <c r="AD389" s="81"/>
      <c r="AE389" s="81" t="b">
        <v>0</v>
      </c>
      <c r="AF389" s="81">
        <v>0</v>
      </c>
      <c r="AG389" s="84" t="s">
        <v>3083</v>
      </c>
      <c r="AH389" s="81" t="b">
        <v>0</v>
      </c>
      <c r="AI389" s="81" t="s">
        <v>3094</v>
      </c>
      <c r="AJ389" s="81"/>
      <c r="AK389" s="84" t="s">
        <v>3083</v>
      </c>
      <c r="AL389" s="81" t="b">
        <v>0</v>
      </c>
      <c r="AM389" s="81">
        <v>118</v>
      </c>
      <c r="AN389" s="84" t="s">
        <v>2943</v>
      </c>
      <c r="AO389" s="81" t="s">
        <v>3108</v>
      </c>
      <c r="AP389" s="81" t="b">
        <v>0</v>
      </c>
      <c r="AQ389" s="84" t="s">
        <v>2943</v>
      </c>
      <c r="AR389" s="81" t="s">
        <v>178</v>
      </c>
      <c r="AS389" s="81">
        <v>0</v>
      </c>
      <c r="AT389" s="81">
        <v>0</v>
      </c>
      <c r="AU389" s="81"/>
      <c r="AV389" s="81"/>
      <c r="AW389" s="81"/>
      <c r="AX389" s="81"/>
      <c r="AY389" s="81"/>
      <c r="AZ389" s="81"/>
      <c r="BA389" s="81"/>
      <c r="BB389" s="81"/>
      <c r="BC389" s="80" t="str">
        <f>REPLACE(INDEX(GroupVertices[Group],MATCH(Edges[[#This Row],[Vertex 1]],GroupVertices[Vertex],0)),1,1,"")</f>
        <v>9</v>
      </c>
      <c r="BD389" s="80" t="str">
        <f>REPLACE(INDEX(GroupVertices[Group],MATCH(Edges[[#This Row],[Vertex 2]],GroupVertices[Vertex],0)),1,1,"")</f>
        <v>9</v>
      </c>
    </row>
    <row r="390" spans="1:56" ht="15">
      <c r="A390" s="66" t="s">
        <v>542</v>
      </c>
      <c r="B390" s="66" t="s">
        <v>796</v>
      </c>
      <c r="C390" s="67"/>
      <c r="D390" s="68"/>
      <c r="E390" s="69"/>
      <c r="F390" s="70"/>
      <c r="G390" s="67"/>
      <c r="H390" s="71"/>
      <c r="I390" s="72"/>
      <c r="J390" s="72"/>
      <c r="K390" s="34"/>
      <c r="L390" s="79">
        <v>390</v>
      </c>
      <c r="M390" s="79"/>
      <c r="N390" s="74"/>
      <c r="O390" s="81" t="s">
        <v>820</v>
      </c>
      <c r="P390" s="83">
        <v>43661.72944444444</v>
      </c>
      <c r="Q390" s="81" t="s">
        <v>863</v>
      </c>
      <c r="R390" s="81"/>
      <c r="S390" s="81"/>
      <c r="T390" s="81" t="s">
        <v>1075</v>
      </c>
      <c r="U390" s="85" t="s">
        <v>1219</v>
      </c>
      <c r="V390" s="85" t="s">
        <v>1219</v>
      </c>
      <c r="W390" s="83">
        <v>43661.72944444444</v>
      </c>
      <c r="X390" s="88">
        <v>43661</v>
      </c>
      <c r="Y390" s="84" t="s">
        <v>1613</v>
      </c>
      <c r="Z390" s="85" t="s">
        <v>2162</v>
      </c>
      <c r="AA390" s="81"/>
      <c r="AB390" s="81"/>
      <c r="AC390" s="84" t="s">
        <v>2795</v>
      </c>
      <c r="AD390" s="81"/>
      <c r="AE390" s="81" t="b">
        <v>0</v>
      </c>
      <c r="AF390" s="81">
        <v>259</v>
      </c>
      <c r="AG390" s="84" t="s">
        <v>3083</v>
      </c>
      <c r="AH390" s="81" t="b">
        <v>0</v>
      </c>
      <c r="AI390" s="81" t="s">
        <v>3092</v>
      </c>
      <c r="AJ390" s="81"/>
      <c r="AK390" s="84" t="s">
        <v>3083</v>
      </c>
      <c r="AL390" s="81" t="b">
        <v>0</v>
      </c>
      <c r="AM390" s="81">
        <v>47</v>
      </c>
      <c r="AN390" s="84" t="s">
        <v>3083</v>
      </c>
      <c r="AO390" s="81" t="s">
        <v>3117</v>
      </c>
      <c r="AP390" s="81" t="b">
        <v>0</v>
      </c>
      <c r="AQ390" s="84" t="s">
        <v>2795</v>
      </c>
      <c r="AR390" s="81" t="s">
        <v>819</v>
      </c>
      <c r="AS390" s="81">
        <v>0</v>
      </c>
      <c r="AT390" s="81">
        <v>0</v>
      </c>
      <c r="AU390" s="81"/>
      <c r="AV390" s="81"/>
      <c r="AW390" s="81"/>
      <c r="AX390" s="81"/>
      <c r="AY390" s="81"/>
      <c r="AZ390" s="81"/>
      <c r="BA390" s="81"/>
      <c r="BB390" s="81"/>
      <c r="BC390" s="80" t="str">
        <f>REPLACE(INDEX(GroupVertices[Group],MATCH(Edges[[#This Row],[Vertex 1]],GroupVertices[Vertex],0)),1,1,"")</f>
        <v>18</v>
      </c>
      <c r="BD390" s="80" t="str">
        <f>REPLACE(INDEX(GroupVertices[Group],MATCH(Edges[[#This Row],[Vertex 2]],GroupVertices[Vertex],0)),1,1,"")</f>
        <v>18</v>
      </c>
    </row>
    <row r="391" spans="1:56" ht="15">
      <c r="A391" s="66" t="s">
        <v>543</v>
      </c>
      <c r="B391" s="66" t="s">
        <v>542</v>
      </c>
      <c r="C391" s="67"/>
      <c r="D391" s="68"/>
      <c r="E391" s="69"/>
      <c r="F391" s="70"/>
      <c r="G391" s="67"/>
      <c r="H391" s="71"/>
      <c r="I391" s="72"/>
      <c r="J391" s="72"/>
      <c r="K391" s="34"/>
      <c r="L391" s="79">
        <v>391</v>
      </c>
      <c r="M391" s="79"/>
      <c r="N391" s="74"/>
      <c r="O391" s="81" t="s">
        <v>819</v>
      </c>
      <c r="P391" s="83">
        <v>43661.7827662037</v>
      </c>
      <c r="Q391" s="81" t="s">
        <v>863</v>
      </c>
      <c r="R391" s="81"/>
      <c r="S391" s="81"/>
      <c r="T391" s="81" t="s">
        <v>1075</v>
      </c>
      <c r="U391" s="81"/>
      <c r="V391" s="85" t="s">
        <v>1341</v>
      </c>
      <c r="W391" s="83">
        <v>43661.7827662037</v>
      </c>
      <c r="X391" s="88">
        <v>43661</v>
      </c>
      <c r="Y391" s="84" t="s">
        <v>1614</v>
      </c>
      <c r="Z391" s="85" t="s">
        <v>2163</v>
      </c>
      <c r="AA391" s="81"/>
      <c r="AB391" s="81"/>
      <c r="AC391" s="84" t="s">
        <v>2796</v>
      </c>
      <c r="AD391" s="81"/>
      <c r="AE391" s="81" t="b">
        <v>0</v>
      </c>
      <c r="AF391" s="81">
        <v>0</v>
      </c>
      <c r="AG391" s="84" t="s">
        <v>3083</v>
      </c>
      <c r="AH391" s="81" t="b">
        <v>0</v>
      </c>
      <c r="AI391" s="81" t="s">
        <v>3092</v>
      </c>
      <c r="AJ391" s="81"/>
      <c r="AK391" s="84" t="s">
        <v>3083</v>
      </c>
      <c r="AL391" s="81" t="b">
        <v>0</v>
      </c>
      <c r="AM391" s="81">
        <v>47</v>
      </c>
      <c r="AN391" s="84" t="s">
        <v>2795</v>
      </c>
      <c r="AO391" s="81" t="s">
        <v>3109</v>
      </c>
      <c r="AP391" s="81" t="b">
        <v>0</v>
      </c>
      <c r="AQ391" s="84" t="s">
        <v>2795</v>
      </c>
      <c r="AR391" s="81" t="s">
        <v>178</v>
      </c>
      <c r="AS391" s="81">
        <v>0</v>
      </c>
      <c r="AT391" s="81">
        <v>0</v>
      </c>
      <c r="AU391" s="81"/>
      <c r="AV391" s="81"/>
      <c r="AW391" s="81"/>
      <c r="AX391" s="81"/>
      <c r="AY391" s="81"/>
      <c r="AZ391" s="81"/>
      <c r="BA391" s="81"/>
      <c r="BB391" s="81"/>
      <c r="BC391" s="80" t="str">
        <f>REPLACE(INDEX(GroupVertices[Group],MATCH(Edges[[#This Row],[Vertex 1]],GroupVertices[Vertex],0)),1,1,"")</f>
        <v>18</v>
      </c>
      <c r="BD391" s="80" t="str">
        <f>REPLACE(INDEX(GroupVertices[Group],MATCH(Edges[[#This Row],[Vertex 2]],GroupVertices[Vertex],0)),1,1,"")</f>
        <v>18</v>
      </c>
    </row>
    <row r="392" spans="1:56" ht="15">
      <c r="A392" s="66" t="s">
        <v>543</v>
      </c>
      <c r="B392" s="66" t="s">
        <v>796</v>
      </c>
      <c r="C392" s="67"/>
      <c r="D392" s="68"/>
      <c r="E392" s="69"/>
      <c r="F392" s="70"/>
      <c r="G392" s="67"/>
      <c r="H392" s="71"/>
      <c r="I392" s="72"/>
      <c r="J392" s="72"/>
      <c r="K392" s="34"/>
      <c r="L392" s="79">
        <v>392</v>
      </c>
      <c r="M392" s="79"/>
      <c r="N392" s="74"/>
      <c r="O392" s="81" t="s">
        <v>820</v>
      </c>
      <c r="P392" s="83">
        <v>43661.7827662037</v>
      </c>
      <c r="Q392" s="81" t="s">
        <v>863</v>
      </c>
      <c r="R392" s="81"/>
      <c r="S392" s="81"/>
      <c r="T392" s="81" t="s">
        <v>1075</v>
      </c>
      <c r="U392" s="81"/>
      <c r="V392" s="85" t="s">
        <v>1341</v>
      </c>
      <c r="W392" s="83">
        <v>43661.7827662037</v>
      </c>
      <c r="X392" s="88">
        <v>43661</v>
      </c>
      <c r="Y392" s="84" t="s">
        <v>1614</v>
      </c>
      <c r="Z392" s="85" t="s">
        <v>2163</v>
      </c>
      <c r="AA392" s="81"/>
      <c r="AB392" s="81"/>
      <c r="AC392" s="84" t="s">
        <v>2796</v>
      </c>
      <c r="AD392" s="81"/>
      <c r="AE392" s="81" t="b">
        <v>0</v>
      </c>
      <c r="AF392" s="81">
        <v>0</v>
      </c>
      <c r="AG392" s="84" t="s">
        <v>3083</v>
      </c>
      <c r="AH392" s="81" t="b">
        <v>0</v>
      </c>
      <c r="AI392" s="81" t="s">
        <v>3092</v>
      </c>
      <c r="AJ392" s="81"/>
      <c r="AK392" s="84" t="s">
        <v>3083</v>
      </c>
      <c r="AL392" s="81" t="b">
        <v>0</v>
      </c>
      <c r="AM392" s="81">
        <v>47</v>
      </c>
      <c r="AN392" s="84" t="s">
        <v>2795</v>
      </c>
      <c r="AO392" s="81" t="s">
        <v>3109</v>
      </c>
      <c r="AP392" s="81" t="b">
        <v>0</v>
      </c>
      <c r="AQ392" s="84" t="s">
        <v>2795</v>
      </c>
      <c r="AR392" s="81" t="s">
        <v>178</v>
      </c>
      <c r="AS392" s="81">
        <v>0</v>
      </c>
      <c r="AT392" s="81">
        <v>0</v>
      </c>
      <c r="AU392" s="81"/>
      <c r="AV392" s="81"/>
      <c r="AW392" s="81"/>
      <c r="AX392" s="81"/>
      <c r="AY392" s="81"/>
      <c r="AZ392" s="81"/>
      <c r="BA392" s="81"/>
      <c r="BB392" s="81"/>
      <c r="BC392" s="80" t="str">
        <f>REPLACE(INDEX(GroupVertices[Group],MATCH(Edges[[#This Row],[Vertex 1]],GroupVertices[Vertex],0)),1,1,"")</f>
        <v>18</v>
      </c>
      <c r="BD392" s="80" t="str">
        <f>REPLACE(INDEX(GroupVertices[Group],MATCH(Edges[[#This Row],[Vertex 2]],GroupVertices[Vertex],0)),1,1,"")</f>
        <v>18</v>
      </c>
    </row>
    <row r="393" spans="1:56" ht="15">
      <c r="A393" s="66" t="s">
        <v>544</v>
      </c>
      <c r="B393" s="66" t="s">
        <v>775</v>
      </c>
      <c r="C393" s="67"/>
      <c r="D393" s="68"/>
      <c r="E393" s="69"/>
      <c r="F393" s="70"/>
      <c r="G393" s="67"/>
      <c r="H393" s="71"/>
      <c r="I393" s="72"/>
      <c r="J393" s="72"/>
      <c r="K393" s="34"/>
      <c r="L393" s="79">
        <v>393</v>
      </c>
      <c r="M393" s="79"/>
      <c r="N393" s="74"/>
      <c r="O393" s="81" t="s">
        <v>819</v>
      </c>
      <c r="P393" s="83">
        <v>43661.78277777778</v>
      </c>
      <c r="Q393" s="81" t="s">
        <v>831</v>
      </c>
      <c r="R393" s="81"/>
      <c r="S393" s="81"/>
      <c r="T393" s="81" t="s">
        <v>1061</v>
      </c>
      <c r="U393" s="85" t="s">
        <v>1127</v>
      </c>
      <c r="V393" s="85" t="s">
        <v>1127</v>
      </c>
      <c r="W393" s="83">
        <v>43661.78277777778</v>
      </c>
      <c r="X393" s="88">
        <v>43661</v>
      </c>
      <c r="Y393" s="84" t="s">
        <v>1615</v>
      </c>
      <c r="Z393" s="85" t="s">
        <v>2164</v>
      </c>
      <c r="AA393" s="81"/>
      <c r="AB393" s="81"/>
      <c r="AC393" s="84" t="s">
        <v>2797</v>
      </c>
      <c r="AD393" s="81"/>
      <c r="AE393" s="81" t="b">
        <v>0</v>
      </c>
      <c r="AF393" s="81">
        <v>0</v>
      </c>
      <c r="AG393" s="84" t="s">
        <v>3083</v>
      </c>
      <c r="AH393" s="81" t="b">
        <v>0</v>
      </c>
      <c r="AI393" s="81" t="s">
        <v>3092</v>
      </c>
      <c r="AJ393" s="81"/>
      <c r="AK393" s="84" t="s">
        <v>3083</v>
      </c>
      <c r="AL393" s="81" t="b">
        <v>0</v>
      </c>
      <c r="AM393" s="81">
        <v>7453</v>
      </c>
      <c r="AN393" s="84" t="s">
        <v>3059</v>
      </c>
      <c r="AO393" s="81" t="s">
        <v>3108</v>
      </c>
      <c r="AP393" s="81" t="b">
        <v>0</v>
      </c>
      <c r="AQ393" s="84" t="s">
        <v>3059</v>
      </c>
      <c r="AR393" s="81" t="s">
        <v>178</v>
      </c>
      <c r="AS393" s="81">
        <v>0</v>
      </c>
      <c r="AT393" s="81">
        <v>0</v>
      </c>
      <c r="AU393" s="81"/>
      <c r="AV393" s="81"/>
      <c r="AW393" s="81"/>
      <c r="AX393" s="81"/>
      <c r="AY393" s="81"/>
      <c r="AZ393" s="81"/>
      <c r="BA393" s="81"/>
      <c r="BB393" s="81"/>
      <c r="BC393" s="80" t="str">
        <f>REPLACE(INDEX(GroupVertices[Group],MATCH(Edges[[#This Row],[Vertex 1]],GroupVertices[Vertex],0)),1,1,"")</f>
        <v>1</v>
      </c>
      <c r="BD393" s="80" t="str">
        <f>REPLACE(INDEX(GroupVertices[Group],MATCH(Edges[[#This Row],[Vertex 2]],GroupVertices[Vertex],0)),1,1,"")</f>
        <v>1</v>
      </c>
    </row>
    <row r="394" spans="1:56" ht="15">
      <c r="A394" s="66" t="s">
        <v>545</v>
      </c>
      <c r="B394" s="66" t="s">
        <v>775</v>
      </c>
      <c r="C394" s="67"/>
      <c r="D394" s="68"/>
      <c r="E394" s="69"/>
      <c r="F394" s="70"/>
      <c r="G394" s="67"/>
      <c r="H394" s="71"/>
      <c r="I394" s="72"/>
      <c r="J394" s="72"/>
      <c r="K394" s="34"/>
      <c r="L394" s="79">
        <v>394</v>
      </c>
      <c r="M394" s="79"/>
      <c r="N394" s="74"/>
      <c r="O394" s="81" t="s">
        <v>819</v>
      </c>
      <c r="P394" s="83">
        <v>43661.782789351855</v>
      </c>
      <c r="Q394" s="81" t="s">
        <v>831</v>
      </c>
      <c r="R394" s="81"/>
      <c r="S394" s="81"/>
      <c r="T394" s="81" t="s">
        <v>1061</v>
      </c>
      <c r="U394" s="85" t="s">
        <v>1127</v>
      </c>
      <c r="V394" s="85" t="s">
        <v>1127</v>
      </c>
      <c r="W394" s="83">
        <v>43661.782789351855</v>
      </c>
      <c r="X394" s="88">
        <v>43661</v>
      </c>
      <c r="Y394" s="84" t="s">
        <v>1616</v>
      </c>
      <c r="Z394" s="85" t="s">
        <v>2165</v>
      </c>
      <c r="AA394" s="81"/>
      <c r="AB394" s="81"/>
      <c r="AC394" s="84" t="s">
        <v>2798</v>
      </c>
      <c r="AD394" s="81"/>
      <c r="AE394" s="81" t="b">
        <v>0</v>
      </c>
      <c r="AF394" s="81">
        <v>0</v>
      </c>
      <c r="AG394" s="84" t="s">
        <v>3083</v>
      </c>
      <c r="AH394" s="81" t="b">
        <v>0</v>
      </c>
      <c r="AI394" s="81" t="s">
        <v>3092</v>
      </c>
      <c r="AJ394" s="81"/>
      <c r="AK394" s="84" t="s">
        <v>3083</v>
      </c>
      <c r="AL394" s="81" t="b">
        <v>0</v>
      </c>
      <c r="AM394" s="81">
        <v>7453</v>
      </c>
      <c r="AN394" s="84" t="s">
        <v>3059</v>
      </c>
      <c r="AO394" s="81" t="s">
        <v>3108</v>
      </c>
      <c r="AP394" s="81" t="b">
        <v>0</v>
      </c>
      <c r="AQ394" s="84" t="s">
        <v>3059</v>
      </c>
      <c r="AR394" s="81" t="s">
        <v>178</v>
      </c>
      <c r="AS394" s="81">
        <v>0</v>
      </c>
      <c r="AT394" s="81">
        <v>0</v>
      </c>
      <c r="AU394" s="81"/>
      <c r="AV394" s="81"/>
      <c r="AW394" s="81"/>
      <c r="AX394" s="81"/>
      <c r="AY394" s="81"/>
      <c r="AZ394" s="81"/>
      <c r="BA394" s="81"/>
      <c r="BB394" s="81"/>
      <c r="BC394" s="80" t="str">
        <f>REPLACE(INDEX(GroupVertices[Group],MATCH(Edges[[#This Row],[Vertex 1]],GroupVertices[Vertex],0)),1,1,"")</f>
        <v>1</v>
      </c>
      <c r="BD394" s="80" t="str">
        <f>REPLACE(INDEX(GroupVertices[Group],MATCH(Edges[[#This Row],[Vertex 2]],GroupVertices[Vertex],0)),1,1,"")</f>
        <v>1</v>
      </c>
    </row>
    <row r="395" spans="1:56" ht="15">
      <c r="A395" s="66" t="s">
        <v>546</v>
      </c>
      <c r="B395" s="66" t="s">
        <v>546</v>
      </c>
      <c r="C395" s="67"/>
      <c r="D395" s="68"/>
      <c r="E395" s="69"/>
      <c r="F395" s="70"/>
      <c r="G395" s="67"/>
      <c r="H395" s="71"/>
      <c r="I395" s="72"/>
      <c r="J395" s="72"/>
      <c r="K395" s="34"/>
      <c r="L395" s="79">
        <v>395</v>
      </c>
      <c r="M395" s="79"/>
      <c r="N395" s="74"/>
      <c r="O395" s="81" t="s">
        <v>178</v>
      </c>
      <c r="P395" s="83">
        <v>43661.510613425926</v>
      </c>
      <c r="Q395" s="81" t="s">
        <v>960</v>
      </c>
      <c r="R395" s="81"/>
      <c r="S395" s="81"/>
      <c r="T395" s="81" t="s">
        <v>1061</v>
      </c>
      <c r="U395" s="85" t="s">
        <v>1220</v>
      </c>
      <c r="V395" s="85" t="s">
        <v>1220</v>
      </c>
      <c r="W395" s="83">
        <v>43661.510613425926</v>
      </c>
      <c r="X395" s="88">
        <v>43661</v>
      </c>
      <c r="Y395" s="84" t="s">
        <v>1617</v>
      </c>
      <c r="Z395" s="85" t="s">
        <v>2166</v>
      </c>
      <c r="AA395" s="81"/>
      <c r="AB395" s="81"/>
      <c r="AC395" s="84" t="s">
        <v>2799</v>
      </c>
      <c r="AD395" s="81"/>
      <c r="AE395" s="81" t="b">
        <v>0</v>
      </c>
      <c r="AF395" s="81">
        <v>5</v>
      </c>
      <c r="AG395" s="84" t="s">
        <v>3083</v>
      </c>
      <c r="AH395" s="81" t="b">
        <v>0</v>
      </c>
      <c r="AI395" s="81" t="s">
        <v>3092</v>
      </c>
      <c r="AJ395" s="81"/>
      <c r="AK395" s="84" t="s">
        <v>3083</v>
      </c>
      <c r="AL395" s="81" t="b">
        <v>0</v>
      </c>
      <c r="AM395" s="81">
        <v>1</v>
      </c>
      <c r="AN395" s="84" t="s">
        <v>3083</v>
      </c>
      <c r="AO395" s="81" t="s">
        <v>3108</v>
      </c>
      <c r="AP395" s="81" t="b">
        <v>0</v>
      </c>
      <c r="AQ395" s="84" t="s">
        <v>2799</v>
      </c>
      <c r="AR395" s="81" t="s">
        <v>819</v>
      </c>
      <c r="AS395" s="81">
        <v>0</v>
      </c>
      <c r="AT395" s="81">
        <v>0</v>
      </c>
      <c r="AU395" s="81" t="s">
        <v>3127</v>
      </c>
      <c r="AV395" s="81" t="s">
        <v>3131</v>
      </c>
      <c r="AW395" s="81" t="s">
        <v>3135</v>
      </c>
      <c r="AX395" s="81" t="s">
        <v>3142</v>
      </c>
      <c r="AY395" s="81" t="s">
        <v>3149</v>
      </c>
      <c r="AZ395" s="81" t="s">
        <v>3156</v>
      </c>
      <c r="BA395" s="81" t="s">
        <v>3158</v>
      </c>
      <c r="BB395" s="85" t="s">
        <v>3166</v>
      </c>
      <c r="BC395" s="80" t="str">
        <f>REPLACE(INDEX(GroupVertices[Group],MATCH(Edges[[#This Row],[Vertex 1]],GroupVertices[Vertex],0)),1,1,"")</f>
        <v>69</v>
      </c>
      <c r="BD395" s="80" t="str">
        <f>REPLACE(INDEX(GroupVertices[Group],MATCH(Edges[[#This Row],[Vertex 2]],GroupVertices[Vertex],0)),1,1,"")</f>
        <v>69</v>
      </c>
    </row>
    <row r="396" spans="1:56" ht="15">
      <c r="A396" s="66" t="s">
        <v>547</v>
      </c>
      <c r="B396" s="66" t="s">
        <v>546</v>
      </c>
      <c r="C396" s="67"/>
      <c r="D396" s="68"/>
      <c r="E396" s="69"/>
      <c r="F396" s="70"/>
      <c r="G396" s="67"/>
      <c r="H396" s="71"/>
      <c r="I396" s="72"/>
      <c r="J396" s="72"/>
      <c r="K396" s="34"/>
      <c r="L396" s="79">
        <v>396</v>
      </c>
      <c r="M396" s="79"/>
      <c r="N396" s="74"/>
      <c r="O396" s="81" t="s">
        <v>819</v>
      </c>
      <c r="P396" s="83">
        <v>43661.7828125</v>
      </c>
      <c r="Q396" s="81" t="s">
        <v>960</v>
      </c>
      <c r="R396" s="81"/>
      <c r="S396" s="81"/>
      <c r="T396" s="81" t="s">
        <v>1061</v>
      </c>
      <c r="U396" s="85" t="s">
        <v>1220</v>
      </c>
      <c r="V396" s="85" t="s">
        <v>1220</v>
      </c>
      <c r="W396" s="83">
        <v>43661.7828125</v>
      </c>
      <c r="X396" s="88">
        <v>43661</v>
      </c>
      <c r="Y396" s="84" t="s">
        <v>1618</v>
      </c>
      <c r="Z396" s="85" t="s">
        <v>2167</v>
      </c>
      <c r="AA396" s="81"/>
      <c r="AB396" s="81"/>
      <c r="AC396" s="84" t="s">
        <v>2800</v>
      </c>
      <c r="AD396" s="81"/>
      <c r="AE396" s="81" t="b">
        <v>0</v>
      </c>
      <c r="AF396" s="81">
        <v>0</v>
      </c>
      <c r="AG396" s="84" t="s">
        <v>3083</v>
      </c>
      <c r="AH396" s="81" t="b">
        <v>0</v>
      </c>
      <c r="AI396" s="81" t="s">
        <v>3092</v>
      </c>
      <c r="AJ396" s="81"/>
      <c r="AK396" s="84" t="s">
        <v>3083</v>
      </c>
      <c r="AL396" s="81" t="b">
        <v>0</v>
      </c>
      <c r="AM396" s="81">
        <v>1</v>
      </c>
      <c r="AN396" s="84" t="s">
        <v>2799</v>
      </c>
      <c r="AO396" s="81" t="s">
        <v>3108</v>
      </c>
      <c r="AP396" s="81" t="b">
        <v>0</v>
      </c>
      <c r="AQ396" s="84" t="s">
        <v>2799</v>
      </c>
      <c r="AR396" s="81" t="s">
        <v>178</v>
      </c>
      <c r="AS396" s="81">
        <v>0</v>
      </c>
      <c r="AT396" s="81">
        <v>0</v>
      </c>
      <c r="AU396" s="81"/>
      <c r="AV396" s="81"/>
      <c r="AW396" s="81"/>
      <c r="AX396" s="81"/>
      <c r="AY396" s="81"/>
      <c r="AZ396" s="81"/>
      <c r="BA396" s="81"/>
      <c r="BB396" s="81"/>
      <c r="BC396" s="80" t="str">
        <f>REPLACE(INDEX(GroupVertices[Group],MATCH(Edges[[#This Row],[Vertex 1]],GroupVertices[Vertex],0)),1,1,"")</f>
        <v>69</v>
      </c>
      <c r="BD396" s="80" t="str">
        <f>REPLACE(INDEX(GroupVertices[Group],MATCH(Edges[[#This Row],[Vertex 2]],GroupVertices[Vertex],0)),1,1,"")</f>
        <v>69</v>
      </c>
    </row>
    <row r="397" spans="1:56" ht="15">
      <c r="A397" s="66" t="s">
        <v>548</v>
      </c>
      <c r="B397" s="66" t="s">
        <v>747</v>
      </c>
      <c r="C397" s="67"/>
      <c r="D397" s="68"/>
      <c r="E397" s="69"/>
      <c r="F397" s="70"/>
      <c r="G397" s="67"/>
      <c r="H397" s="71"/>
      <c r="I397" s="72"/>
      <c r="J397" s="72"/>
      <c r="K397" s="34"/>
      <c r="L397" s="79">
        <v>397</v>
      </c>
      <c r="M397" s="79"/>
      <c r="N397" s="74"/>
      <c r="O397" s="81" t="s">
        <v>819</v>
      </c>
      <c r="P397" s="83">
        <v>43661.78282407407</v>
      </c>
      <c r="Q397" s="81" t="s">
        <v>832</v>
      </c>
      <c r="R397" s="81"/>
      <c r="S397" s="81"/>
      <c r="T397" s="81" t="s">
        <v>1061</v>
      </c>
      <c r="U397" s="85" t="s">
        <v>1128</v>
      </c>
      <c r="V397" s="85" t="s">
        <v>1128</v>
      </c>
      <c r="W397" s="83">
        <v>43661.78282407407</v>
      </c>
      <c r="X397" s="88">
        <v>43661</v>
      </c>
      <c r="Y397" s="84" t="s">
        <v>1619</v>
      </c>
      <c r="Z397" s="85" t="s">
        <v>2168</v>
      </c>
      <c r="AA397" s="81"/>
      <c r="AB397" s="81"/>
      <c r="AC397" s="84" t="s">
        <v>2801</v>
      </c>
      <c r="AD397" s="81"/>
      <c r="AE397" s="81" t="b">
        <v>0</v>
      </c>
      <c r="AF397" s="81">
        <v>0</v>
      </c>
      <c r="AG397" s="84" t="s">
        <v>3083</v>
      </c>
      <c r="AH397" s="81" t="b">
        <v>0</v>
      </c>
      <c r="AI397" s="81" t="s">
        <v>3092</v>
      </c>
      <c r="AJ397" s="81"/>
      <c r="AK397" s="84" t="s">
        <v>3083</v>
      </c>
      <c r="AL397" s="81" t="b">
        <v>0</v>
      </c>
      <c r="AM397" s="81">
        <v>14954</v>
      </c>
      <c r="AN397" s="84" t="s">
        <v>3026</v>
      </c>
      <c r="AO397" s="81" t="s">
        <v>3109</v>
      </c>
      <c r="AP397" s="81" t="b">
        <v>0</v>
      </c>
      <c r="AQ397" s="84" t="s">
        <v>3026</v>
      </c>
      <c r="AR397" s="81" t="s">
        <v>178</v>
      </c>
      <c r="AS397" s="81">
        <v>0</v>
      </c>
      <c r="AT397" s="81">
        <v>0</v>
      </c>
      <c r="AU397" s="81"/>
      <c r="AV397" s="81"/>
      <c r="AW397" s="81"/>
      <c r="AX397" s="81"/>
      <c r="AY397" s="81"/>
      <c r="AZ397" s="81"/>
      <c r="BA397" s="81"/>
      <c r="BB397" s="81"/>
      <c r="BC397" s="80" t="str">
        <f>REPLACE(INDEX(GroupVertices[Group],MATCH(Edges[[#This Row],[Vertex 1]],GroupVertices[Vertex],0)),1,1,"")</f>
        <v>5</v>
      </c>
      <c r="BD397" s="80" t="str">
        <f>REPLACE(INDEX(GroupVertices[Group],MATCH(Edges[[#This Row],[Vertex 2]],GroupVertices[Vertex],0)),1,1,"")</f>
        <v>5</v>
      </c>
    </row>
    <row r="398" spans="1:56" ht="15">
      <c r="A398" s="66" t="s">
        <v>549</v>
      </c>
      <c r="B398" s="66" t="s">
        <v>549</v>
      </c>
      <c r="C398" s="67"/>
      <c r="D398" s="68"/>
      <c r="E398" s="69"/>
      <c r="F398" s="70"/>
      <c r="G398" s="67"/>
      <c r="H398" s="71"/>
      <c r="I398" s="72"/>
      <c r="J398" s="72"/>
      <c r="K398" s="34"/>
      <c r="L398" s="79">
        <v>398</v>
      </c>
      <c r="M398" s="79"/>
      <c r="N398" s="74"/>
      <c r="O398" s="81" t="s">
        <v>178</v>
      </c>
      <c r="P398" s="83">
        <v>43660.19244212963</v>
      </c>
      <c r="Q398" s="81" t="s">
        <v>907</v>
      </c>
      <c r="R398" s="81"/>
      <c r="S398" s="81"/>
      <c r="T398" s="81" t="s">
        <v>1061</v>
      </c>
      <c r="U398" s="85" t="s">
        <v>1180</v>
      </c>
      <c r="V398" s="85" t="s">
        <v>1180</v>
      </c>
      <c r="W398" s="83">
        <v>43660.19244212963</v>
      </c>
      <c r="X398" s="88">
        <v>43660</v>
      </c>
      <c r="Y398" s="84" t="s">
        <v>1620</v>
      </c>
      <c r="Z398" s="85" t="s">
        <v>2169</v>
      </c>
      <c r="AA398" s="81"/>
      <c r="AB398" s="81"/>
      <c r="AC398" s="84" t="s">
        <v>2802</v>
      </c>
      <c r="AD398" s="81"/>
      <c r="AE398" s="81" t="b">
        <v>0</v>
      </c>
      <c r="AF398" s="81">
        <v>2628</v>
      </c>
      <c r="AG398" s="84" t="s">
        <v>3083</v>
      </c>
      <c r="AH398" s="81" t="b">
        <v>0</v>
      </c>
      <c r="AI398" s="81" t="s">
        <v>3092</v>
      </c>
      <c r="AJ398" s="81"/>
      <c r="AK398" s="84" t="s">
        <v>3083</v>
      </c>
      <c r="AL398" s="81" t="b">
        <v>0</v>
      </c>
      <c r="AM398" s="81">
        <v>954</v>
      </c>
      <c r="AN398" s="84" t="s">
        <v>3083</v>
      </c>
      <c r="AO398" s="81" t="s">
        <v>3108</v>
      </c>
      <c r="AP398" s="81" t="b">
        <v>0</v>
      </c>
      <c r="AQ398" s="84" t="s">
        <v>2802</v>
      </c>
      <c r="AR398" s="81" t="s">
        <v>819</v>
      </c>
      <c r="AS398" s="81">
        <v>0</v>
      </c>
      <c r="AT398" s="81">
        <v>0</v>
      </c>
      <c r="AU398" s="81"/>
      <c r="AV398" s="81"/>
      <c r="AW398" s="81"/>
      <c r="AX398" s="81"/>
      <c r="AY398" s="81"/>
      <c r="AZ398" s="81"/>
      <c r="BA398" s="81"/>
      <c r="BB398" s="81"/>
      <c r="BC398" s="80" t="str">
        <f>REPLACE(INDEX(GroupVertices[Group],MATCH(Edges[[#This Row],[Vertex 1]],GroupVertices[Vertex],0)),1,1,"")</f>
        <v>30</v>
      </c>
      <c r="BD398" s="80" t="str">
        <f>REPLACE(INDEX(GroupVertices[Group],MATCH(Edges[[#This Row],[Vertex 2]],GroupVertices[Vertex],0)),1,1,"")</f>
        <v>30</v>
      </c>
    </row>
    <row r="399" spans="1:56" ht="15">
      <c r="A399" s="66" t="s">
        <v>550</v>
      </c>
      <c r="B399" s="66" t="s">
        <v>549</v>
      </c>
      <c r="C399" s="67"/>
      <c r="D399" s="68"/>
      <c r="E399" s="69"/>
      <c r="F399" s="70"/>
      <c r="G399" s="67"/>
      <c r="H399" s="71"/>
      <c r="I399" s="72"/>
      <c r="J399" s="72"/>
      <c r="K399" s="34"/>
      <c r="L399" s="79">
        <v>399</v>
      </c>
      <c r="M399" s="79"/>
      <c r="N399" s="74"/>
      <c r="O399" s="81" t="s">
        <v>819</v>
      </c>
      <c r="P399" s="83">
        <v>43661.78282407407</v>
      </c>
      <c r="Q399" s="81" t="s">
        <v>907</v>
      </c>
      <c r="R399" s="81"/>
      <c r="S399" s="81"/>
      <c r="T399" s="81" t="s">
        <v>1061</v>
      </c>
      <c r="U399" s="85" t="s">
        <v>1180</v>
      </c>
      <c r="V399" s="85" t="s">
        <v>1180</v>
      </c>
      <c r="W399" s="83">
        <v>43661.78282407407</v>
      </c>
      <c r="X399" s="88">
        <v>43661</v>
      </c>
      <c r="Y399" s="84" t="s">
        <v>1619</v>
      </c>
      <c r="Z399" s="85" t="s">
        <v>2170</v>
      </c>
      <c r="AA399" s="81"/>
      <c r="AB399" s="81"/>
      <c r="AC399" s="84" t="s">
        <v>2803</v>
      </c>
      <c r="AD399" s="81"/>
      <c r="AE399" s="81" t="b">
        <v>0</v>
      </c>
      <c r="AF399" s="81">
        <v>0</v>
      </c>
      <c r="AG399" s="84" t="s">
        <v>3083</v>
      </c>
      <c r="AH399" s="81" t="b">
        <v>0</v>
      </c>
      <c r="AI399" s="81" t="s">
        <v>3092</v>
      </c>
      <c r="AJ399" s="81"/>
      <c r="AK399" s="84" t="s">
        <v>3083</v>
      </c>
      <c r="AL399" s="81" t="b">
        <v>0</v>
      </c>
      <c r="AM399" s="81">
        <v>954</v>
      </c>
      <c r="AN399" s="84" t="s">
        <v>2802</v>
      </c>
      <c r="AO399" s="81" t="s">
        <v>3108</v>
      </c>
      <c r="AP399" s="81" t="b">
        <v>0</v>
      </c>
      <c r="AQ399" s="84" t="s">
        <v>2802</v>
      </c>
      <c r="AR399" s="81" t="s">
        <v>178</v>
      </c>
      <c r="AS399" s="81">
        <v>0</v>
      </c>
      <c r="AT399" s="81">
        <v>0</v>
      </c>
      <c r="AU399" s="81"/>
      <c r="AV399" s="81"/>
      <c r="AW399" s="81"/>
      <c r="AX399" s="81"/>
      <c r="AY399" s="81"/>
      <c r="AZ399" s="81"/>
      <c r="BA399" s="81"/>
      <c r="BB399" s="81"/>
      <c r="BC399" s="80" t="str">
        <f>REPLACE(INDEX(GroupVertices[Group],MATCH(Edges[[#This Row],[Vertex 1]],GroupVertices[Vertex],0)),1,1,"")</f>
        <v>30</v>
      </c>
      <c r="BD399" s="80" t="str">
        <f>REPLACE(INDEX(GroupVertices[Group],MATCH(Edges[[#This Row],[Vertex 2]],GroupVertices[Vertex],0)),1,1,"")</f>
        <v>30</v>
      </c>
    </row>
    <row r="400" spans="1:56" ht="15">
      <c r="A400" s="66" t="s">
        <v>551</v>
      </c>
      <c r="B400" s="66" t="s">
        <v>762</v>
      </c>
      <c r="C400" s="67"/>
      <c r="D400" s="68"/>
      <c r="E400" s="69"/>
      <c r="F400" s="70"/>
      <c r="G400" s="67"/>
      <c r="H400" s="71"/>
      <c r="I400" s="72"/>
      <c r="J400" s="72"/>
      <c r="K400" s="34"/>
      <c r="L400" s="79">
        <v>400</v>
      </c>
      <c r="M400" s="79"/>
      <c r="N400" s="74"/>
      <c r="O400" s="81" t="s">
        <v>819</v>
      </c>
      <c r="P400" s="83">
        <v>43661.78283564815</v>
      </c>
      <c r="Q400" s="81" t="s">
        <v>846</v>
      </c>
      <c r="R400" s="81"/>
      <c r="S400" s="81"/>
      <c r="T400" s="81" t="s">
        <v>1061</v>
      </c>
      <c r="U400" s="85" t="s">
        <v>1135</v>
      </c>
      <c r="V400" s="85" t="s">
        <v>1135</v>
      </c>
      <c r="W400" s="83">
        <v>43661.78283564815</v>
      </c>
      <c r="X400" s="88">
        <v>43661</v>
      </c>
      <c r="Y400" s="84" t="s">
        <v>1621</v>
      </c>
      <c r="Z400" s="85" t="s">
        <v>2171</v>
      </c>
      <c r="AA400" s="81"/>
      <c r="AB400" s="81"/>
      <c r="AC400" s="84" t="s">
        <v>2804</v>
      </c>
      <c r="AD400" s="81"/>
      <c r="AE400" s="81" t="b">
        <v>0</v>
      </c>
      <c r="AF400" s="81">
        <v>0</v>
      </c>
      <c r="AG400" s="84" t="s">
        <v>3083</v>
      </c>
      <c r="AH400" s="81" t="b">
        <v>0</v>
      </c>
      <c r="AI400" s="81" t="s">
        <v>3092</v>
      </c>
      <c r="AJ400" s="81"/>
      <c r="AK400" s="84" t="s">
        <v>3083</v>
      </c>
      <c r="AL400" s="81" t="b">
        <v>0</v>
      </c>
      <c r="AM400" s="81">
        <v>2667</v>
      </c>
      <c r="AN400" s="84" t="s">
        <v>3045</v>
      </c>
      <c r="AO400" s="81" t="s">
        <v>3108</v>
      </c>
      <c r="AP400" s="81" t="b">
        <v>0</v>
      </c>
      <c r="AQ400" s="84" t="s">
        <v>3045</v>
      </c>
      <c r="AR400" s="81" t="s">
        <v>178</v>
      </c>
      <c r="AS400" s="81">
        <v>0</v>
      </c>
      <c r="AT400" s="81">
        <v>0</v>
      </c>
      <c r="AU400" s="81"/>
      <c r="AV400" s="81"/>
      <c r="AW400" s="81"/>
      <c r="AX400" s="81"/>
      <c r="AY400" s="81"/>
      <c r="AZ400" s="81"/>
      <c r="BA400" s="81"/>
      <c r="BB400" s="81"/>
      <c r="BC400" s="80" t="str">
        <f>REPLACE(INDEX(GroupVertices[Group],MATCH(Edges[[#This Row],[Vertex 1]],GroupVertices[Vertex],0)),1,1,"")</f>
        <v>22</v>
      </c>
      <c r="BD400" s="80" t="str">
        <f>REPLACE(INDEX(GroupVertices[Group],MATCH(Edges[[#This Row],[Vertex 2]],GroupVertices[Vertex],0)),1,1,"")</f>
        <v>22</v>
      </c>
    </row>
    <row r="401" spans="1:56" ht="15">
      <c r="A401" s="66" t="s">
        <v>552</v>
      </c>
      <c r="B401" s="66" t="s">
        <v>760</v>
      </c>
      <c r="C401" s="67"/>
      <c r="D401" s="68"/>
      <c r="E401" s="69"/>
      <c r="F401" s="70"/>
      <c r="G401" s="67"/>
      <c r="H401" s="71"/>
      <c r="I401" s="72"/>
      <c r="J401" s="72"/>
      <c r="K401" s="34"/>
      <c r="L401" s="79">
        <v>401</v>
      </c>
      <c r="M401" s="79"/>
      <c r="N401" s="74"/>
      <c r="O401" s="81" t="s">
        <v>819</v>
      </c>
      <c r="P401" s="83">
        <v>43661.782847222225</v>
      </c>
      <c r="Q401" s="81" t="s">
        <v>827</v>
      </c>
      <c r="R401" s="81"/>
      <c r="S401" s="81"/>
      <c r="T401" s="81" t="s">
        <v>1061</v>
      </c>
      <c r="U401" s="85" t="s">
        <v>1125</v>
      </c>
      <c r="V401" s="85" t="s">
        <v>1125</v>
      </c>
      <c r="W401" s="83">
        <v>43661.782847222225</v>
      </c>
      <c r="X401" s="88">
        <v>43661</v>
      </c>
      <c r="Y401" s="84" t="s">
        <v>1622</v>
      </c>
      <c r="Z401" s="85" t="s">
        <v>2172</v>
      </c>
      <c r="AA401" s="81"/>
      <c r="AB401" s="81"/>
      <c r="AC401" s="84" t="s">
        <v>2805</v>
      </c>
      <c r="AD401" s="81"/>
      <c r="AE401" s="81" t="b">
        <v>0</v>
      </c>
      <c r="AF401" s="81">
        <v>0</v>
      </c>
      <c r="AG401" s="84" t="s">
        <v>3083</v>
      </c>
      <c r="AH401" s="81" t="b">
        <v>0</v>
      </c>
      <c r="AI401" s="81" t="s">
        <v>3094</v>
      </c>
      <c r="AJ401" s="81"/>
      <c r="AK401" s="84" t="s">
        <v>3083</v>
      </c>
      <c r="AL401" s="81" t="b">
        <v>0</v>
      </c>
      <c r="AM401" s="81">
        <v>142</v>
      </c>
      <c r="AN401" s="84" t="s">
        <v>3043</v>
      </c>
      <c r="AO401" s="81" t="s">
        <v>3109</v>
      </c>
      <c r="AP401" s="81" t="b">
        <v>0</v>
      </c>
      <c r="AQ401" s="84" t="s">
        <v>3043</v>
      </c>
      <c r="AR401" s="81" t="s">
        <v>178</v>
      </c>
      <c r="AS401" s="81">
        <v>0</v>
      </c>
      <c r="AT401" s="81">
        <v>0</v>
      </c>
      <c r="AU401" s="81"/>
      <c r="AV401" s="81"/>
      <c r="AW401" s="81"/>
      <c r="AX401" s="81"/>
      <c r="AY401" s="81"/>
      <c r="AZ401" s="81"/>
      <c r="BA401" s="81"/>
      <c r="BB401" s="81"/>
      <c r="BC401" s="80" t="str">
        <f>REPLACE(INDEX(GroupVertices[Group],MATCH(Edges[[#This Row],[Vertex 1]],GroupVertices[Vertex],0)),1,1,"")</f>
        <v>7</v>
      </c>
      <c r="BD401" s="80" t="str">
        <f>REPLACE(INDEX(GroupVertices[Group],MATCH(Edges[[#This Row],[Vertex 2]],GroupVertices[Vertex],0)),1,1,"")</f>
        <v>7</v>
      </c>
    </row>
    <row r="402" spans="1:56" ht="15">
      <c r="A402" s="66" t="s">
        <v>553</v>
      </c>
      <c r="B402" s="66" t="s">
        <v>746</v>
      </c>
      <c r="C402" s="67"/>
      <c r="D402" s="68"/>
      <c r="E402" s="69"/>
      <c r="F402" s="70"/>
      <c r="G402" s="67"/>
      <c r="H402" s="71"/>
      <c r="I402" s="72"/>
      <c r="J402" s="72"/>
      <c r="K402" s="34"/>
      <c r="L402" s="79">
        <v>402</v>
      </c>
      <c r="M402" s="79"/>
      <c r="N402" s="74"/>
      <c r="O402" s="81" t="s">
        <v>819</v>
      </c>
      <c r="P402" s="83">
        <v>43661.782847222225</v>
      </c>
      <c r="Q402" s="81" t="s">
        <v>952</v>
      </c>
      <c r="R402" s="81"/>
      <c r="S402" s="81"/>
      <c r="T402" s="81" t="s">
        <v>1061</v>
      </c>
      <c r="U402" s="85" t="s">
        <v>1214</v>
      </c>
      <c r="V402" s="85" t="s">
        <v>1214</v>
      </c>
      <c r="W402" s="83">
        <v>43661.782847222225</v>
      </c>
      <c r="X402" s="88">
        <v>43661</v>
      </c>
      <c r="Y402" s="84" t="s">
        <v>1622</v>
      </c>
      <c r="Z402" s="85" t="s">
        <v>2173</v>
      </c>
      <c r="AA402" s="81"/>
      <c r="AB402" s="81"/>
      <c r="AC402" s="84" t="s">
        <v>2806</v>
      </c>
      <c r="AD402" s="81"/>
      <c r="AE402" s="81" t="b">
        <v>0</v>
      </c>
      <c r="AF402" s="81">
        <v>0</v>
      </c>
      <c r="AG402" s="84" t="s">
        <v>3083</v>
      </c>
      <c r="AH402" s="81" t="b">
        <v>0</v>
      </c>
      <c r="AI402" s="81" t="s">
        <v>3092</v>
      </c>
      <c r="AJ402" s="81"/>
      <c r="AK402" s="84" t="s">
        <v>3083</v>
      </c>
      <c r="AL402" s="81" t="b">
        <v>0</v>
      </c>
      <c r="AM402" s="81">
        <v>373</v>
      </c>
      <c r="AN402" s="84" t="s">
        <v>3024</v>
      </c>
      <c r="AO402" s="81" t="s">
        <v>3109</v>
      </c>
      <c r="AP402" s="81" t="b">
        <v>0</v>
      </c>
      <c r="AQ402" s="84" t="s">
        <v>3024</v>
      </c>
      <c r="AR402" s="81" t="s">
        <v>178</v>
      </c>
      <c r="AS402" s="81">
        <v>0</v>
      </c>
      <c r="AT402" s="81">
        <v>0</v>
      </c>
      <c r="AU402" s="81"/>
      <c r="AV402" s="81"/>
      <c r="AW402" s="81"/>
      <c r="AX402" s="81"/>
      <c r="AY402" s="81"/>
      <c r="AZ402" s="81"/>
      <c r="BA402" s="81"/>
      <c r="BB402" s="81"/>
      <c r="BC402" s="80" t="str">
        <f>REPLACE(INDEX(GroupVertices[Group],MATCH(Edges[[#This Row],[Vertex 1]],GroupVertices[Vertex],0)),1,1,"")</f>
        <v>5</v>
      </c>
      <c r="BD402" s="80" t="str">
        <f>REPLACE(INDEX(GroupVertices[Group],MATCH(Edges[[#This Row],[Vertex 2]],GroupVertices[Vertex],0)),1,1,"")</f>
        <v>5</v>
      </c>
    </row>
    <row r="403" spans="1:56" ht="15">
      <c r="A403" s="66" t="s">
        <v>554</v>
      </c>
      <c r="B403" s="66" t="s">
        <v>789</v>
      </c>
      <c r="C403" s="67"/>
      <c r="D403" s="68"/>
      <c r="E403" s="69"/>
      <c r="F403" s="70"/>
      <c r="G403" s="67"/>
      <c r="H403" s="71"/>
      <c r="I403" s="72"/>
      <c r="J403" s="72"/>
      <c r="K403" s="34"/>
      <c r="L403" s="79">
        <v>403</v>
      </c>
      <c r="M403" s="79"/>
      <c r="N403" s="74"/>
      <c r="O403" s="81" t="s">
        <v>819</v>
      </c>
      <c r="P403" s="83">
        <v>43661.782858796294</v>
      </c>
      <c r="Q403" s="81" t="s">
        <v>961</v>
      </c>
      <c r="R403" s="85" t="s">
        <v>1040</v>
      </c>
      <c r="S403" s="81" t="s">
        <v>1047</v>
      </c>
      <c r="T403" s="81" t="s">
        <v>1061</v>
      </c>
      <c r="U403" s="81"/>
      <c r="V403" s="85" t="s">
        <v>1342</v>
      </c>
      <c r="W403" s="83">
        <v>43661.782858796294</v>
      </c>
      <c r="X403" s="88">
        <v>43661</v>
      </c>
      <c r="Y403" s="84" t="s">
        <v>1623</v>
      </c>
      <c r="Z403" s="85" t="s">
        <v>2174</v>
      </c>
      <c r="AA403" s="81"/>
      <c r="AB403" s="81"/>
      <c r="AC403" s="84" t="s">
        <v>2807</v>
      </c>
      <c r="AD403" s="81"/>
      <c r="AE403" s="81" t="b">
        <v>0</v>
      </c>
      <c r="AF403" s="81">
        <v>0</v>
      </c>
      <c r="AG403" s="84" t="s">
        <v>3083</v>
      </c>
      <c r="AH403" s="81" t="b">
        <v>1</v>
      </c>
      <c r="AI403" s="81" t="s">
        <v>3092</v>
      </c>
      <c r="AJ403" s="81"/>
      <c r="AK403" s="84" t="s">
        <v>3104</v>
      </c>
      <c r="AL403" s="81" t="b">
        <v>0</v>
      </c>
      <c r="AM403" s="81">
        <v>218</v>
      </c>
      <c r="AN403" s="84" t="s">
        <v>3075</v>
      </c>
      <c r="AO403" s="81" t="s">
        <v>3108</v>
      </c>
      <c r="AP403" s="81" t="b">
        <v>0</v>
      </c>
      <c r="AQ403" s="84" t="s">
        <v>3075</v>
      </c>
      <c r="AR403" s="81" t="s">
        <v>178</v>
      </c>
      <c r="AS403" s="81">
        <v>0</v>
      </c>
      <c r="AT403" s="81">
        <v>0</v>
      </c>
      <c r="AU403" s="81"/>
      <c r="AV403" s="81"/>
      <c r="AW403" s="81"/>
      <c r="AX403" s="81"/>
      <c r="AY403" s="81"/>
      <c r="AZ403" s="81"/>
      <c r="BA403" s="81"/>
      <c r="BB403" s="81"/>
      <c r="BC403" s="80" t="str">
        <f>REPLACE(INDEX(GroupVertices[Group],MATCH(Edges[[#This Row],[Vertex 1]],GroupVertices[Vertex],0)),1,1,"")</f>
        <v>16</v>
      </c>
      <c r="BD403" s="80" t="str">
        <f>REPLACE(INDEX(GroupVertices[Group],MATCH(Edges[[#This Row],[Vertex 2]],GroupVertices[Vertex],0)),1,1,"")</f>
        <v>16</v>
      </c>
    </row>
    <row r="404" spans="1:56" ht="15">
      <c r="A404" s="66" t="s">
        <v>555</v>
      </c>
      <c r="B404" s="66" t="s">
        <v>555</v>
      </c>
      <c r="C404" s="67"/>
      <c r="D404" s="68"/>
      <c r="E404" s="69"/>
      <c r="F404" s="70"/>
      <c r="G404" s="67"/>
      <c r="H404" s="71"/>
      <c r="I404" s="72"/>
      <c r="J404" s="72"/>
      <c r="K404" s="34"/>
      <c r="L404" s="79">
        <v>404</v>
      </c>
      <c r="M404" s="79"/>
      <c r="N404" s="74"/>
      <c r="O404" s="81" t="s">
        <v>178</v>
      </c>
      <c r="P404" s="83">
        <v>43660.617164351854</v>
      </c>
      <c r="Q404" s="81" t="s">
        <v>962</v>
      </c>
      <c r="R404" s="81"/>
      <c r="S404" s="81"/>
      <c r="T404" s="81" t="s">
        <v>1088</v>
      </c>
      <c r="U404" s="85" t="s">
        <v>1221</v>
      </c>
      <c r="V404" s="85" t="s">
        <v>1221</v>
      </c>
      <c r="W404" s="83">
        <v>43660.617164351854</v>
      </c>
      <c r="X404" s="88">
        <v>43660</v>
      </c>
      <c r="Y404" s="84" t="s">
        <v>1624</v>
      </c>
      <c r="Z404" s="85" t="s">
        <v>2175</v>
      </c>
      <c r="AA404" s="81"/>
      <c r="AB404" s="81"/>
      <c r="AC404" s="84" t="s">
        <v>2808</v>
      </c>
      <c r="AD404" s="81"/>
      <c r="AE404" s="81" t="b">
        <v>0</v>
      </c>
      <c r="AF404" s="81">
        <v>2493</v>
      </c>
      <c r="AG404" s="84" t="s">
        <v>3083</v>
      </c>
      <c r="AH404" s="81" t="b">
        <v>0</v>
      </c>
      <c r="AI404" s="81" t="s">
        <v>3092</v>
      </c>
      <c r="AJ404" s="81"/>
      <c r="AK404" s="84" t="s">
        <v>3083</v>
      </c>
      <c r="AL404" s="81" t="b">
        <v>0</v>
      </c>
      <c r="AM404" s="81">
        <v>594</v>
      </c>
      <c r="AN404" s="84" t="s">
        <v>3083</v>
      </c>
      <c r="AO404" s="81" t="s">
        <v>3108</v>
      </c>
      <c r="AP404" s="81" t="b">
        <v>0</v>
      </c>
      <c r="AQ404" s="84" t="s">
        <v>2808</v>
      </c>
      <c r="AR404" s="81" t="s">
        <v>819</v>
      </c>
      <c r="AS404" s="81">
        <v>0</v>
      </c>
      <c r="AT404" s="81">
        <v>0</v>
      </c>
      <c r="AU404" s="81"/>
      <c r="AV404" s="81"/>
      <c r="AW404" s="81"/>
      <c r="AX404" s="81"/>
      <c r="AY404" s="81"/>
      <c r="AZ404" s="81"/>
      <c r="BA404" s="81"/>
      <c r="BB404" s="81"/>
      <c r="BC404" s="80" t="str">
        <f>REPLACE(INDEX(GroupVertices[Group],MATCH(Edges[[#This Row],[Vertex 1]],GroupVertices[Vertex],0)),1,1,"")</f>
        <v>68</v>
      </c>
      <c r="BD404" s="80" t="str">
        <f>REPLACE(INDEX(GroupVertices[Group],MATCH(Edges[[#This Row],[Vertex 2]],GroupVertices[Vertex],0)),1,1,"")</f>
        <v>68</v>
      </c>
    </row>
    <row r="405" spans="1:56" ht="15">
      <c r="A405" s="66" t="s">
        <v>556</v>
      </c>
      <c r="B405" s="66" t="s">
        <v>555</v>
      </c>
      <c r="C405" s="67"/>
      <c r="D405" s="68"/>
      <c r="E405" s="69"/>
      <c r="F405" s="70"/>
      <c r="G405" s="67"/>
      <c r="H405" s="71"/>
      <c r="I405" s="72"/>
      <c r="J405" s="72"/>
      <c r="K405" s="34"/>
      <c r="L405" s="79">
        <v>405</v>
      </c>
      <c r="M405" s="79"/>
      <c r="N405" s="74"/>
      <c r="O405" s="81" t="s">
        <v>819</v>
      </c>
      <c r="P405" s="83">
        <v>43661.78287037037</v>
      </c>
      <c r="Q405" s="81" t="s">
        <v>962</v>
      </c>
      <c r="R405" s="81"/>
      <c r="S405" s="81"/>
      <c r="T405" s="81" t="s">
        <v>1088</v>
      </c>
      <c r="U405" s="85" t="s">
        <v>1221</v>
      </c>
      <c r="V405" s="85" t="s">
        <v>1221</v>
      </c>
      <c r="W405" s="83">
        <v>43661.78287037037</v>
      </c>
      <c r="X405" s="88">
        <v>43661</v>
      </c>
      <c r="Y405" s="84" t="s">
        <v>1625</v>
      </c>
      <c r="Z405" s="85" t="s">
        <v>2176</v>
      </c>
      <c r="AA405" s="81"/>
      <c r="AB405" s="81"/>
      <c r="AC405" s="84" t="s">
        <v>2809</v>
      </c>
      <c r="AD405" s="81"/>
      <c r="AE405" s="81" t="b">
        <v>0</v>
      </c>
      <c r="AF405" s="81">
        <v>0</v>
      </c>
      <c r="AG405" s="84" t="s">
        <v>3083</v>
      </c>
      <c r="AH405" s="81" t="b">
        <v>0</v>
      </c>
      <c r="AI405" s="81" t="s">
        <v>3092</v>
      </c>
      <c r="AJ405" s="81"/>
      <c r="AK405" s="84" t="s">
        <v>3083</v>
      </c>
      <c r="AL405" s="81" t="b">
        <v>0</v>
      </c>
      <c r="AM405" s="81">
        <v>594</v>
      </c>
      <c r="AN405" s="84" t="s">
        <v>2808</v>
      </c>
      <c r="AO405" s="81" t="s">
        <v>3108</v>
      </c>
      <c r="AP405" s="81" t="b">
        <v>0</v>
      </c>
      <c r="AQ405" s="84" t="s">
        <v>2808</v>
      </c>
      <c r="AR405" s="81" t="s">
        <v>178</v>
      </c>
      <c r="AS405" s="81">
        <v>0</v>
      </c>
      <c r="AT405" s="81">
        <v>0</v>
      </c>
      <c r="AU405" s="81"/>
      <c r="AV405" s="81"/>
      <c r="AW405" s="81"/>
      <c r="AX405" s="81"/>
      <c r="AY405" s="81"/>
      <c r="AZ405" s="81"/>
      <c r="BA405" s="81"/>
      <c r="BB405" s="81"/>
      <c r="BC405" s="80" t="str">
        <f>REPLACE(INDEX(GroupVertices[Group],MATCH(Edges[[#This Row],[Vertex 1]],GroupVertices[Vertex],0)),1,1,"")</f>
        <v>68</v>
      </c>
      <c r="BD405" s="80" t="str">
        <f>REPLACE(INDEX(GroupVertices[Group],MATCH(Edges[[#This Row],[Vertex 2]],GroupVertices[Vertex],0)),1,1,"")</f>
        <v>68</v>
      </c>
    </row>
    <row r="406" spans="1:56" ht="15">
      <c r="A406" s="66" t="s">
        <v>557</v>
      </c>
      <c r="B406" s="66" t="s">
        <v>557</v>
      </c>
      <c r="C406" s="67"/>
      <c r="D406" s="68"/>
      <c r="E406" s="69"/>
      <c r="F406" s="70"/>
      <c r="G406" s="67"/>
      <c r="H406" s="71"/>
      <c r="I406" s="72"/>
      <c r="J406" s="72"/>
      <c r="K406" s="34"/>
      <c r="L406" s="79">
        <v>406</v>
      </c>
      <c r="M406" s="79"/>
      <c r="N406" s="74"/>
      <c r="O406" s="81" t="s">
        <v>178</v>
      </c>
      <c r="P406" s="83">
        <v>43660.488541666666</v>
      </c>
      <c r="Q406" s="81" t="s">
        <v>963</v>
      </c>
      <c r="R406" s="81"/>
      <c r="S406" s="81"/>
      <c r="T406" s="81" t="s">
        <v>1061</v>
      </c>
      <c r="U406" s="85" t="s">
        <v>1222</v>
      </c>
      <c r="V406" s="85" t="s">
        <v>1222</v>
      </c>
      <c r="W406" s="83">
        <v>43660.488541666666</v>
      </c>
      <c r="X406" s="88">
        <v>43660</v>
      </c>
      <c r="Y406" s="84" t="s">
        <v>1626</v>
      </c>
      <c r="Z406" s="85" t="s">
        <v>2177</v>
      </c>
      <c r="AA406" s="81"/>
      <c r="AB406" s="81"/>
      <c r="AC406" s="84" t="s">
        <v>2810</v>
      </c>
      <c r="AD406" s="81"/>
      <c r="AE406" s="81" t="b">
        <v>0</v>
      </c>
      <c r="AF406" s="81">
        <v>2219</v>
      </c>
      <c r="AG406" s="84" t="s">
        <v>3083</v>
      </c>
      <c r="AH406" s="81" t="b">
        <v>0</v>
      </c>
      <c r="AI406" s="81" t="s">
        <v>3092</v>
      </c>
      <c r="AJ406" s="81"/>
      <c r="AK406" s="84" t="s">
        <v>3083</v>
      </c>
      <c r="AL406" s="81" t="b">
        <v>0</v>
      </c>
      <c r="AM406" s="81">
        <v>531</v>
      </c>
      <c r="AN406" s="84" t="s">
        <v>3083</v>
      </c>
      <c r="AO406" s="81" t="s">
        <v>3109</v>
      </c>
      <c r="AP406" s="81" t="b">
        <v>0</v>
      </c>
      <c r="AQ406" s="84" t="s">
        <v>2810</v>
      </c>
      <c r="AR406" s="81" t="s">
        <v>819</v>
      </c>
      <c r="AS406" s="81">
        <v>0</v>
      </c>
      <c r="AT406" s="81">
        <v>0</v>
      </c>
      <c r="AU406" s="81" t="s">
        <v>3128</v>
      </c>
      <c r="AV406" s="81" t="s">
        <v>3132</v>
      </c>
      <c r="AW406" s="81" t="s">
        <v>3136</v>
      </c>
      <c r="AX406" s="81" t="s">
        <v>3143</v>
      </c>
      <c r="AY406" s="81" t="s">
        <v>3150</v>
      </c>
      <c r="AZ406" s="81" t="s">
        <v>3157</v>
      </c>
      <c r="BA406" s="81" t="s">
        <v>3158</v>
      </c>
      <c r="BB406" s="85" t="s">
        <v>3167</v>
      </c>
      <c r="BC406" s="80" t="str">
        <f>REPLACE(INDEX(GroupVertices[Group],MATCH(Edges[[#This Row],[Vertex 1]],GroupVertices[Vertex],0)),1,1,"")</f>
        <v>4</v>
      </c>
      <c r="BD406" s="80" t="str">
        <f>REPLACE(INDEX(GroupVertices[Group],MATCH(Edges[[#This Row],[Vertex 2]],GroupVertices[Vertex],0)),1,1,"")</f>
        <v>4</v>
      </c>
    </row>
    <row r="407" spans="1:56" ht="15">
      <c r="A407" s="66" t="s">
        <v>558</v>
      </c>
      <c r="B407" s="66" t="s">
        <v>557</v>
      </c>
      <c r="C407" s="67"/>
      <c r="D407" s="68"/>
      <c r="E407" s="69"/>
      <c r="F407" s="70"/>
      <c r="G407" s="67"/>
      <c r="H407" s="71"/>
      <c r="I407" s="72"/>
      <c r="J407" s="72"/>
      <c r="K407" s="34"/>
      <c r="L407" s="79">
        <v>407</v>
      </c>
      <c r="M407" s="79"/>
      <c r="N407" s="74"/>
      <c r="O407" s="81" t="s">
        <v>819</v>
      </c>
      <c r="P407" s="83">
        <v>43661.78288194445</v>
      </c>
      <c r="Q407" s="81" t="s">
        <v>963</v>
      </c>
      <c r="R407" s="81"/>
      <c r="S407" s="81"/>
      <c r="T407" s="81" t="s">
        <v>1061</v>
      </c>
      <c r="U407" s="85" t="s">
        <v>1222</v>
      </c>
      <c r="V407" s="85" t="s">
        <v>1222</v>
      </c>
      <c r="W407" s="83">
        <v>43661.78288194445</v>
      </c>
      <c r="X407" s="88">
        <v>43661</v>
      </c>
      <c r="Y407" s="84" t="s">
        <v>1627</v>
      </c>
      <c r="Z407" s="85" t="s">
        <v>2178</v>
      </c>
      <c r="AA407" s="81"/>
      <c r="AB407" s="81"/>
      <c r="AC407" s="84" t="s">
        <v>2811</v>
      </c>
      <c r="AD407" s="81"/>
      <c r="AE407" s="81" t="b">
        <v>0</v>
      </c>
      <c r="AF407" s="81">
        <v>0</v>
      </c>
      <c r="AG407" s="84" t="s">
        <v>3083</v>
      </c>
      <c r="AH407" s="81" t="b">
        <v>0</v>
      </c>
      <c r="AI407" s="81" t="s">
        <v>3092</v>
      </c>
      <c r="AJ407" s="81"/>
      <c r="AK407" s="84" t="s">
        <v>3083</v>
      </c>
      <c r="AL407" s="81" t="b">
        <v>0</v>
      </c>
      <c r="AM407" s="81">
        <v>531</v>
      </c>
      <c r="AN407" s="84" t="s">
        <v>2810</v>
      </c>
      <c r="AO407" s="81" t="s">
        <v>3109</v>
      </c>
      <c r="AP407" s="81" t="b">
        <v>0</v>
      </c>
      <c r="AQ407" s="84" t="s">
        <v>2810</v>
      </c>
      <c r="AR407" s="81" t="s">
        <v>178</v>
      </c>
      <c r="AS407" s="81">
        <v>0</v>
      </c>
      <c r="AT407" s="81">
        <v>0</v>
      </c>
      <c r="AU407" s="81"/>
      <c r="AV407" s="81"/>
      <c r="AW407" s="81"/>
      <c r="AX407" s="81"/>
      <c r="AY407" s="81"/>
      <c r="AZ407" s="81"/>
      <c r="BA407" s="81"/>
      <c r="BB407" s="81"/>
      <c r="BC407" s="80" t="str">
        <f>REPLACE(INDEX(GroupVertices[Group],MATCH(Edges[[#This Row],[Vertex 1]],GroupVertices[Vertex],0)),1,1,"")</f>
        <v>4</v>
      </c>
      <c r="BD407" s="80" t="str">
        <f>REPLACE(INDEX(GroupVertices[Group],MATCH(Edges[[#This Row],[Vertex 2]],GroupVertices[Vertex],0)),1,1,"")</f>
        <v>4</v>
      </c>
    </row>
    <row r="408" spans="1:56" ht="15">
      <c r="A408" s="66" t="s">
        <v>558</v>
      </c>
      <c r="B408" s="66" t="s">
        <v>758</v>
      </c>
      <c r="C408" s="67"/>
      <c r="D408" s="68"/>
      <c r="E408" s="69"/>
      <c r="F408" s="70"/>
      <c r="G408" s="67"/>
      <c r="H408" s="71"/>
      <c r="I408" s="72"/>
      <c r="J408" s="72"/>
      <c r="K408" s="34"/>
      <c r="L408" s="79">
        <v>408</v>
      </c>
      <c r="M408" s="79"/>
      <c r="N408" s="74"/>
      <c r="O408" s="81" t="s">
        <v>819</v>
      </c>
      <c r="P408" s="83">
        <v>43661.7818287037</v>
      </c>
      <c r="Q408" s="81" t="s">
        <v>826</v>
      </c>
      <c r="R408" s="81"/>
      <c r="S408" s="81"/>
      <c r="T408" s="81" t="s">
        <v>1061</v>
      </c>
      <c r="U408" s="85" t="s">
        <v>1124</v>
      </c>
      <c r="V408" s="85" t="s">
        <v>1124</v>
      </c>
      <c r="W408" s="83">
        <v>43661.7818287037</v>
      </c>
      <c r="X408" s="88">
        <v>43661</v>
      </c>
      <c r="Y408" s="84" t="s">
        <v>1533</v>
      </c>
      <c r="Z408" s="85" t="s">
        <v>2179</v>
      </c>
      <c r="AA408" s="81"/>
      <c r="AB408" s="81"/>
      <c r="AC408" s="84" t="s">
        <v>2812</v>
      </c>
      <c r="AD408" s="81"/>
      <c r="AE408" s="81" t="b">
        <v>0</v>
      </c>
      <c r="AF408" s="81">
        <v>0</v>
      </c>
      <c r="AG408" s="84" t="s">
        <v>3083</v>
      </c>
      <c r="AH408" s="81" t="b">
        <v>0</v>
      </c>
      <c r="AI408" s="81" t="s">
        <v>3092</v>
      </c>
      <c r="AJ408" s="81"/>
      <c r="AK408" s="84" t="s">
        <v>3083</v>
      </c>
      <c r="AL408" s="81" t="b">
        <v>0</v>
      </c>
      <c r="AM408" s="81">
        <v>2360</v>
      </c>
      <c r="AN408" s="84" t="s">
        <v>3041</v>
      </c>
      <c r="AO408" s="81" t="s">
        <v>3109</v>
      </c>
      <c r="AP408" s="81" t="b">
        <v>0</v>
      </c>
      <c r="AQ408" s="84" t="s">
        <v>3041</v>
      </c>
      <c r="AR408" s="81" t="s">
        <v>178</v>
      </c>
      <c r="AS408" s="81">
        <v>0</v>
      </c>
      <c r="AT408" s="81">
        <v>0</v>
      </c>
      <c r="AU408" s="81"/>
      <c r="AV408" s="81"/>
      <c r="AW408" s="81"/>
      <c r="AX408" s="81"/>
      <c r="AY408" s="81"/>
      <c r="AZ408" s="81"/>
      <c r="BA408" s="81"/>
      <c r="BB408" s="81"/>
      <c r="BC408" s="80" t="str">
        <f>REPLACE(INDEX(GroupVertices[Group],MATCH(Edges[[#This Row],[Vertex 1]],GroupVertices[Vertex],0)),1,1,"")</f>
        <v>4</v>
      </c>
      <c r="BD408" s="80" t="str">
        <f>REPLACE(INDEX(GroupVertices[Group],MATCH(Edges[[#This Row],[Vertex 2]],GroupVertices[Vertex],0)),1,1,"")</f>
        <v>4</v>
      </c>
    </row>
    <row r="409" spans="1:56" ht="15">
      <c r="A409" s="66" t="s">
        <v>559</v>
      </c>
      <c r="B409" s="66" t="s">
        <v>775</v>
      </c>
      <c r="C409" s="67"/>
      <c r="D409" s="68"/>
      <c r="E409" s="69"/>
      <c r="F409" s="70"/>
      <c r="G409" s="67"/>
      <c r="H409" s="71"/>
      <c r="I409" s="72"/>
      <c r="J409" s="72"/>
      <c r="K409" s="34"/>
      <c r="L409" s="79">
        <v>409</v>
      </c>
      <c r="M409" s="79"/>
      <c r="N409" s="74"/>
      <c r="O409" s="81" t="s">
        <v>819</v>
      </c>
      <c r="P409" s="83">
        <v>43661.78288194445</v>
      </c>
      <c r="Q409" s="81" t="s">
        <v>831</v>
      </c>
      <c r="R409" s="81"/>
      <c r="S409" s="81"/>
      <c r="T409" s="81" t="s">
        <v>1061</v>
      </c>
      <c r="U409" s="85" t="s">
        <v>1127</v>
      </c>
      <c r="V409" s="85" t="s">
        <v>1127</v>
      </c>
      <c r="W409" s="83">
        <v>43661.78288194445</v>
      </c>
      <c r="X409" s="88">
        <v>43661</v>
      </c>
      <c r="Y409" s="84" t="s">
        <v>1627</v>
      </c>
      <c r="Z409" s="85" t="s">
        <v>2180</v>
      </c>
      <c r="AA409" s="81"/>
      <c r="AB409" s="81"/>
      <c r="AC409" s="84" t="s">
        <v>2813</v>
      </c>
      <c r="AD409" s="81"/>
      <c r="AE409" s="81" t="b">
        <v>0</v>
      </c>
      <c r="AF409" s="81">
        <v>0</v>
      </c>
      <c r="AG409" s="84" t="s">
        <v>3083</v>
      </c>
      <c r="AH409" s="81" t="b">
        <v>0</v>
      </c>
      <c r="AI409" s="81" t="s">
        <v>3092</v>
      </c>
      <c r="AJ409" s="81"/>
      <c r="AK409" s="84" t="s">
        <v>3083</v>
      </c>
      <c r="AL409" s="81" t="b">
        <v>0</v>
      </c>
      <c r="AM409" s="81">
        <v>7453</v>
      </c>
      <c r="AN409" s="84" t="s">
        <v>3059</v>
      </c>
      <c r="AO409" s="81" t="s">
        <v>3109</v>
      </c>
      <c r="AP409" s="81" t="b">
        <v>0</v>
      </c>
      <c r="AQ409" s="84" t="s">
        <v>3059</v>
      </c>
      <c r="AR409" s="81" t="s">
        <v>178</v>
      </c>
      <c r="AS409" s="81">
        <v>0</v>
      </c>
      <c r="AT409" s="81">
        <v>0</v>
      </c>
      <c r="AU409" s="81"/>
      <c r="AV409" s="81"/>
      <c r="AW409" s="81"/>
      <c r="AX409" s="81"/>
      <c r="AY409" s="81"/>
      <c r="AZ409" s="81"/>
      <c r="BA409" s="81"/>
      <c r="BB409" s="81"/>
      <c r="BC409" s="80" t="str">
        <f>REPLACE(INDEX(GroupVertices[Group],MATCH(Edges[[#This Row],[Vertex 1]],GroupVertices[Vertex],0)),1,1,"")</f>
        <v>1</v>
      </c>
      <c r="BD409" s="80" t="str">
        <f>REPLACE(INDEX(GroupVertices[Group],MATCH(Edges[[#This Row],[Vertex 2]],GroupVertices[Vertex],0)),1,1,"")</f>
        <v>1</v>
      </c>
    </row>
    <row r="410" spans="1:56" ht="15">
      <c r="A410" s="66" t="s">
        <v>560</v>
      </c>
      <c r="B410" s="66" t="s">
        <v>560</v>
      </c>
      <c r="C410" s="67"/>
      <c r="D410" s="68"/>
      <c r="E410" s="69"/>
      <c r="F410" s="70"/>
      <c r="G410" s="67"/>
      <c r="H410" s="71"/>
      <c r="I410" s="72"/>
      <c r="J410" s="72"/>
      <c r="K410" s="34"/>
      <c r="L410" s="79">
        <v>410</v>
      </c>
      <c r="M410" s="79"/>
      <c r="N410" s="74"/>
      <c r="O410" s="81" t="s">
        <v>178</v>
      </c>
      <c r="P410" s="83">
        <v>43661.616689814815</v>
      </c>
      <c r="Q410" s="81" t="s">
        <v>886</v>
      </c>
      <c r="R410" s="81"/>
      <c r="S410" s="81"/>
      <c r="T410" s="81" t="s">
        <v>1061</v>
      </c>
      <c r="U410" s="85" t="s">
        <v>1165</v>
      </c>
      <c r="V410" s="85" t="s">
        <v>1165</v>
      </c>
      <c r="W410" s="83">
        <v>43661.616689814815</v>
      </c>
      <c r="X410" s="88">
        <v>43661</v>
      </c>
      <c r="Y410" s="84" t="s">
        <v>1628</v>
      </c>
      <c r="Z410" s="85" t="s">
        <v>2181</v>
      </c>
      <c r="AA410" s="81"/>
      <c r="AB410" s="81"/>
      <c r="AC410" s="84" t="s">
        <v>2814</v>
      </c>
      <c r="AD410" s="81"/>
      <c r="AE410" s="81" t="b">
        <v>0</v>
      </c>
      <c r="AF410" s="81">
        <v>103</v>
      </c>
      <c r="AG410" s="84" t="s">
        <v>3083</v>
      </c>
      <c r="AH410" s="81" t="b">
        <v>0</v>
      </c>
      <c r="AI410" s="81" t="s">
        <v>3092</v>
      </c>
      <c r="AJ410" s="81"/>
      <c r="AK410" s="84" t="s">
        <v>3083</v>
      </c>
      <c r="AL410" s="81" t="b">
        <v>0</v>
      </c>
      <c r="AM410" s="81">
        <v>24</v>
      </c>
      <c r="AN410" s="84" t="s">
        <v>3083</v>
      </c>
      <c r="AO410" s="81" t="s">
        <v>3108</v>
      </c>
      <c r="AP410" s="81" t="b">
        <v>0</v>
      </c>
      <c r="AQ410" s="84" t="s">
        <v>2814</v>
      </c>
      <c r="AR410" s="81" t="s">
        <v>819</v>
      </c>
      <c r="AS410" s="81">
        <v>0</v>
      </c>
      <c r="AT410" s="81">
        <v>0</v>
      </c>
      <c r="AU410" s="81"/>
      <c r="AV410" s="81"/>
      <c r="AW410" s="81"/>
      <c r="AX410" s="81"/>
      <c r="AY410" s="81"/>
      <c r="AZ410" s="81"/>
      <c r="BA410" s="81"/>
      <c r="BB410" s="81"/>
      <c r="BC410" s="80" t="str">
        <f>REPLACE(INDEX(GroupVertices[Group],MATCH(Edges[[#This Row],[Vertex 1]],GroupVertices[Vertex],0)),1,1,"")</f>
        <v>6</v>
      </c>
      <c r="BD410" s="80" t="str">
        <f>REPLACE(INDEX(GroupVertices[Group],MATCH(Edges[[#This Row],[Vertex 2]],GroupVertices[Vertex],0)),1,1,"")</f>
        <v>6</v>
      </c>
    </row>
    <row r="411" spans="1:56" ht="15">
      <c r="A411" s="66" t="s">
        <v>561</v>
      </c>
      <c r="B411" s="66" t="s">
        <v>560</v>
      </c>
      <c r="C411" s="67"/>
      <c r="D411" s="68"/>
      <c r="E411" s="69"/>
      <c r="F411" s="70"/>
      <c r="G411" s="67"/>
      <c r="H411" s="71"/>
      <c r="I411" s="72"/>
      <c r="J411" s="72"/>
      <c r="K411" s="34"/>
      <c r="L411" s="79">
        <v>411</v>
      </c>
      <c r="M411" s="79"/>
      <c r="N411" s="74"/>
      <c r="O411" s="81" t="s">
        <v>819</v>
      </c>
      <c r="P411" s="83">
        <v>43661.78291666666</v>
      </c>
      <c r="Q411" s="81" t="s">
        <v>886</v>
      </c>
      <c r="R411" s="81"/>
      <c r="S411" s="81"/>
      <c r="T411" s="81" t="s">
        <v>1061</v>
      </c>
      <c r="U411" s="85" t="s">
        <v>1165</v>
      </c>
      <c r="V411" s="85" t="s">
        <v>1165</v>
      </c>
      <c r="W411" s="83">
        <v>43661.78291666666</v>
      </c>
      <c r="X411" s="88">
        <v>43661</v>
      </c>
      <c r="Y411" s="84" t="s">
        <v>1629</v>
      </c>
      <c r="Z411" s="85" t="s">
        <v>2182</v>
      </c>
      <c r="AA411" s="81"/>
      <c r="AB411" s="81"/>
      <c r="AC411" s="84" t="s">
        <v>2815</v>
      </c>
      <c r="AD411" s="81"/>
      <c r="AE411" s="81" t="b">
        <v>0</v>
      </c>
      <c r="AF411" s="81">
        <v>0</v>
      </c>
      <c r="AG411" s="84" t="s">
        <v>3083</v>
      </c>
      <c r="AH411" s="81" t="b">
        <v>0</v>
      </c>
      <c r="AI411" s="81" t="s">
        <v>3092</v>
      </c>
      <c r="AJ411" s="81"/>
      <c r="AK411" s="84" t="s">
        <v>3083</v>
      </c>
      <c r="AL411" s="81" t="b">
        <v>0</v>
      </c>
      <c r="AM411" s="81">
        <v>24</v>
      </c>
      <c r="AN411" s="84" t="s">
        <v>2814</v>
      </c>
      <c r="AO411" s="81" t="s">
        <v>3108</v>
      </c>
      <c r="AP411" s="81" t="b">
        <v>0</v>
      </c>
      <c r="AQ411" s="84" t="s">
        <v>2814</v>
      </c>
      <c r="AR411" s="81" t="s">
        <v>178</v>
      </c>
      <c r="AS411" s="81">
        <v>0</v>
      </c>
      <c r="AT411" s="81">
        <v>0</v>
      </c>
      <c r="AU411" s="81"/>
      <c r="AV411" s="81"/>
      <c r="AW411" s="81"/>
      <c r="AX411" s="81"/>
      <c r="AY411" s="81"/>
      <c r="AZ411" s="81"/>
      <c r="BA411" s="81"/>
      <c r="BB411" s="81"/>
      <c r="BC411" s="80" t="str">
        <f>REPLACE(INDEX(GroupVertices[Group],MATCH(Edges[[#This Row],[Vertex 1]],GroupVertices[Vertex],0)),1,1,"")</f>
        <v>6</v>
      </c>
      <c r="BD411" s="80" t="str">
        <f>REPLACE(INDEX(GroupVertices[Group],MATCH(Edges[[#This Row],[Vertex 2]],GroupVertices[Vertex],0)),1,1,"")</f>
        <v>6</v>
      </c>
    </row>
    <row r="412" spans="1:56" ht="15">
      <c r="A412" s="66" t="s">
        <v>562</v>
      </c>
      <c r="B412" s="66" t="s">
        <v>562</v>
      </c>
      <c r="C412" s="67"/>
      <c r="D412" s="68"/>
      <c r="E412" s="69"/>
      <c r="F412" s="70"/>
      <c r="G412" s="67"/>
      <c r="H412" s="71"/>
      <c r="I412" s="72"/>
      <c r="J412" s="72"/>
      <c r="K412" s="34"/>
      <c r="L412" s="79">
        <v>412</v>
      </c>
      <c r="M412" s="79"/>
      <c r="N412" s="74"/>
      <c r="O412" s="81" t="s">
        <v>178</v>
      </c>
      <c r="P412" s="83">
        <v>43661.26611111111</v>
      </c>
      <c r="Q412" s="81" t="s">
        <v>964</v>
      </c>
      <c r="R412" s="81"/>
      <c r="S412" s="81"/>
      <c r="T412" s="81" t="s">
        <v>1061</v>
      </c>
      <c r="U412" s="85" t="s">
        <v>1223</v>
      </c>
      <c r="V412" s="85" t="s">
        <v>1223</v>
      </c>
      <c r="W412" s="83">
        <v>43661.26611111111</v>
      </c>
      <c r="X412" s="88">
        <v>43661</v>
      </c>
      <c r="Y412" s="84" t="s">
        <v>1630</v>
      </c>
      <c r="Z412" s="85" t="s">
        <v>2183</v>
      </c>
      <c r="AA412" s="81"/>
      <c r="AB412" s="81"/>
      <c r="AC412" s="84" t="s">
        <v>2816</v>
      </c>
      <c r="AD412" s="81"/>
      <c r="AE412" s="81" t="b">
        <v>0</v>
      </c>
      <c r="AF412" s="81">
        <v>600</v>
      </c>
      <c r="AG412" s="84" t="s">
        <v>3083</v>
      </c>
      <c r="AH412" s="81" t="b">
        <v>0</v>
      </c>
      <c r="AI412" s="81" t="s">
        <v>3094</v>
      </c>
      <c r="AJ412" s="81"/>
      <c r="AK412" s="84" t="s">
        <v>3083</v>
      </c>
      <c r="AL412" s="81" t="b">
        <v>0</v>
      </c>
      <c r="AM412" s="81">
        <v>208</v>
      </c>
      <c r="AN412" s="84" t="s">
        <v>3083</v>
      </c>
      <c r="AO412" s="81" t="s">
        <v>3109</v>
      </c>
      <c r="AP412" s="81" t="b">
        <v>0</v>
      </c>
      <c r="AQ412" s="84" t="s">
        <v>2816</v>
      </c>
      <c r="AR412" s="81" t="s">
        <v>819</v>
      </c>
      <c r="AS412" s="81">
        <v>0</v>
      </c>
      <c r="AT412" s="81">
        <v>0</v>
      </c>
      <c r="AU412" s="81"/>
      <c r="AV412" s="81"/>
      <c r="AW412" s="81"/>
      <c r="AX412" s="81"/>
      <c r="AY412" s="81"/>
      <c r="AZ412" s="81"/>
      <c r="BA412" s="81"/>
      <c r="BB412" s="81"/>
      <c r="BC412" s="80" t="str">
        <f>REPLACE(INDEX(GroupVertices[Group],MATCH(Edges[[#This Row],[Vertex 1]],GroupVertices[Vertex],0)),1,1,"")</f>
        <v>67</v>
      </c>
      <c r="BD412" s="80" t="str">
        <f>REPLACE(INDEX(GroupVertices[Group],MATCH(Edges[[#This Row],[Vertex 2]],GroupVertices[Vertex],0)),1,1,"")</f>
        <v>67</v>
      </c>
    </row>
    <row r="413" spans="1:56" ht="15">
      <c r="A413" s="66" t="s">
        <v>563</v>
      </c>
      <c r="B413" s="66" t="s">
        <v>562</v>
      </c>
      <c r="C413" s="67"/>
      <c r="D413" s="68"/>
      <c r="E413" s="69"/>
      <c r="F413" s="70"/>
      <c r="G413" s="67"/>
      <c r="H413" s="71"/>
      <c r="I413" s="72"/>
      <c r="J413" s="72"/>
      <c r="K413" s="34"/>
      <c r="L413" s="79">
        <v>413</v>
      </c>
      <c r="M413" s="79"/>
      <c r="N413" s="74"/>
      <c r="O413" s="81" t="s">
        <v>819</v>
      </c>
      <c r="P413" s="83">
        <v>43661.78291666666</v>
      </c>
      <c r="Q413" s="81" t="s">
        <v>964</v>
      </c>
      <c r="R413" s="81"/>
      <c r="S413" s="81"/>
      <c r="T413" s="81" t="s">
        <v>1061</v>
      </c>
      <c r="U413" s="85" t="s">
        <v>1223</v>
      </c>
      <c r="V413" s="85" t="s">
        <v>1223</v>
      </c>
      <c r="W413" s="83">
        <v>43661.78291666666</v>
      </c>
      <c r="X413" s="88">
        <v>43661</v>
      </c>
      <c r="Y413" s="84" t="s">
        <v>1629</v>
      </c>
      <c r="Z413" s="85" t="s">
        <v>2184</v>
      </c>
      <c r="AA413" s="81"/>
      <c r="AB413" s="81"/>
      <c r="AC413" s="84" t="s">
        <v>2817</v>
      </c>
      <c r="AD413" s="81"/>
      <c r="AE413" s="81" t="b">
        <v>0</v>
      </c>
      <c r="AF413" s="81">
        <v>0</v>
      </c>
      <c r="AG413" s="84" t="s">
        <v>3083</v>
      </c>
      <c r="AH413" s="81" t="b">
        <v>0</v>
      </c>
      <c r="AI413" s="81" t="s">
        <v>3094</v>
      </c>
      <c r="AJ413" s="81"/>
      <c r="AK413" s="84" t="s">
        <v>3083</v>
      </c>
      <c r="AL413" s="81" t="b">
        <v>0</v>
      </c>
      <c r="AM413" s="81">
        <v>208</v>
      </c>
      <c r="AN413" s="84" t="s">
        <v>2816</v>
      </c>
      <c r="AO413" s="81" t="s">
        <v>3108</v>
      </c>
      <c r="AP413" s="81" t="b">
        <v>0</v>
      </c>
      <c r="AQ413" s="84" t="s">
        <v>2816</v>
      </c>
      <c r="AR413" s="81" t="s">
        <v>178</v>
      </c>
      <c r="AS413" s="81">
        <v>0</v>
      </c>
      <c r="AT413" s="81">
        <v>0</v>
      </c>
      <c r="AU413" s="81"/>
      <c r="AV413" s="81"/>
      <c r="AW413" s="81"/>
      <c r="AX413" s="81"/>
      <c r="AY413" s="81"/>
      <c r="AZ413" s="81"/>
      <c r="BA413" s="81"/>
      <c r="BB413" s="81"/>
      <c r="BC413" s="80" t="str">
        <f>REPLACE(INDEX(GroupVertices[Group],MATCH(Edges[[#This Row],[Vertex 1]],GroupVertices[Vertex],0)),1,1,"")</f>
        <v>67</v>
      </c>
      <c r="BD413" s="80" t="str">
        <f>REPLACE(INDEX(GroupVertices[Group],MATCH(Edges[[#This Row],[Vertex 2]],GroupVertices[Vertex],0)),1,1,"")</f>
        <v>67</v>
      </c>
    </row>
    <row r="414" spans="1:56" ht="15">
      <c r="A414" s="66" t="s">
        <v>564</v>
      </c>
      <c r="B414" s="66" t="s">
        <v>758</v>
      </c>
      <c r="C414" s="67"/>
      <c r="D414" s="68"/>
      <c r="E414" s="69"/>
      <c r="F414" s="70"/>
      <c r="G414" s="67"/>
      <c r="H414" s="71"/>
      <c r="I414" s="72"/>
      <c r="J414" s="72"/>
      <c r="K414" s="34"/>
      <c r="L414" s="79">
        <v>414</v>
      </c>
      <c r="M414" s="79"/>
      <c r="N414" s="74"/>
      <c r="O414" s="81" t="s">
        <v>819</v>
      </c>
      <c r="P414" s="83">
        <v>43661.78292824074</v>
      </c>
      <c r="Q414" s="81" t="s">
        <v>826</v>
      </c>
      <c r="R414" s="81"/>
      <c r="S414" s="81"/>
      <c r="T414" s="81" t="s">
        <v>1061</v>
      </c>
      <c r="U414" s="85" t="s">
        <v>1124</v>
      </c>
      <c r="V414" s="85" t="s">
        <v>1124</v>
      </c>
      <c r="W414" s="83">
        <v>43661.78292824074</v>
      </c>
      <c r="X414" s="88">
        <v>43661</v>
      </c>
      <c r="Y414" s="84" t="s">
        <v>1631</v>
      </c>
      <c r="Z414" s="85" t="s">
        <v>2185</v>
      </c>
      <c r="AA414" s="81"/>
      <c r="AB414" s="81"/>
      <c r="AC414" s="84" t="s">
        <v>2818</v>
      </c>
      <c r="AD414" s="81"/>
      <c r="AE414" s="81" t="b">
        <v>0</v>
      </c>
      <c r="AF414" s="81">
        <v>0</v>
      </c>
      <c r="AG414" s="84" t="s">
        <v>3083</v>
      </c>
      <c r="AH414" s="81" t="b">
        <v>0</v>
      </c>
      <c r="AI414" s="81" t="s">
        <v>3092</v>
      </c>
      <c r="AJ414" s="81"/>
      <c r="AK414" s="84" t="s">
        <v>3083</v>
      </c>
      <c r="AL414" s="81" t="b">
        <v>0</v>
      </c>
      <c r="AM414" s="81">
        <v>2360</v>
      </c>
      <c r="AN414" s="84" t="s">
        <v>3041</v>
      </c>
      <c r="AO414" s="81" t="s">
        <v>3108</v>
      </c>
      <c r="AP414" s="81" t="b">
        <v>0</v>
      </c>
      <c r="AQ414" s="84" t="s">
        <v>3041</v>
      </c>
      <c r="AR414" s="81" t="s">
        <v>178</v>
      </c>
      <c r="AS414" s="81">
        <v>0</v>
      </c>
      <c r="AT414" s="81">
        <v>0</v>
      </c>
      <c r="AU414" s="81"/>
      <c r="AV414" s="81"/>
      <c r="AW414" s="81"/>
      <c r="AX414" s="81"/>
      <c r="AY414" s="81"/>
      <c r="AZ414" s="81"/>
      <c r="BA414" s="81"/>
      <c r="BB414" s="81"/>
      <c r="BC414" s="80" t="str">
        <f>REPLACE(INDEX(GroupVertices[Group],MATCH(Edges[[#This Row],[Vertex 1]],GroupVertices[Vertex],0)),1,1,"")</f>
        <v>4</v>
      </c>
      <c r="BD414" s="80" t="str">
        <f>REPLACE(INDEX(GroupVertices[Group],MATCH(Edges[[#This Row],[Vertex 2]],GroupVertices[Vertex],0)),1,1,"")</f>
        <v>4</v>
      </c>
    </row>
    <row r="415" spans="1:56" ht="15">
      <c r="A415" s="66" t="s">
        <v>565</v>
      </c>
      <c r="B415" s="66" t="s">
        <v>758</v>
      </c>
      <c r="C415" s="67"/>
      <c r="D415" s="68"/>
      <c r="E415" s="69"/>
      <c r="F415" s="70"/>
      <c r="G415" s="67"/>
      <c r="H415" s="71"/>
      <c r="I415" s="72"/>
      <c r="J415" s="72"/>
      <c r="K415" s="34"/>
      <c r="L415" s="79">
        <v>415</v>
      </c>
      <c r="M415" s="79"/>
      <c r="N415" s="74"/>
      <c r="O415" s="81" t="s">
        <v>819</v>
      </c>
      <c r="P415" s="83">
        <v>43661.78297453704</v>
      </c>
      <c r="Q415" s="81" t="s">
        <v>826</v>
      </c>
      <c r="R415" s="81"/>
      <c r="S415" s="81"/>
      <c r="T415" s="81" t="s">
        <v>1061</v>
      </c>
      <c r="U415" s="85" t="s">
        <v>1124</v>
      </c>
      <c r="V415" s="85" t="s">
        <v>1124</v>
      </c>
      <c r="W415" s="83">
        <v>43661.78297453704</v>
      </c>
      <c r="X415" s="88">
        <v>43661</v>
      </c>
      <c r="Y415" s="84" t="s">
        <v>1632</v>
      </c>
      <c r="Z415" s="85" t="s">
        <v>2186</v>
      </c>
      <c r="AA415" s="81"/>
      <c r="AB415" s="81"/>
      <c r="AC415" s="84" t="s">
        <v>2819</v>
      </c>
      <c r="AD415" s="81"/>
      <c r="AE415" s="81" t="b">
        <v>0</v>
      </c>
      <c r="AF415" s="81">
        <v>0</v>
      </c>
      <c r="AG415" s="84" t="s">
        <v>3083</v>
      </c>
      <c r="AH415" s="81" t="b">
        <v>0</v>
      </c>
      <c r="AI415" s="81" t="s">
        <v>3092</v>
      </c>
      <c r="AJ415" s="81"/>
      <c r="AK415" s="84" t="s">
        <v>3083</v>
      </c>
      <c r="AL415" s="81" t="b">
        <v>0</v>
      </c>
      <c r="AM415" s="81">
        <v>2360</v>
      </c>
      <c r="AN415" s="84" t="s">
        <v>3041</v>
      </c>
      <c r="AO415" s="81" t="s">
        <v>3108</v>
      </c>
      <c r="AP415" s="81" t="b">
        <v>0</v>
      </c>
      <c r="AQ415" s="84" t="s">
        <v>3041</v>
      </c>
      <c r="AR415" s="81" t="s">
        <v>178</v>
      </c>
      <c r="AS415" s="81">
        <v>0</v>
      </c>
      <c r="AT415" s="81">
        <v>0</v>
      </c>
      <c r="AU415" s="81"/>
      <c r="AV415" s="81"/>
      <c r="AW415" s="81"/>
      <c r="AX415" s="81"/>
      <c r="AY415" s="81"/>
      <c r="AZ415" s="81"/>
      <c r="BA415" s="81"/>
      <c r="BB415" s="81"/>
      <c r="BC415" s="80" t="str">
        <f>REPLACE(INDEX(GroupVertices[Group],MATCH(Edges[[#This Row],[Vertex 1]],GroupVertices[Vertex],0)),1,1,"")</f>
        <v>4</v>
      </c>
      <c r="BD415" s="80" t="str">
        <f>REPLACE(INDEX(GroupVertices[Group],MATCH(Edges[[#This Row],[Vertex 2]],GroupVertices[Vertex],0)),1,1,"")</f>
        <v>4</v>
      </c>
    </row>
    <row r="416" spans="1:56" ht="15">
      <c r="A416" s="66" t="s">
        <v>566</v>
      </c>
      <c r="B416" s="66" t="s">
        <v>780</v>
      </c>
      <c r="C416" s="67"/>
      <c r="D416" s="68"/>
      <c r="E416" s="69"/>
      <c r="F416" s="70"/>
      <c r="G416" s="67"/>
      <c r="H416" s="71"/>
      <c r="I416" s="72"/>
      <c r="J416" s="72"/>
      <c r="K416" s="34"/>
      <c r="L416" s="79">
        <v>416</v>
      </c>
      <c r="M416" s="79"/>
      <c r="N416" s="74"/>
      <c r="O416" s="81" t="s">
        <v>819</v>
      </c>
      <c r="P416" s="83">
        <v>43661.782997685186</v>
      </c>
      <c r="Q416" s="81" t="s">
        <v>823</v>
      </c>
      <c r="R416" s="81"/>
      <c r="S416" s="81"/>
      <c r="T416" s="81" t="s">
        <v>1061</v>
      </c>
      <c r="U416" s="85" t="s">
        <v>1122</v>
      </c>
      <c r="V416" s="85" t="s">
        <v>1122</v>
      </c>
      <c r="W416" s="83">
        <v>43661.782997685186</v>
      </c>
      <c r="X416" s="88">
        <v>43661</v>
      </c>
      <c r="Y416" s="84" t="s">
        <v>1633</v>
      </c>
      <c r="Z416" s="85" t="s">
        <v>2187</v>
      </c>
      <c r="AA416" s="81"/>
      <c r="AB416" s="81"/>
      <c r="AC416" s="84" t="s">
        <v>2820</v>
      </c>
      <c r="AD416" s="81"/>
      <c r="AE416" s="81" t="b">
        <v>0</v>
      </c>
      <c r="AF416" s="81">
        <v>0</v>
      </c>
      <c r="AG416" s="84" t="s">
        <v>3083</v>
      </c>
      <c r="AH416" s="81" t="b">
        <v>0</v>
      </c>
      <c r="AI416" s="81" t="s">
        <v>3092</v>
      </c>
      <c r="AJ416" s="81"/>
      <c r="AK416" s="84" t="s">
        <v>3083</v>
      </c>
      <c r="AL416" s="81" t="b">
        <v>0</v>
      </c>
      <c r="AM416" s="81">
        <v>4633</v>
      </c>
      <c r="AN416" s="84" t="s">
        <v>3064</v>
      </c>
      <c r="AO416" s="81" t="s">
        <v>3108</v>
      </c>
      <c r="AP416" s="81" t="b">
        <v>0</v>
      </c>
      <c r="AQ416" s="84" t="s">
        <v>3064</v>
      </c>
      <c r="AR416" s="81" t="s">
        <v>178</v>
      </c>
      <c r="AS416" s="81">
        <v>0</v>
      </c>
      <c r="AT416" s="81">
        <v>0</v>
      </c>
      <c r="AU416" s="81"/>
      <c r="AV416" s="81"/>
      <c r="AW416" s="81"/>
      <c r="AX416" s="81"/>
      <c r="AY416" s="81"/>
      <c r="AZ416" s="81"/>
      <c r="BA416" s="81"/>
      <c r="BB416" s="81"/>
      <c r="BC416" s="80" t="str">
        <f>REPLACE(INDEX(GroupVertices[Group],MATCH(Edges[[#This Row],[Vertex 1]],GroupVertices[Vertex],0)),1,1,"")</f>
        <v>2</v>
      </c>
      <c r="BD416" s="80" t="str">
        <f>REPLACE(INDEX(GroupVertices[Group],MATCH(Edges[[#This Row],[Vertex 2]],GroupVertices[Vertex],0)),1,1,"")</f>
        <v>2</v>
      </c>
    </row>
    <row r="417" spans="1:56" ht="15">
      <c r="A417" s="66" t="s">
        <v>567</v>
      </c>
      <c r="B417" s="66" t="s">
        <v>775</v>
      </c>
      <c r="C417" s="67"/>
      <c r="D417" s="68"/>
      <c r="E417" s="69"/>
      <c r="F417" s="70"/>
      <c r="G417" s="67"/>
      <c r="H417" s="71"/>
      <c r="I417" s="72"/>
      <c r="J417" s="72"/>
      <c r="K417" s="34"/>
      <c r="L417" s="79">
        <v>417</v>
      </c>
      <c r="M417" s="79"/>
      <c r="N417" s="74"/>
      <c r="O417" s="81" t="s">
        <v>819</v>
      </c>
      <c r="P417" s="83">
        <v>43661.782997685186</v>
      </c>
      <c r="Q417" s="81" t="s">
        <v>831</v>
      </c>
      <c r="R417" s="81"/>
      <c r="S417" s="81"/>
      <c r="T417" s="81" t="s">
        <v>1061</v>
      </c>
      <c r="U417" s="85" t="s">
        <v>1127</v>
      </c>
      <c r="V417" s="85" t="s">
        <v>1127</v>
      </c>
      <c r="W417" s="83">
        <v>43661.782997685186</v>
      </c>
      <c r="X417" s="88">
        <v>43661</v>
      </c>
      <c r="Y417" s="84" t="s">
        <v>1633</v>
      </c>
      <c r="Z417" s="85" t="s">
        <v>2188</v>
      </c>
      <c r="AA417" s="81"/>
      <c r="AB417" s="81"/>
      <c r="AC417" s="84" t="s">
        <v>2821</v>
      </c>
      <c r="AD417" s="81"/>
      <c r="AE417" s="81" t="b">
        <v>0</v>
      </c>
      <c r="AF417" s="81">
        <v>0</v>
      </c>
      <c r="AG417" s="84" t="s">
        <v>3083</v>
      </c>
      <c r="AH417" s="81" t="b">
        <v>0</v>
      </c>
      <c r="AI417" s="81" t="s">
        <v>3092</v>
      </c>
      <c r="AJ417" s="81"/>
      <c r="AK417" s="84" t="s">
        <v>3083</v>
      </c>
      <c r="AL417" s="81" t="b">
        <v>0</v>
      </c>
      <c r="AM417" s="81">
        <v>7453</v>
      </c>
      <c r="AN417" s="84" t="s">
        <v>3059</v>
      </c>
      <c r="AO417" s="81" t="s">
        <v>3108</v>
      </c>
      <c r="AP417" s="81" t="b">
        <v>0</v>
      </c>
      <c r="AQ417" s="84" t="s">
        <v>3059</v>
      </c>
      <c r="AR417" s="81" t="s">
        <v>178</v>
      </c>
      <c r="AS417" s="81">
        <v>0</v>
      </c>
      <c r="AT417" s="81">
        <v>0</v>
      </c>
      <c r="AU417" s="81"/>
      <c r="AV417" s="81"/>
      <c r="AW417" s="81"/>
      <c r="AX417" s="81"/>
      <c r="AY417" s="81"/>
      <c r="AZ417" s="81"/>
      <c r="BA417" s="81"/>
      <c r="BB417" s="81"/>
      <c r="BC417" s="80" t="str">
        <f>REPLACE(INDEX(GroupVertices[Group],MATCH(Edges[[#This Row],[Vertex 1]],GroupVertices[Vertex],0)),1,1,"")</f>
        <v>1</v>
      </c>
      <c r="BD417" s="80" t="str">
        <f>REPLACE(INDEX(GroupVertices[Group],MATCH(Edges[[#This Row],[Vertex 2]],GroupVertices[Vertex],0)),1,1,"")</f>
        <v>1</v>
      </c>
    </row>
    <row r="418" spans="1:56" ht="15">
      <c r="A418" s="66" t="s">
        <v>568</v>
      </c>
      <c r="B418" s="66" t="s">
        <v>582</v>
      </c>
      <c r="C418" s="67"/>
      <c r="D418" s="68"/>
      <c r="E418" s="69"/>
      <c r="F418" s="70"/>
      <c r="G418" s="67"/>
      <c r="H418" s="71"/>
      <c r="I418" s="72"/>
      <c r="J418" s="72"/>
      <c r="K418" s="34"/>
      <c r="L418" s="79">
        <v>418</v>
      </c>
      <c r="M418" s="79"/>
      <c r="N418" s="74"/>
      <c r="O418" s="81" t="s">
        <v>819</v>
      </c>
      <c r="P418" s="83">
        <v>43661.782997685186</v>
      </c>
      <c r="Q418" s="81" t="s">
        <v>880</v>
      </c>
      <c r="R418" s="81"/>
      <c r="S418" s="81"/>
      <c r="T418" s="81" t="s">
        <v>1061</v>
      </c>
      <c r="U418" s="81"/>
      <c r="V418" s="85" t="s">
        <v>1343</v>
      </c>
      <c r="W418" s="83">
        <v>43661.782997685186</v>
      </c>
      <c r="X418" s="88">
        <v>43661</v>
      </c>
      <c r="Y418" s="84" t="s">
        <v>1633</v>
      </c>
      <c r="Z418" s="85" t="s">
        <v>2189</v>
      </c>
      <c r="AA418" s="81"/>
      <c r="AB418" s="81"/>
      <c r="AC418" s="84" t="s">
        <v>2822</v>
      </c>
      <c r="AD418" s="81"/>
      <c r="AE418" s="81" t="b">
        <v>0</v>
      </c>
      <c r="AF418" s="81">
        <v>0</v>
      </c>
      <c r="AG418" s="84" t="s">
        <v>3083</v>
      </c>
      <c r="AH418" s="81" t="b">
        <v>0</v>
      </c>
      <c r="AI418" s="81" t="s">
        <v>3092</v>
      </c>
      <c r="AJ418" s="81"/>
      <c r="AK418" s="84" t="s">
        <v>3083</v>
      </c>
      <c r="AL418" s="81" t="b">
        <v>0</v>
      </c>
      <c r="AM418" s="81">
        <v>739</v>
      </c>
      <c r="AN418" s="84" t="s">
        <v>2836</v>
      </c>
      <c r="AO418" s="81" t="s">
        <v>3109</v>
      </c>
      <c r="AP418" s="81" t="b">
        <v>0</v>
      </c>
      <c r="AQ418" s="84" t="s">
        <v>2836</v>
      </c>
      <c r="AR418" s="81" t="s">
        <v>178</v>
      </c>
      <c r="AS418" s="81">
        <v>0</v>
      </c>
      <c r="AT418" s="81">
        <v>0</v>
      </c>
      <c r="AU418" s="81"/>
      <c r="AV418" s="81"/>
      <c r="AW418" s="81"/>
      <c r="AX418" s="81"/>
      <c r="AY418" s="81"/>
      <c r="AZ418" s="81"/>
      <c r="BA418" s="81"/>
      <c r="BB418" s="81"/>
      <c r="BC418" s="80" t="str">
        <f>REPLACE(INDEX(GroupVertices[Group],MATCH(Edges[[#This Row],[Vertex 1]],GroupVertices[Vertex],0)),1,1,"")</f>
        <v>11</v>
      </c>
      <c r="BD418" s="80" t="str">
        <f>REPLACE(INDEX(GroupVertices[Group],MATCH(Edges[[#This Row],[Vertex 2]],GroupVertices[Vertex],0)),1,1,"")</f>
        <v>11</v>
      </c>
    </row>
    <row r="419" spans="1:56" ht="15">
      <c r="A419" s="66" t="s">
        <v>569</v>
      </c>
      <c r="B419" s="66" t="s">
        <v>780</v>
      </c>
      <c r="C419" s="67"/>
      <c r="D419" s="68"/>
      <c r="E419" s="69"/>
      <c r="F419" s="70"/>
      <c r="G419" s="67"/>
      <c r="H419" s="71"/>
      <c r="I419" s="72"/>
      <c r="J419" s="72"/>
      <c r="K419" s="34"/>
      <c r="L419" s="79">
        <v>419</v>
      </c>
      <c r="M419" s="79"/>
      <c r="N419" s="74"/>
      <c r="O419" s="81" t="s">
        <v>819</v>
      </c>
      <c r="P419" s="83">
        <v>43661.783009259256</v>
      </c>
      <c r="Q419" s="81" t="s">
        <v>823</v>
      </c>
      <c r="R419" s="81"/>
      <c r="S419" s="81"/>
      <c r="T419" s="81" t="s">
        <v>1061</v>
      </c>
      <c r="U419" s="85" t="s">
        <v>1122</v>
      </c>
      <c r="V419" s="85" t="s">
        <v>1122</v>
      </c>
      <c r="W419" s="83">
        <v>43661.783009259256</v>
      </c>
      <c r="X419" s="88">
        <v>43661</v>
      </c>
      <c r="Y419" s="84" t="s">
        <v>1634</v>
      </c>
      <c r="Z419" s="85" t="s">
        <v>2190</v>
      </c>
      <c r="AA419" s="81"/>
      <c r="AB419" s="81"/>
      <c r="AC419" s="84" t="s">
        <v>2823</v>
      </c>
      <c r="AD419" s="81"/>
      <c r="AE419" s="81" t="b">
        <v>0</v>
      </c>
      <c r="AF419" s="81">
        <v>0</v>
      </c>
      <c r="AG419" s="84" t="s">
        <v>3083</v>
      </c>
      <c r="AH419" s="81" t="b">
        <v>0</v>
      </c>
      <c r="AI419" s="81" t="s">
        <v>3092</v>
      </c>
      <c r="AJ419" s="81"/>
      <c r="AK419" s="84" t="s">
        <v>3083</v>
      </c>
      <c r="AL419" s="81" t="b">
        <v>0</v>
      </c>
      <c r="AM419" s="81">
        <v>4633</v>
      </c>
      <c r="AN419" s="84" t="s">
        <v>3064</v>
      </c>
      <c r="AO419" s="81" t="s">
        <v>3108</v>
      </c>
      <c r="AP419" s="81" t="b">
        <v>0</v>
      </c>
      <c r="AQ419" s="84" t="s">
        <v>3064</v>
      </c>
      <c r="AR419" s="81" t="s">
        <v>178</v>
      </c>
      <c r="AS419" s="81">
        <v>0</v>
      </c>
      <c r="AT419" s="81">
        <v>0</v>
      </c>
      <c r="AU419" s="81"/>
      <c r="AV419" s="81"/>
      <c r="AW419" s="81"/>
      <c r="AX419" s="81"/>
      <c r="AY419" s="81"/>
      <c r="AZ419" s="81"/>
      <c r="BA419" s="81"/>
      <c r="BB419" s="81"/>
      <c r="BC419" s="80" t="str">
        <f>REPLACE(INDEX(GroupVertices[Group],MATCH(Edges[[#This Row],[Vertex 1]],GroupVertices[Vertex],0)),1,1,"")</f>
        <v>2</v>
      </c>
      <c r="BD419" s="80" t="str">
        <f>REPLACE(INDEX(GroupVertices[Group],MATCH(Edges[[#This Row],[Vertex 2]],GroupVertices[Vertex],0)),1,1,"")</f>
        <v>2</v>
      </c>
    </row>
    <row r="420" spans="1:56" ht="15">
      <c r="A420" s="66" t="s">
        <v>570</v>
      </c>
      <c r="B420" s="66" t="s">
        <v>775</v>
      </c>
      <c r="C420" s="67"/>
      <c r="D420" s="68"/>
      <c r="E420" s="69"/>
      <c r="F420" s="70"/>
      <c r="G420" s="67"/>
      <c r="H420" s="71"/>
      <c r="I420" s="72"/>
      <c r="J420" s="72"/>
      <c r="K420" s="34"/>
      <c r="L420" s="79">
        <v>420</v>
      </c>
      <c r="M420" s="79"/>
      <c r="N420" s="74"/>
      <c r="O420" s="81" t="s">
        <v>819</v>
      </c>
      <c r="P420" s="83">
        <v>43661.783009259256</v>
      </c>
      <c r="Q420" s="81" t="s">
        <v>831</v>
      </c>
      <c r="R420" s="81"/>
      <c r="S420" s="81"/>
      <c r="T420" s="81" t="s">
        <v>1061</v>
      </c>
      <c r="U420" s="85" t="s">
        <v>1127</v>
      </c>
      <c r="V420" s="85" t="s">
        <v>1127</v>
      </c>
      <c r="W420" s="83">
        <v>43661.783009259256</v>
      </c>
      <c r="X420" s="88">
        <v>43661</v>
      </c>
      <c r="Y420" s="84" t="s">
        <v>1634</v>
      </c>
      <c r="Z420" s="85" t="s">
        <v>2191</v>
      </c>
      <c r="AA420" s="81"/>
      <c r="AB420" s="81"/>
      <c r="AC420" s="84" t="s">
        <v>2824</v>
      </c>
      <c r="AD420" s="81"/>
      <c r="AE420" s="81" t="b">
        <v>0</v>
      </c>
      <c r="AF420" s="81">
        <v>0</v>
      </c>
      <c r="AG420" s="84" t="s">
        <v>3083</v>
      </c>
      <c r="AH420" s="81" t="b">
        <v>0</v>
      </c>
      <c r="AI420" s="81" t="s">
        <v>3092</v>
      </c>
      <c r="AJ420" s="81"/>
      <c r="AK420" s="84" t="s">
        <v>3083</v>
      </c>
      <c r="AL420" s="81" t="b">
        <v>0</v>
      </c>
      <c r="AM420" s="81">
        <v>7453</v>
      </c>
      <c r="AN420" s="84" t="s">
        <v>3059</v>
      </c>
      <c r="AO420" s="81" t="s">
        <v>3108</v>
      </c>
      <c r="AP420" s="81" t="b">
        <v>0</v>
      </c>
      <c r="AQ420" s="84" t="s">
        <v>3059</v>
      </c>
      <c r="AR420" s="81" t="s">
        <v>178</v>
      </c>
      <c r="AS420" s="81">
        <v>0</v>
      </c>
      <c r="AT420" s="81">
        <v>0</v>
      </c>
      <c r="AU420" s="81"/>
      <c r="AV420" s="81"/>
      <c r="AW420" s="81"/>
      <c r="AX420" s="81"/>
      <c r="AY420" s="81"/>
      <c r="AZ420" s="81"/>
      <c r="BA420" s="81"/>
      <c r="BB420" s="81"/>
      <c r="BC420" s="80" t="str">
        <f>REPLACE(INDEX(GroupVertices[Group],MATCH(Edges[[#This Row],[Vertex 1]],GroupVertices[Vertex],0)),1,1,"")</f>
        <v>1</v>
      </c>
      <c r="BD420" s="80" t="str">
        <f>REPLACE(INDEX(GroupVertices[Group],MATCH(Edges[[#This Row],[Vertex 2]],GroupVertices[Vertex],0)),1,1,"")</f>
        <v>1</v>
      </c>
    </row>
    <row r="421" spans="1:56" ht="15">
      <c r="A421" s="66" t="s">
        <v>571</v>
      </c>
      <c r="B421" s="66" t="s">
        <v>775</v>
      </c>
      <c r="C421" s="67"/>
      <c r="D421" s="68"/>
      <c r="E421" s="69"/>
      <c r="F421" s="70"/>
      <c r="G421" s="67"/>
      <c r="H421" s="71"/>
      <c r="I421" s="72"/>
      <c r="J421" s="72"/>
      <c r="K421" s="34"/>
      <c r="L421" s="79">
        <v>421</v>
      </c>
      <c r="M421" s="79"/>
      <c r="N421" s="74"/>
      <c r="O421" s="81" t="s">
        <v>819</v>
      </c>
      <c r="P421" s="83">
        <v>43661.78302083333</v>
      </c>
      <c r="Q421" s="81" t="s">
        <v>831</v>
      </c>
      <c r="R421" s="81"/>
      <c r="S421" s="81"/>
      <c r="T421" s="81" t="s">
        <v>1061</v>
      </c>
      <c r="U421" s="85" t="s">
        <v>1127</v>
      </c>
      <c r="V421" s="85" t="s">
        <v>1127</v>
      </c>
      <c r="W421" s="83">
        <v>43661.78302083333</v>
      </c>
      <c r="X421" s="88">
        <v>43661</v>
      </c>
      <c r="Y421" s="84" t="s">
        <v>1635</v>
      </c>
      <c r="Z421" s="85" t="s">
        <v>2192</v>
      </c>
      <c r="AA421" s="81"/>
      <c r="AB421" s="81"/>
      <c r="AC421" s="84" t="s">
        <v>2825</v>
      </c>
      <c r="AD421" s="81"/>
      <c r="AE421" s="81" t="b">
        <v>0</v>
      </c>
      <c r="AF421" s="81">
        <v>0</v>
      </c>
      <c r="AG421" s="84" t="s">
        <v>3083</v>
      </c>
      <c r="AH421" s="81" t="b">
        <v>0</v>
      </c>
      <c r="AI421" s="81" t="s">
        <v>3092</v>
      </c>
      <c r="AJ421" s="81"/>
      <c r="AK421" s="84" t="s">
        <v>3083</v>
      </c>
      <c r="AL421" s="81" t="b">
        <v>0</v>
      </c>
      <c r="AM421" s="81">
        <v>7453</v>
      </c>
      <c r="AN421" s="84" t="s">
        <v>3059</v>
      </c>
      <c r="AO421" s="81" t="s">
        <v>3109</v>
      </c>
      <c r="AP421" s="81" t="b">
        <v>0</v>
      </c>
      <c r="AQ421" s="84" t="s">
        <v>3059</v>
      </c>
      <c r="AR421" s="81" t="s">
        <v>178</v>
      </c>
      <c r="AS421" s="81">
        <v>0</v>
      </c>
      <c r="AT421" s="81">
        <v>0</v>
      </c>
      <c r="AU421" s="81"/>
      <c r="AV421" s="81"/>
      <c r="AW421" s="81"/>
      <c r="AX421" s="81"/>
      <c r="AY421" s="81"/>
      <c r="AZ421" s="81"/>
      <c r="BA421" s="81"/>
      <c r="BB421" s="81"/>
      <c r="BC421" s="80" t="str">
        <f>REPLACE(INDEX(GroupVertices[Group],MATCH(Edges[[#This Row],[Vertex 1]],GroupVertices[Vertex],0)),1,1,"")</f>
        <v>1</v>
      </c>
      <c r="BD421" s="80" t="str">
        <f>REPLACE(INDEX(GroupVertices[Group],MATCH(Edges[[#This Row],[Vertex 2]],GroupVertices[Vertex],0)),1,1,"")</f>
        <v>1</v>
      </c>
    </row>
    <row r="422" spans="1:56" ht="15">
      <c r="A422" s="66" t="s">
        <v>572</v>
      </c>
      <c r="B422" s="66" t="s">
        <v>775</v>
      </c>
      <c r="C422" s="67"/>
      <c r="D422" s="68"/>
      <c r="E422" s="69"/>
      <c r="F422" s="70"/>
      <c r="G422" s="67"/>
      <c r="H422" s="71"/>
      <c r="I422" s="72"/>
      <c r="J422" s="72"/>
      <c r="K422" s="34"/>
      <c r="L422" s="79">
        <v>422</v>
      </c>
      <c r="M422" s="79"/>
      <c r="N422" s="74"/>
      <c r="O422" s="81" t="s">
        <v>819</v>
      </c>
      <c r="P422" s="83">
        <v>43661.78306712963</v>
      </c>
      <c r="Q422" s="81" t="s">
        <v>831</v>
      </c>
      <c r="R422" s="81"/>
      <c r="S422" s="81"/>
      <c r="T422" s="81" t="s">
        <v>1061</v>
      </c>
      <c r="U422" s="85" t="s">
        <v>1127</v>
      </c>
      <c r="V422" s="85" t="s">
        <v>1127</v>
      </c>
      <c r="W422" s="83">
        <v>43661.78306712963</v>
      </c>
      <c r="X422" s="88">
        <v>43661</v>
      </c>
      <c r="Y422" s="84" t="s">
        <v>1636</v>
      </c>
      <c r="Z422" s="85" t="s">
        <v>2193</v>
      </c>
      <c r="AA422" s="81"/>
      <c r="AB422" s="81"/>
      <c r="AC422" s="84" t="s">
        <v>2826</v>
      </c>
      <c r="AD422" s="81"/>
      <c r="AE422" s="81" t="b">
        <v>0</v>
      </c>
      <c r="AF422" s="81">
        <v>0</v>
      </c>
      <c r="AG422" s="84" t="s">
        <v>3083</v>
      </c>
      <c r="AH422" s="81" t="b">
        <v>0</v>
      </c>
      <c r="AI422" s="81" t="s">
        <v>3092</v>
      </c>
      <c r="AJ422" s="81"/>
      <c r="AK422" s="84" t="s">
        <v>3083</v>
      </c>
      <c r="AL422" s="81" t="b">
        <v>0</v>
      </c>
      <c r="AM422" s="81">
        <v>7453</v>
      </c>
      <c r="AN422" s="84" t="s">
        <v>3059</v>
      </c>
      <c r="AO422" s="81" t="s">
        <v>3111</v>
      </c>
      <c r="AP422" s="81" t="b">
        <v>0</v>
      </c>
      <c r="AQ422" s="84" t="s">
        <v>3059</v>
      </c>
      <c r="AR422" s="81" t="s">
        <v>178</v>
      </c>
      <c r="AS422" s="81">
        <v>0</v>
      </c>
      <c r="AT422" s="81">
        <v>0</v>
      </c>
      <c r="AU422" s="81"/>
      <c r="AV422" s="81"/>
      <c r="AW422" s="81"/>
      <c r="AX422" s="81"/>
      <c r="AY422" s="81"/>
      <c r="AZ422" s="81"/>
      <c r="BA422" s="81"/>
      <c r="BB422" s="81"/>
      <c r="BC422" s="80" t="str">
        <f>REPLACE(INDEX(GroupVertices[Group],MATCH(Edges[[#This Row],[Vertex 1]],GroupVertices[Vertex],0)),1,1,"")</f>
        <v>1</v>
      </c>
      <c r="BD422" s="80" t="str">
        <f>REPLACE(INDEX(GroupVertices[Group],MATCH(Edges[[#This Row],[Vertex 2]],GroupVertices[Vertex],0)),1,1,"")</f>
        <v>1</v>
      </c>
    </row>
    <row r="423" spans="1:56" ht="15">
      <c r="A423" s="66" t="s">
        <v>573</v>
      </c>
      <c r="B423" s="66" t="s">
        <v>758</v>
      </c>
      <c r="C423" s="67"/>
      <c r="D423" s="68"/>
      <c r="E423" s="69"/>
      <c r="F423" s="70"/>
      <c r="G423" s="67"/>
      <c r="H423" s="71"/>
      <c r="I423" s="72"/>
      <c r="J423" s="72"/>
      <c r="K423" s="34"/>
      <c r="L423" s="79">
        <v>423</v>
      </c>
      <c r="M423" s="79"/>
      <c r="N423" s="74"/>
      <c r="O423" s="81" t="s">
        <v>819</v>
      </c>
      <c r="P423" s="83">
        <v>43661.78306712963</v>
      </c>
      <c r="Q423" s="81" t="s">
        <v>826</v>
      </c>
      <c r="R423" s="81"/>
      <c r="S423" s="81"/>
      <c r="T423" s="81" t="s">
        <v>1061</v>
      </c>
      <c r="U423" s="85" t="s">
        <v>1124</v>
      </c>
      <c r="V423" s="85" t="s">
        <v>1124</v>
      </c>
      <c r="W423" s="83">
        <v>43661.78306712963</v>
      </c>
      <c r="X423" s="88">
        <v>43661</v>
      </c>
      <c r="Y423" s="84" t="s">
        <v>1636</v>
      </c>
      <c r="Z423" s="85" t="s">
        <v>2194</v>
      </c>
      <c r="AA423" s="81"/>
      <c r="AB423" s="81"/>
      <c r="AC423" s="84" t="s">
        <v>2827</v>
      </c>
      <c r="AD423" s="81"/>
      <c r="AE423" s="81" t="b">
        <v>0</v>
      </c>
      <c r="AF423" s="81">
        <v>0</v>
      </c>
      <c r="AG423" s="84" t="s">
        <v>3083</v>
      </c>
      <c r="AH423" s="81" t="b">
        <v>0</v>
      </c>
      <c r="AI423" s="81" t="s">
        <v>3092</v>
      </c>
      <c r="AJ423" s="81"/>
      <c r="AK423" s="84" t="s">
        <v>3083</v>
      </c>
      <c r="AL423" s="81" t="b">
        <v>0</v>
      </c>
      <c r="AM423" s="81">
        <v>2360</v>
      </c>
      <c r="AN423" s="84" t="s">
        <v>3041</v>
      </c>
      <c r="AO423" s="81" t="s">
        <v>3109</v>
      </c>
      <c r="AP423" s="81" t="b">
        <v>0</v>
      </c>
      <c r="AQ423" s="84" t="s">
        <v>3041</v>
      </c>
      <c r="AR423" s="81" t="s">
        <v>178</v>
      </c>
      <c r="AS423" s="81">
        <v>0</v>
      </c>
      <c r="AT423" s="81">
        <v>0</v>
      </c>
      <c r="AU423" s="81"/>
      <c r="AV423" s="81"/>
      <c r="AW423" s="81"/>
      <c r="AX423" s="81"/>
      <c r="AY423" s="81"/>
      <c r="AZ423" s="81"/>
      <c r="BA423" s="81"/>
      <c r="BB423" s="81"/>
      <c r="BC423" s="80" t="str">
        <f>REPLACE(INDEX(GroupVertices[Group],MATCH(Edges[[#This Row],[Vertex 1]],GroupVertices[Vertex],0)),1,1,"")</f>
        <v>4</v>
      </c>
      <c r="BD423" s="80" t="str">
        <f>REPLACE(INDEX(GroupVertices[Group],MATCH(Edges[[#This Row],[Vertex 2]],GroupVertices[Vertex],0)),1,1,"")</f>
        <v>4</v>
      </c>
    </row>
    <row r="424" spans="1:56" ht="15">
      <c r="A424" s="66" t="s">
        <v>574</v>
      </c>
      <c r="B424" s="66" t="s">
        <v>574</v>
      </c>
      <c r="C424" s="67"/>
      <c r="D424" s="68"/>
      <c r="E424" s="69"/>
      <c r="F424" s="70"/>
      <c r="G424" s="67"/>
      <c r="H424" s="71"/>
      <c r="I424" s="72"/>
      <c r="J424" s="72"/>
      <c r="K424" s="34"/>
      <c r="L424" s="79">
        <v>424</v>
      </c>
      <c r="M424" s="79"/>
      <c r="N424" s="74"/>
      <c r="O424" s="81" t="s">
        <v>178</v>
      </c>
      <c r="P424" s="83">
        <v>43661.031643518516</v>
      </c>
      <c r="Q424" s="81" t="s">
        <v>965</v>
      </c>
      <c r="R424" s="81"/>
      <c r="S424" s="81"/>
      <c r="T424" s="81" t="s">
        <v>1105</v>
      </c>
      <c r="U424" s="85" t="s">
        <v>1224</v>
      </c>
      <c r="V424" s="85" t="s">
        <v>1224</v>
      </c>
      <c r="W424" s="83">
        <v>43661.031643518516</v>
      </c>
      <c r="X424" s="88">
        <v>43661</v>
      </c>
      <c r="Y424" s="84" t="s">
        <v>1637</v>
      </c>
      <c r="Z424" s="85" t="s">
        <v>2195</v>
      </c>
      <c r="AA424" s="81"/>
      <c r="AB424" s="81"/>
      <c r="AC424" s="84" t="s">
        <v>2828</v>
      </c>
      <c r="AD424" s="81"/>
      <c r="AE424" s="81" t="b">
        <v>0</v>
      </c>
      <c r="AF424" s="81">
        <v>347</v>
      </c>
      <c r="AG424" s="84" t="s">
        <v>3083</v>
      </c>
      <c r="AH424" s="81" t="b">
        <v>0</v>
      </c>
      <c r="AI424" s="81" t="s">
        <v>3092</v>
      </c>
      <c r="AJ424" s="81"/>
      <c r="AK424" s="84" t="s">
        <v>3083</v>
      </c>
      <c r="AL424" s="81" t="b">
        <v>0</v>
      </c>
      <c r="AM424" s="81">
        <v>63</v>
      </c>
      <c r="AN424" s="84" t="s">
        <v>3083</v>
      </c>
      <c r="AO424" s="81" t="s">
        <v>3111</v>
      </c>
      <c r="AP424" s="81" t="b">
        <v>0</v>
      </c>
      <c r="AQ424" s="84" t="s">
        <v>2828</v>
      </c>
      <c r="AR424" s="81" t="s">
        <v>819</v>
      </c>
      <c r="AS424" s="81">
        <v>0</v>
      </c>
      <c r="AT424" s="81">
        <v>0</v>
      </c>
      <c r="AU424" s="81"/>
      <c r="AV424" s="81"/>
      <c r="AW424" s="81"/>
      <c r="AX424" s="81"/>
      <c r="AY424" s="81"/>
      <c r="AZ424" s="81"/>
      <c r="BA424" s="81"/>
      <c r="BB424" s="81"/>
      <c r="BC424" s="80" t="str">
        <f>REPLACE(INDEX(GroupVertices[Group],MATCH(Edges[[#This Row],[Vertex 1]],GroupVertices[Vertex],0)),1,1,"")</f>
        <v>66</v>
      </c>
      <c r="BD424" s="80" t="str">
        <f>REPLACE(INDEX(GroupVertices[Group],MATCH(Edges[[#This Row],[Vertex 2]],GroupVertices[Vertex],0)),1,1,"")</f>
        <v>66</v>
      </c>
    </row>
    <row r="425" spans="1:56" ht="15">
      <c r="A425" s="66" t="s">
        <v>575</v>
      </c>
      <c r="B425" s="66" t="s">
        <v>574</v>
      </c>
      <c r="C425" s="67"/>
      <c r="D425" s="68"/>
      <c r="E425" s="69"/>
      <c r="F425" s="70"/>
      <c r="G425" s="67"/>
      <c r="H425" s="71"/>
      <c r="I425" s="72"/>
      <c r="J425" s="72"/>
      <c r="K425" s="34"/>
      <c r="L425" s="79">
        <v>425</v>
      </c>
      <c r="M425" s="79"/>
      <c r="N425" s="74"/>
      <c r="O425" s="81" t="s">
        <v>819</v>
      </c>
      <c r="P425" s="83">
        <v>43661.783101851855</v>
      </c>
      <c r="Q425" s="81" t="s">
        <v>965</v>
      </c>
      <c r="R425" s="81"/>
      <c r="S425" s="81"/>
      <c r="T425" s="81"/>
      <c r="U425" s="81"/>
      <c r="V425" s="85" t="s">
        <v>1344</v>
      </c>
      <c r="W425" s="83">
        <v>43661.783101851855</v>
      </c>
      <c r="X425" s="88">
        <v>43661</v>
      </c>
      <c r="Y425" s="84" t="s">
        <v>1638</v>
      </c>
      <c r="Z425" s="85" t="s">
        <v>2196</v>
      </c>
      <c r="AA425" s="81"/>
      <c r="AB425" s="81"/>
      <c r="AC425" s="84" t="s">
        <v>2829</v>
      </c>
      <c r="AD425" s="81"/>
      <c r="AE425" s="81" t="b">
        <v>0</v>
      </c>
      <c r="AF425" s="81">
        <v>0</v>
      </c>
      <c r="AG425" s="84" t="s">
        <v>3083</v>
      </c>
      <c r="AH425" s="81" t="b">
        <v>0</v>
      </c>
      <c r="AI425" s="81" t="s">
        <v>3092</v>
      </c>
      <c r="AJ425" s="81"/>
      <c r="AK425" s="84" t="s">
        <v>3083</v>
      </c>
      <c r="AL425" s="81" t="b">
        <v>0</v>
      </c>
      <c r="AM425" s="81">
        <v>63</v>
      </c>
      <c r="AN425" s="84" t="s">
        <v>2828</v>
      </c>
      <c r="AO425" s="81" t="s">
        <v>3109</v>
      </c>
      <c r="AP425" s="81" t="b">
        <v>0</v>
      </c>
      <c r="AQ425" s="84" t="s">
        <v>2828</v>
      </c>
      <c r="AR425" s="81" t="s">
        <v>178</v>
      </c>
      <c r="AS425" s="81">
        <v>0</v>
      </c>
      <c r="AT425" s="81">
        <v>0</v>
      </c>
      <c r="AU425" s="81"/>
      <c r="AV425" s="81"/>
      <c r="AW425" s="81"/>
      <c r="AX425" s="81"/>
      <c r="AY425" s="81"/>
      <c r="AZ425" s="81"/>
      <c r="BA425" s="81"/>
      <c r="BB425" s="81"/>
      <c r="BC425" s="80" t="str">
        <f>REPLACE(INDEX(GroupVertices[Group],MATCH(Edges[[#This Row],[Vertex 1]],GroupVertices[Vertex],0)),1,1,"")</f>
        <v>66</v>
      </c>
      <c r="BD425" s="80" t="str">
        <f>REPLACE(INDEX(GroupVertices[Group],MATCH(Edges[[#This Row],[Vertex 2]],GroupVertices[Vertex],0)),1,1,"")</f>
        <v>66</v>
      </c>
    </row>
    <row r="426" spans="1:56" ht="15">
      <c r="A426" s="66" t="s">
        <v>576</v>
      </c>
      <c r="B426" s="66" t="s">
        <v>753</v>
      </c>
      <c r="C426" s="67"/>
      <c r="D426" s="68"/>
      <c r="E426" s="69"/>
      <c r="F426" s="70"/>
      <c r="G426" s="67"/>
      <c r="H426" s="71"/>
      <c r="I426" s="72"/>
      <c r="J426" s="72"/>
      <c r="K426" s="34"/>
      <c r="L426" s="79">
        <v>426</v>
      </c>
      <c r="M426" s="79"/>
      <c r="N426" s="74"/>
      <c r="O426" s="81" t="s">
        <v>819</v>
      </c>
      <c r="P426" s="83">
        <v>43661.783101851855</v>
      </c>
      <c r="Q426" s="81" t="s">
        <v>824</v>
      </c>
      <c r="R426" s="81"/>
      <c r="S426" s="81"/>
      <c r="T426" s="81" t="s">
        <v>1062</v>
      </c>
      <c r="U426" s="85" t="s">
        <v>1123</v>
      </c>
      <c r="V426" s="85" t="s">
        <v>1123</v>
      </c>
      <c r="W426" s="83">
        <v>43661.783101851855</v>
      </c>
      <c r="X426" s="88">
        <v>43661</v>
      </c>
      <c r="Y426" s="84" t="s">
        <v>1638</v>
      </c>
      <c r="Z426" s="85" t="s">
        <v>2197</v>
      </c>
      <c r="AA426" s="81"/>
      <c r="AB426" s="81"/>
      <c r="AC426" s="84" t="s">
        <v>2830</v>
      </c>
      <c r="AD426" s="81"/>
      <c r="AE426" s="81" t="b">
        <v>0</v>
      </c>
      <c r="AF426" s="81">
        <v>0</v>
      </c>
      <c r="AG426" s="84" t="s">
        <v>3083</v>
      </c>
      <c r="AH426" s="81" t="b">
        <v>0</v>
      </c>
      <c r="AI426" s="81" t="s">
        <v>3092</v>
      </c>
      <c r="AJ426" s="81"/>
      <c r="AK426" s="84" t="s">
        <v>3083</v>
      </c>
      <c r="AL426" s="81" t="b">
        <v>0</v>
      </c>
      <c r="AM426" s="81">
        <v>7129</v>
      </c>
      <c r="AN426" s="84" t="s">
        <v>3036</v>
      </c>
      <c r="AO426" s="81" t="s">
        <v>3109</v>
      </c>
      <c r="AP426" s="81" t="b">
        <v>0</v>
      </c>
      <c r="AQ426" s="84" t="s">
        <v>3036</v>
      </c>
      <c r="AR426" s="81" t="s">
        <v>178</v>
      </c>
      <c r="AS426" s="81">
        <v>0</v>
      </c>
      <c r="AT426" s="81">
        <v>0</v>
      </c>
      <c r="AU426" s="81"/>
      <c r="AV426" s="81"/>
      <c r="AW426" s="81"/>
      <c r="AX426" s="81"/>
      <c r="AY426" s="81"/>
      <c r="AZ426" s="81"/>
      <c r="BA426" s="81"/>
      <c r="BB426" s="81"/>
      <c r="BC426" s="80" t="str">
        <f>REPLACE(INDEX(GroupVertices[Group],MATCH(Edges[[#This Row],[Vertex 1]],GroupVertices[Vertex],0)),1,1,"")</f>
        <v>2</v>
      </c>
      <c r="BD426" s="80" t="str">
        <f>REPLACE(INDEX(GroupVertices[Group],MATCH(Edges[[#This Row],[Vertex 2]],GroupVertices[Vertex],0)),1,1,"")</f>
        <v>2</v>
      </c>
    </row>
    <row r="427" spans="1:56" ht="15">
      <c r="A427" s="66" t="s">
        <v>577</v>
      </c>
      <c r="B427" s="66" t="s">
        <v>710</v>
      </c>
      <c r="C427" s="67"/>
      <c r="D427" s="68"/>
      <c r="E427" s="69"/>
      <c r="F427" s="70"/>
      <c r="G427" s="67"/>
      <c r="H427" s="71"/>
      <c r="I427" s="72"/>
      <c r="J427" s="72"/>
      <c r="K427" s="34"/>
      <c r="L427" s="79">
        <v>427</v>
      </c>
      <c r="M427" s="79"/>
      <c r="N427" s="74"/>
      <c r="O427" s="81" t="s">
        <v>819</v>
      </c>
      <c r="P427" s="83">
        <v>43661.783113425925</v>
      </c>
      <c r="Q427" s="81" t="s">
        <v>828</v>
      </c>
      <c r="R427" s="81"/>
      <c r="S427" s="81"/>
      <c r="T427" s="81" t="s">
        <v>1061</v>
      </c>
      <c r="U427" s="85" t="s">
        <v>1126</v>
      </c>
      <c r="V427" s="85" t="s">
        <v>1126</v>
      </c>
      <c r="W427" s="83">
        <v>43661.783113425925</v>
      </c>
      <c r="X427" s="88">
        <v>43661</v>
      </c>
      <c r="Y427" s="84" t="s">
        <v>1639</v>
      </c>
      <c r="Z427" s="85" t="s">
        <v>2198</v>
      </c>
      <c r="AA427" s="81"/>
      <c r="AB427" s="81"/>
      <c r="AC427" s="84" t="s">
        <v>2831</v>
      </c>
      <c r="AD427" s="81"/>
      <c r="AE427" s="81" t="b">
        <v>0</v>
      </c>
      <c r="AF427" s="81">
        <v>0</v>
      </c>
      <c r="AG427" s="84" t="s">
        <v>3083</v>
      </c>
      <c r="AH427" s="81" t="b">
        <v>0</v>
      </c>
      <c r="AI427" s="81" t="s">
        <v>3094</v>
      </c>
      <c r="AJ427" s="81"/>
      <c r="AK427" s="84" t="s">
        <v>3083</v>
      </c>
      <c r="AL427" s="81" t="b">
        <v>0</v>
      </c>
      <c r="AM427" s="81">
        <v>3482</v>
      </c>
      <c r="AN427" s="84" t="s">
        <v>2975</v>
      </c>
      <c r="AO427" s="81" t="s">
        <v>3109</v>
      </c>
      <c r="AP427" s="81" t="b">
        <v>0</v>
      </c>
      <c r="AQ427" s="84" t="s">
        <v>2975</v>
      </c>
      <c r="AR427" s="81" t="s">
        <v>178</v>
      </c>
      <c r="AS427" s="81">
        <v>0</v>
      </c>
      <c r="AT427" s="81">
        <v>0</v>
      </c>
      <c r="AU427" s="81"/>
      <c r="AV427" s="81"/>
      <c r="AW427" s="81"/>
      <c r="AX427" s="81"/>
      <c r="AY427" s="81"/>
      <c r="AZ427" s="81"/>
      <c r="BA427" s="81"/>
      <c r="BB427" s="81"/>
      <c r="BC427" s="80" t="str">
        <f>REPLACE(INDEX(GroupVertices[Group],MATCH(Edges[[#This Row],[Vertex 1]],GroupVertices[Vertex],0)),1,1,"")</f>
        <v>8</v>
      </c>
      <c r="BD427" s="80" t="str">
        <f>REPLACE(INDEX(GroupVertices[Group],MATCH(Edges[[#This Row],[Vertex 2]],GroupVertices[Vertex],0)),1,1,"")</f>
        <v>8</v>
      </c>
    </row>
    <row r="428" spans="1:56" ht="15">
      <c r="A428" s="66" t="s">
        <v>578</v>
      </c>
      <c r="B428" s="66" t="s">
        <v>780</v>
      </c>
      <c r="C428" s="67"/>
      <c r="D428" s="68"/>
      <c r="E428" s="69"/>
      <c r="F428" s="70"/>
      <c r="G428" s="67"/>
      <c r="H428" s="71"/>
      <c r="I428" s="72"/>
      <c r="J428" s="72"/>
      <c r="K428" s="34"/>
      <c r="L428" s="79">
        <v>428</v>
      </c>
      <c r="M428" s="79"/>
      <c r="N428" s="74"/>
      <c r="O428" s="81" t="s">
        <v>819</v>
      </c>
      <c r="P428" s="83">
        <v>43661.783125</v>
      </c>
      <c r="Q428" s="81" t="s">
        <v>823</v>
      </c>
      <c r="R428" s="81"/>
      <c r="S428" s="81"/>
      <c r="T428" s="81" t="s">
        <v>1061</v>
      </c>
      <c r="U428" s="85" t="s">
        <v>1122</v>
      </c>
      <c r="V428" s="85" t="s">
        <v>1122</v>
      </c>
      <c r="W428" s="83">
        <v>43661.783125</v>
      </c>
      <c r="X428" s="88">
        <v>43661</v>
      </c>
      <c r="Y428" s="84" t="s">
        <v>1640</v>
      </c>
      <c r="Z428" s="85" t="s">
        <v>2199</v>
      </c>
      <c r="AA428" s="81"/>
      <c r="AB428" s="81"/>
      <c r="AC428" s="84" t="s">
        <v>2832</v>
      </c>
      <c r="AD428" s="81"/>
      <c r="AE428" s="81" t="b">
        <v>0</v>
      </c>
      <c r="AF428" s="81">
        <v>0</v>
      </c>
      <c r="AG428" s="84" t="s">
        <v>3083</v>
      </c>
      <c r="AH428" s="81" t="b">
        <v>0</v>
      </c>
      <c r="AI428" s="81" t="s">
        <v>3092</v>
      </c>
      <c r="AJ428" s="81"/>
      <c r="AK428" s="84" t="s">
        <v>3083</v>
      </c>
      <c r="AL428" s="81" t="b">
        <v>0</v>
      </c>
      <c r="AM428" s="81">
        <v>4633</v>
      </c>
      <c r="AN428" s="84" t="s">
        <v>3064</v>
      </c>
      <c r="AO428" s="81" t="s">
        <v>3108</v>
      </c>
      <c r="AP428" s="81" t="b">
        <v>0</v>
      </c>
      <c r="AQ428" s="84" t="s">
        <v>3064</v>
      </c>
      <c r="AR428" s="81" t="s">
        <v>178</v>
      </c>
      <c r="AS428" s="81">
        <v>0</v>
      </c>
      <c r="AT428" s="81">
        <v>0</v>
      </c>
      <c r="AU428" s="81"/>
      <c r="AV428" s="81"/>
      <c r="AW428" s="81"/>
      <c r="AX428" s="81"/>
      <c r="AY428" s="81"/>
      <c r="AZ428" s="81"/>
      <c r="BA428" s="81"/>
      <c r="BB428" s="81"/>
      <c r="BC428" s="80" t="str">
        <f>REPLACE(INDEX(GroupVertices[Group],MATCH(Edges[[#This Row],[Vertex 1]],GroupVertices[Vertex],0)),1,1,"")</f>
        <v>2</v>
      </c>
      <c r="BD428" s="80" t="str">
        <f>REPLACE(INDEX(GroupVertices[Group],MATCH(Edges[[#This Row],[Vertex 2]],GroupVertices[Vertex],0)),1,1,"")</f>
        <v>2</v>
      </c>
    </row>
    <row r="429" spans="1:56" ht="15">
      <c r="A429" s="66" t="s">
        <v>579</v>
      </c>
      <c r="B429" s="66" t="s">
        <v>579</v>
      </c>
      <c r="C429" s="67"/>
      <c r="D429" s="68"/>
      <c r="E429" s="69"/>
      <c r="F429" s="70"/>
      <c r="G429" s="67"/>
      <c r="H429" s="71"/>
      <c r="I429" s="72"/>
      <c r="J429" s="72"/>
      <c r="K429" s="34"/>
      <c r="L429" s="79">
        <v>429</v>
      </c>
      <c r="M429" s="79"/>
      <c r="N429" s="74"/>
      <c r="O429" s="81" t="s">
        <v>178</v>
      </c>
      <c r="P429" s="83">
        <v>43661.779965277776</v>
      </c>
      <c r="Q429" s="81" t="s">
        <v>877</v>
      </c>
      <c r="R429" s="81"/>
      <c r="S429" s="81"/>
      <c r="T429" s="81" t="s">
        <v>1061</v>
      </c>
      <c r="U429" s="85" t="s">
        <v>1158</v>
      </c>
      <c r="V429" s="85" t="s">
        <v>1158</v>
      </c>
      <c r="W429" s="83">
        <v>43661.779965277776</v>
      </c>
      <c r="X429" s="88">
        <v>43661</v>
      </c>
      <c r="Y429" s="84" t="s">
        <v>1391</v>
      </c>
      <c r="Z429" s="85" t="s">
        <v>2200</v>
      </c>
      <c r="AA429" s="81"/>
      <c r="AB429" s="81"/>
      <c r="AC429" s="84" t="s">
        <v>2833</v>
      </c>
      <c r="AD429" s="81"/>
      <c r="AE429" s="81" t="b">
        <v>0</v>
      </c>
      <c r="AF429" s="81">
        <v>10</v>
      </c>
      <c r="AG429" s="84" t="s">
        <v>3083</v>
      </c>
      <c r="AH429" s="81" t="b">
        <v>0</v>
      </c>
      <c r="AI429" s="81" t="s">
        <v>3092</v>
      </c>
      <c r="AJ429" s="81"/>
      <c r="AK429" s="84" t="s">
        <v>3083</v>
      </c>
      <c r="AL429" s="81" t="b">
        <v>0</v>
      </c>
      <c r="AM429" s="81">
        <v>5</v>
      </c>
      <c r="AN429" s="84" t="s">
        <v>3083</v>
      </c>
      <c r="AO429" s="81" t="s">
        <v>3108</v>
      </c>
      <c r="AP429" s="81" t="b">
        <v>0</v>
      </c>
      <c r="AQ429" s="84" t="s">
        <v>2833</v>
      </c>
      <c r="AR429" s="81" t="s">
        <v>178</v>
      </c>
      <c r="AS429" s="81">
        <v>0</v>
      </c>
      <c r="AT429" s="81">
        <v>0</v>
      </c>
      <c r="AU429" s="81"/>
      <c r="AV429" s="81"/>
      <c r="AW429" s="81"/>
      <c r="AX429" s="81"/>
      <c r="AY429" s="81"/>
      <c r="AZ429" s="81"/>
      <c r="BA429" s="81"/>
      <c r="BB429" s="81"/>
      <c r="BC429" s="80" t="str">
        <f>REPLACE(INDEX(GroupVertices[Group],MATCH(Edges[[#This Row],[Vertex 1]],GroupVertices[Vertex],0)),1,1,"")</f>
        <v>29</v>
      </c>
      <c r="BD429" s="80" t="str">
        <f>REPLACE(INDEX(GroupVertices[Group],MATCH(Edges[[#This Row],[Vertex 2]],GroupVertices[Vertex],0)),1,1,"")</f>
        <v>29</v>
      </c>
    </row>
    <row r="430" spans="1:56" ht="15">
      <c r="A430" s="66" t="s">
        <v>580</v>
      </c>
      <c r="B430" s="66" t="s">
        <v>579</v>
      </c>
      <c r="C430" s="67"/>
      <c r="D430" s="68"/>
      <c r="E430" s="69"/>
      <c r="F430" s="70"/>
      <c r="G430" s="67"/>
      <c r="H430" s="71"/>
      <c r="I430" s="72"/>
      <c r="J430" s="72"/>
      <c r="K430" s="34"/>
      <c r="L430" s="79">
        <v>430</v>
      </c>
      <c r="M430" s="79"/>
      <c r="N430" s="74"/>
      <c r="O430" s="81" t="s">
        <v>819</v>
      </c>
      <c r="P430" s="83">
        <v>43661.78313657407</v>
      </c>
      <c r="Q430" s="81" t="s">
        <v>877</v>
      </c>
      <c r="R430" s="81"/>
      <c r="S430" s="81"/>
      <c r="T430" s="81" t="s">
        <v>1061</v>
      </c>
      <c r="U430" s="85" t="s">
        <v>1158</v>
      </c>
      <c r="V430" s="85" t="s">
        <v>1158</v>
      </c>
      <c r="W430" s="83">
        <v>43661.78313657407</v>
      </c>
      <c r="X430" s="88">
        <v>43661</v>
      </c>
      <c r="Y430" s="84" t="s">
        <v>1641</v>
      </c>
      <c r="Z430" s="85" t="s">
        <v>2201</v>
      </c>
      <c r="AA430" s="81"/>
      <c r="AB430" s="81"/>
      <c r="AC430" s="84" t="s">
        <v>2834</v>
      </c>
      <c r="AD430" s="81"/>
      <c r="AE430" s="81" t="b">
        <v>0</v>
      </c>
      <c r="AF430" s="81">
        <v>0</v>
      </c>
      <c r="AG430" s="84" t="s">
        <v>3083</v>
      </c>
      <c r="AH430" s="81" t="b">
        <v>0</v>
      </c>
      <c r="AI430" s="81" t="s">
        <v>3092</v>
      </c>
      <c r="AJ430" s="81"/>
      <c r="AK430" s="84" t="s">
        <v>3083</v>
      </c>
      <c r="AL430" s="81" t="b">
        <v>0</v>
      </c>
      <c r="AM430" s="81">
        <v>5</v>
      </c>
      <c r="AN430" s="84" t="s">
        <v>2833</v>
      </c>
      <c r="AO430" s="81" t="s">
        <v>3109</v>
      </c>
      <c r="AP430" s="81" t="b">
        <v>0</v>
      </c>
      <c r="AQ430" s="84" t="s">
        <v>2833</v>
      </c>
      <c r="AR430" s="81" t="s">
        <v>178</v>
      </c>
      <c r="AS430" s="81">
        <v>0</v>
      </c>
      <c r="AT430" s="81">
        <v>0</v>
      </c>
      <c r="AU430" s="81"/>
      <c r="AV430" s="81"/>
      <c r="AW430" s="81"/>
      <c r="AX430" s="81"/>
      <c r="AY430" s="81"/>
      <c r="AZ430" s="81"/>
      <c r="BA430" s="81"/>
      <c r="BB430" s="81"/>
      <c r="BC430" s="80" t="str">
        <f>REPLACE(INDEX(GroupVertices[Group],MATCH(Edges[[#This Row],[Vertex 1]],GroupVertices[Vertex],0)),1,1,"")</f>
        <v>29</v>
      </c>
      <c r="BD430" s="80" t="str">
        <f>REPLACE(INDEX(GroupVertices[Group],MATCH(Edges[[#This Row],[Vertex 2]],GroupVertices[Vertex],0)),1,1,"")</f>
        <v>29</v>
      </c>
    </row>
    <row r="431" spans="1:56" ht="15">
      <c r="A431" s="66" t="s">
        <v>581</v>
      </c>
      <c r="B431" s="66" t="s">
        <v>732</v>
      </c>
      <c r="C431" s="67"/>
      <c r="D431" s="68"/>
      <c r="E431" s="69"/>
      <c r="F431" s="70"/>
      <c r="G431" s="67"/>
      <c r="H431" s="71"/>
      <c r="I431" s="72"/>
      <c r="J431" s="72"/>
      <c r="K431" s="34"/>
      <c r="L431" s="79">
        <v>431</v>
      </c>
      <c r="M431" s="79"/>
      <c r="N431" s="74"/>
      <c r="O431" s="81" t="s">
        <v>819</v>
      </c>
      <c r="P431" s="83">
        <v>43661.78314814815</v>
      </c>
      <c r="Q431" s="81" t="s">
        <v>966</v>
      </c>
      <c r="R431" s="81"/>
      <c r="S431" s="81"/>
      <c r="T431" s="81" t="s">
        <v>1061</v>
      </c>
      <c r="U431" s="85" t="s">
        <v>1225</v>
      </c>
      <c r="V431" s="85" t="s">
        <v>1225</v>
      </c>
      <c r="W431" s="83">
        <v>43661.78314814815</v>
      </c>
      <c r="X431" s="88">
        <v>43661</v>
      </c>
      <c r="Y431" s="84" t="s">
        <v>1642</v>
      </c>
      <c r="Z431" s="85" t="s">
        <v>2202</v>
      </c>
      <c r="AA431" s="81"/>
      <c r="AB431" s="81"/>
      <c r="AC431" s="84" t="s">
        <v>2835</v>
      </c>
      <c r="AD431" s="81"/>
      <c r="AE431" s="81" t="b">
        <v>0</v>
      </c>
      <c r="AF431" s="81">
        <v>0</v>
      </c>
      <c r="AG431" s="84" t="s">
        <v>3083</v>
      </c>
      <c r="AH431" s="81" t="b">
        <v>0</v>
      </c>
      <c r="AI431" s="81" t="s">
        <v>3092</v>
      </c>
      <c r="AJ431" s="81"/>
      <c r="AK431" s="84" t="s">
        <v>3083</v>
      </c>
      <c r="AL431" s="81" t="b">
        <v>0</v>
      </c>
      <c r="AM431" s="81">
        <v>1057</v>
      </c>
      <c r="AN431" s="84" t="s">
        <v>3003</v>
      </c>
      <c r="AO431" s="81" t="s">
        <v>3109</v>
      </c>
      <c r="AP431" s="81" t="b">
        <v>0</v>
      </c>
      <c r="AQ431" s="84" t="s">
        <v>3003</v>
      </c>
      <c r="AR431" s="81" t="s">
        <v>178</v>
      </c>
      <c r="AS431" s="81">
        <v>0</v>
      </c>
      <c r="AT431" s="81">
        <v>0</v>
      </c>
      <c r="AU431" s="81"/>
      <c r="AV431" s="81"/>
      <c r="AW431" s="81"/>
      <c r="AX431" s="81"/>
      <c r="AY431" s="81"/>
      <c r="AZ431" s="81"/>
      <c r="BA431" s="81"/>
      <c r="BB431" s="81"/>
      <c r="BC431" s="80" t="str">
        <f>REPLACE(INDEX(GroupVertices[Group],MATCH(Edges[[#This Row],[Vertex 1]],GroupVertices[Vertex],0)),1,1,"")</f>
        <v>6</v>
      </c>
      <c r="BD431" s="80" t="str">
        <f>REPLACE(INDEX(GroupVertices[Group],MATCH(Edges[[#This Row],[Vertex 2]],GroupVertices[Vertex],0)),1,1,"")</f>
        <v>6</v>
      </c>
    </row>
    <row r="432" spans="1:56" ht="15">
      <c r="A432" s="66" t="s">
        <v>582</v>
      </c>
      <c r="B432" s="66" t="s">
        <v>582</v>
      </c>
      <c r="C432" s="67"/>
      <c r="D432" s="68"/>
      <c r="E432" s="69"/>
      <c r="F432" s="70"/>
      <c r="G432" s="67"/>
      <c r="H432" s="71"/>
      <c r="I432" s="72"/>
      <c r="J432" s="72"/>
      <c r="K432" s="34"/>
      <c r="L432" s="79">
        <v>432</v>
      </c>
      <c r="M432" s="79"/>
      <c r="N432" s="74"/>
      <c r="O432" s="81" t="s">
        <v>178</v>
      </c>
      <c r="P432" s="83">
        <v>43661.35494212963</v>
      </c>
      <c r="Q432" s="81" t="s">
        <v>880</v>
      </c>
      <c r="R432" s="81"/>
      <c r="S432" s="81"/>
      <c r="T432" s="81" t="s">
        <v>1061</v>
      </c>
      <c r="U432" s="81"/>
      <c r="V432" s="85" t="s">
        <v>1345</v>
      </c>
      <c r="W432" s="83">
        <v>43661.35494212963</v>
      </c>
      <c r="X432" s="88">
        <v>43661</v>
      </c>
      <c r="Y432" s="84" t="s">
        <v>1643</v>
      </c>
      <c r="Z432" s="85" t="s">
        <v>2203</v>
      </c>
      <c r="AA432" s="81"/>
      <c r="AB432" s="81"/>
      <c r="AC432" s="84" t="s">
        <v>2836</v>
      </c>
      <c r="AD432" s="81"/>
      <c r="AE432" s="81" t="b">
        <v>0</v>
      </c>
      <c r="AF432" s="81">
        <v>4458</v>
      </c>
      <c r="AG432" s="84" t="s">
        <v>3083</v>
      </c>
      <c r="AH432" s="81" t="b">
        <v>0</v>
      </c>
      <c r="AI432" s="81" t="s">
        <v>3092</v>
      </c>
      <c r="AJ432" s="81"/>
      <c r="AK432" s="84" t="s">
        <v>3083</v>
      </c>
      <c r="AL432" s="81" t="b">
        <v>0</v>
      </c>
      <c r="AM432" s="81">
        <v>739</v>
      </c>
      <c r="AN432" s="84" t="s">
        <v>3083</v>
      </c>
      <c r="AO432" s="81" t="s">
        <v>3108</v>
      </c>
      <c r="AP432" s="81" t="b">
        <v>0</v>
      </c>
      <c r="AQ432" s="84" t="s">
        <v>2836</v>
      </c>
      <c r="AR432" s="81" t="s">
        <v>819</v>
      </c>
      <c r="AS432" s="81">
        <v>0</v>
      </c>
      <c r="AT432" s="81">
        <v>0</v>
      </c>
      <c r="AU432" s="81"/>
      <c r="AV432" s="81"/>
      <c r="AW432" s="81"/>
      <c r="AX432" s="81"/>
      <c r="AY432" s="81"/>
      <c r="AZ432" s="81"/>
      <c r="BA432" s="81"/>
      <c r="BB432" s="81"/>
      <c r="BC432" s="80" t="str">
        <f>REPLACE(INDEX(GroupVertices[Group],MATCH(Edges[[#This Row],[Vertex 1]],GroupVertices[Vertex],0)),1,1,"")</f>
        <v>11</v>
      </c>
      <c r="BD432" s="80" t="str">
        <f>REPLACE(INDEX(GroupVertices[Group],MATCH(Edges[[#This Row],[Vertex 2]],GroupVertices[Vertex],0)),1,1,"")</f>
        <v>11</v>
      </c>
    </row>
    <row r="433" spans="1:56" ht="15">
      <c r="A433" s="66" t="s">
        <v>583</v>
      </c>
      <c r="B433" s="66" t="s">
        <v>582</v>
      </c>
      <c r="C433" s="67"/>
      <c r="D433" s="68"/>
      <c r="E433" s="69"/>
      <c r="F433" s="70"/>
      <c r="G433" s="67"/>
      <c r="H433" s="71"/>
      <c r="I433" s="72"/>
      <c r="J433" s="72"/>
      <c r="K433" s="34"/>
      <c r="L433" s="79">
        <v>433</v>
      </c>
      <c r="M433" s="79"/>
      <c r="N433" s="74"/>
      <c r="O433" s="81" t="s">
        <v>819</v>
      </c>
      <c r="P433" s="83">
        <v>43661.78314814815</v>
      </c>
      <c r="Q433" s="81" t="s">
        <v>880</v>
      </c>
      <c r="R433" s="81"/>
      <c r="S433" s="81"/>
      <c r="T433" s="81" t="s">
        <v>1061</v>
      </c>
      <c r="U433" s="81"/>
      <c r="V433" s="85" t="s">
        <v>1346</v>
      </c>
      <c r="W433" s="83">
        <v>43661.78314814815</v>
      </c>
      <c r="X433" s="88">
        <v>43661</v>
      </c>
      <c r="Y433" s="84" t="s">
        <v>1642</v>
      </c>
      <c r="Z433" s="85" t="s">
        <v>2204</v>
      </c>
      <c r="AA433" s="81"/>
      <c r="AB433" s="81"/>
      <c r="AC433" s="84" t="s">
        <v>2837</v>
      </c>
      <c r="AD433" s="81"/>
      <c r="AE433" s="81" t="b">
        <v>0</v>
      </c>
      <c r="AF433" s="81">
        <v>0</v>
      </c>
      <c r="AG433" s="84" t="s">
        <v>3083</v>
      </c>
      <c r="AH433" s="81" t="b">
        <v>0</v>
      </c>
      <c r="AI433" s="81" t="s">
        <v>3092</v>
      </c>
      <c r="AJ433" s="81"/>
      <c r="AK433" s="84" t="s">
        <v>3083</v>
      </c>
      <c r="AL433" s="81" t="b">
        <v>0</v>
      </c>
      <c r="AM433" s="81">
        <v>739</v>
      </c>
      <c r="AN433" s="84" t="s">
        <v>2836</v>
      </c>
      <c r="AO433" s="81" t="s">
        <v>3108</v>
      </c>
      <c r="AP433" s="81" t="b">
        <v>0</v>
      </c>
      <c r="AQ433" s="84" t="s">
        <v>2836</v>
      </c>
      <c r="AR433" s="81" t="s">
        <v>178</v>
      </c>
      <c r="AS433" s="81">
        <v>0</v>
      </c>
      <c r="AT433" s="81">
        <v>0</v>
      </c>
      <c r="AU433" s="81"/>
      <c r="AV433" s="81"/>
      <c r="AW433" s="81"/>
      <c r="AX433" s="81"/>
      <c r="AY433" s="81"/>
      <c r="AZ433" s="81"/>
      <c r="BA433" s="81"/>
      <c r="BB433" s="81"/>
      <c r="BC433" s="80" t="str">
        <f>REPLACE(INDEX(GroupVertices[Group],MATCH(Edges[[#This Row],[Vertex 1]],GroupVertices[Vertex],0)),1,1,"")</f>
        <v>11</v>
      </c>
      <c r="BD433" s="80" t="str">
        <f>REPLACE(INDEX(GroupVertices[Group],MATCH(Edges[[#This Row],[Vertex 2]],GroupVertices[Vertex],0)),1,1,"")</f>
        <v>11</v>
      </c>
    </row>
    <row r="434" spans="1:56" ht="15">
      <c r="A434" s="66" t="s">
        <v>584</v>
      </c>
      <c r="B434" s="66" t="s">
        <v>584</v>
      </c>
      <c r="C434" s="67"/>
      <c r="D434" s="68"/>
      <c r="E434" s="69"/>
      <c r="F434" s="70"/>
      <c r="G434" s="67"/>
      <c r="H434" s="71"/>
      <c r="I434" s="72"/>
      <c r="J434" s="72"/>
      <c r="K434" s="34"/>
      <c r="L434" s="79">
        <v>434</v>
      </c>
      <c r="M434" s="79"/>
      <c r="N434" s="74"/>
      <c r="O434" s="81" t="s">
        <v>178</v>
      </c>
      <c r="P434" s="83">
        <v>43661.78314814815</v>
      </c>
      <c r="Q434" s="81" t="s">
        <v>967</v>
      </c>
      <c r="R434" s="81"/>
      <c r="S434" s="81"/>
      <c r="T434" s="81" t="s">
        <v>1061</v>
      </c>
      <c r="U434" s="85" t="s">
        <v>1226</v>
      </c>
      <c r="V434" s="85" t="s">
        <v>1226</v>
      </c>
      <c r="W434" s="83">
        <v>43661.78314814815</v>
      </c>
      <c r="X434" s="88">
        <v>43661</v>
      </c>
      <c r="Y434" s="84" t="s">
        <v>1642</v>
      </c>
      <c r="Z434" s="85" t="s">
        <v>2205</v>
      </c>
      <c r="AA434" s="81"/>
      <c r="AB434" s="81"/>
      <c r="AC434" s="84" t="s">
        <v>2838</v>
      </c>
      <c r="AD434" s="81"/>
      <c r="AE434" s="81" t="b">
        <v>0</v>
      </c>
      <c r="AF434" s="81">
        <v>0</v>
      </c>
      <c r="AG434" s="84" t="s">
        <v>3083</v>
      </c>
      <c r="AH434" s="81" t="b">
        <v>0</v>
      </c>
      <c r="AI434" s="81" t="s">
        <v>3095</v>
      </c>
      <c r="AJ434" s="81"/>
      <c r="AK434" s="84" t="s">
        <v>3083</v>
      </c>
      <c r="AL434" s="81" t="b">
        <v>0</v>
      </c>
      <c r="AM434" s="81">
        <v>0</v>
      </c>
      <c r="AN434" s="84" t="s">
        <v>3083</v>
      </c>
      <c r="AO434" s="81" t="s">
        <v>3108</v>
      </c>
      <c r="AP434" s="81" t="b">
        <v>0</v>
      </c>
      <c r="AQ434" s="84" t="s">
        <v>2838</v>
      </c>
      <c r="AR434" s="81" t="s">
        <v>178</v>
      </c>
      <c r="AS434" s="81">
        <v>0</v>
      </c>
      <c r="AT434" s="81">
        <v>0</v>
      </c>
      <c r="AU434" s="81"/>
      <c r="AV434" s="81"/>
      <c r="AW434" s="81"/>
      <c r="AX434" s="81"/>
      <c r="AY434" s="81"/>
      <c r="AZ434" s="81"/>
      <c r="BA434" s="81"/>
      <c r="BB434" s="81"/>
      <c r="BC434" s="80" t="str">
        <f>REPLACE(INDEX(GroupVertices[Group],MATCH(Edges[[#This Row],[Vertex 1]],GroupVertices[Vertex],0)),1,1,"")</f>
        <v>3</v>
      </c>
      <c r="BD434" s="80" t="str">
        <f>REPLACE(INDEX(GroupVertices[Group],MATCH(Edges[[#This Row],[Vertex 2]],GroupVertices[Vertex],0)),1,1,"")</f>
        <v>3</v>
      </c>
    </row>
    <row r="435" spans="1:56" ht="15">
      <c r="A435" s="66" t="s">
        <v>585</v>
      </c>
      <c r="B435" s="66" t="s">
        <v>585</v>
      </c>
      <c r="C435" s="67"/>
      <c r="D435" s="68"/>
      <c r="E435" s="69"/>
      <c r="F435" s="70"/>
      <c r="G435" s="67"/>
      <c r="H435" s="71"/>
      <c r="I435" s="72"/>
      <c r="J435" s="72"/>
      <c r="K435" s="34"/>
      <c r="L435" s="79">
        <v>435</v>
      </c>
      <c r="M435" s="79"/>
      <c r="N435" s="74"/>
      <c r="O435" s="81" t="s">
        <v>178</v>
      </c>
      <c r="P435" s="83">
        <v>43661.62068287037</v>
      </c>
      <c r="Q435" s="81" t="s">
        <v>968</v>
      </c>
      <c r="R435" s="81"/>
      <c r="S435" s="81"/>
      <c r="T435" s="81" t="s">
        <v>1106</v>
      </c>
      <c r="U435" s="85" t="s">
        <v>1227</v>
      </c>
      <c r="V435" s="85" t="s">
        <v>1227</v>
      </c>
      <c r="W435" s="83">
        <v>43661.62068287037</v>
      </c>
      <c r="X435" s="88">
        <v>43661</v>
      </c>
      <c r="Y435" s="84" t="s">
        <v>1644</v>
      </c>
      <c r="Z435" s="85" t="s">
        <v>2206</v>
      </c>
      <c r="AA435" s="81"/>
      <c r="AB435" s="81"/>
      <c r="AC435" s="84" t="s">
        <v>2839</v>
      </c>
      <c r="AD435" s="81"/>
      <c r="AE435" s="81" t="b">
        <v>0</v>
      </c>
      <c r="AF435" s="81">
        <v>7</v>
      </c>
      <c r="AG435" s="84" t="s">
        <v>3083</v>
      </c>
      <c r="AH435" s="81" t="b">
        <v>0</v>
      </c>
      <c r="AI435" s="81" t="s">
        <v>3098</v>
      </c>
      <c r="AJ435" s="81"/>
      <c r="AK435" s="84" t="s">
        <v>3083</v>
      </c>
      <c r="AL435" s="81" t="b">
        <v>0</v>
      </c>
      <c r="AM435" s="81">
        <v>1</v>
      </c>
      <c r="AN435" s="84" t="s">
        <v>3083</v>
      </c>
      <c r="AO435" s="81" t="s">
        <v>3116</v>
      </c>
      <c r="AP435" s="81" t="b">
        <v>0</v>
      </c>
      <c r="AQ435" s="84" t="s">
        <v>2839</v>
      </c>
      <c r="AR435" s="81" t="s">
        <v>819</v>
      </c>
      <c r="AS435" s="81">
        <v>0</v>
      </c>
      <c r="AT435" s="81">
        <v>0</v>
      </c>
      <c r="AU435" s="81"/>
      <c r="AV435" s="81"/>
      <c r="AW435" s="81"/>
      <c r="AX435" s="81"/>
      <c r="AY435" s="81"/>
      <c r="AZ435" s="81"/>
      <c r="BA435" s="81"/>
      <c r="BB435" s="81"/>
      <c r="BC435" s="80" t="str">
        <f>REPLACE(INDEX(GroupVertices[Group],MATCH(Edges[[#This Row],[Vertex 1]],GroupVertices[Vertex],0)),1,1,"")</f>
        <v>65</v>
      </c>
      <c r="BD435" s="80" t="str">
        <f>REPLACE(INDEX(GroupVertices[Group],MATCH(Edges[[#This Row],[Vertex 2]],GroupVertices[Vertex],0)),1,1,"")</f>
        <v>65</v>
      </c>
    </row>
    <row r="436" spans="1:56" ht="15">
      <c r="A436" s="66" t="s">
        <v>586</v>
      </c>
      <c r="B436" s="66" t="s">
        <v>585</v>
      </c>
      <c r="C436" s="67"/>
      <c r="D436" s="68"/>
      <c r="E436" s="69"/>
      <c r="F436" s="70"/>
      <c r="G436" s="67"/>
      <c r="H436" s="71"/>
      <c r="I436" s="72"/>
      <c r="J436" s="72"/>
      <c r="K436" s="34"/>
      <c r="L436" s="79">
        <v>436</v>
      </c>
      <c r="M436" s="79"/>
      <c r="N436" s="74"/>
      <c r="O436" s="81" t="s">
        <v>819</v>
      </c>
      <c r="P436" s="83">
        <v>43661.78318287037</v>
      </c>
      <c r="Q436" s="81" t="s">
        <v>968</v>
      </c>
      <c r="R436" s="81"/>
      <c r="S436" s="81"/>
      <c r="T436" s="81" t="s">
        <v>1106</v>
      </c>
      <c r="U436" s="85" t="s">
        <v>1227</v>
      </c>
      <c r="V436" s="85" t="s">
        <v>1227</v>
      </c>
      <c r="W436" s="83">
        <v>43661.78318287037</v>
      </c>
      <c r="X436" s="88">
        <v>43661</v>
      </c>
      <c r="Y436" s="84" t="s">
        <v>1645</v>
      </c>
      <c r="Z436" s="85" t="s">
        <v>2207</v>
      </c>
      <c r="AA436" s="81"/>
      <c r="AB436" s="81"/>
      <c r="AC436" s="84" t="s">
        <v>2840</v>
      </c>
      <c r="AD436" s="81"/>
      <c r="AE436" s="81" t="b">
        <v>0</v>
      </c>
      <c r="AF436" s="81">
        <v>0</v>
      </c>
      <c r="AG436" s="84" t="s">
        <v>3083</v>
      </c>
      <c r="AH436" s="81" t="b">
        <v>0</v>
      </c>
      <c r="AI436" s="81" t="s">
        <v>3098</v>
      </c>
      <c r="AJ436" s="81"/>
      <c r="AK436" s="84" t="s">
        <v>3083</v>
      </c>
      <c r="AL436" s="81" t="b">
        <v>0</v>
      </c>
      <c r="AM436" s="81">
        <v>1</v>
      </c>
      <c r="AN436" s="84" t="s">
        <v>2839</v>
      </c>
      <c r="AO436" s="81" t="s">
        <v>3111</v>
      </c>
      <c r="AP436" s="81" t="b">
        <v>0</v>
      </c>
      <c r="AQ436" s="84" t="s">
        <v>2839</v>
      </c>
      <c r="AR436" s="81" t="s">
        <v>178</v>
      </c>
      <c r="AS436" s="81">
        <v>0</v>
      </c>
      <c r="AT436" s="81">
        <v>0</v>
      </c>
      <c r="AU436" s="81"/>
      <c r="AV436" s="81"/>
      <c r="AW436" s="81"/>
      <c r="AX436" s="81"/>
      <c r="AY436" s="81"/>
      <c r="AZ436" s="81"/>
      <c r="BA436" s="81"/>
      <c r="BB436" s="81"/>
      <c r="BC436" s="80" t="str">
        <f>REPLACE(INDEX(GroupVertices[Group],MATCH(Edges[[#This Row],[Vertex 1]],GroupVertices[Vertex],0)),1,1,"")</f>
        <v>65</v>
      </c>
      <c r="BD436" s="80" t="str">
        <f>REPLACE(INDEX(GroupVertices[Group],MATCH(Edges[[#This Row],[Vertex 2]],GroupVertices[Vertex],0)),1,1,"")</f>
        <v>65</v>
      </c>
    </row>
    <row r="437" spans="1:56" ht="15">
      <c r="A437" s="66" t="s">
        <v>587</v>
      </c>
      <c r="B437" s="66" t="s">
        <v>775</v>
      </c>
      <c r="C437" s="67"/>
      <c r="D437" s="68"/>
      <c r="E437" s="69"/>
      <c r="F437" s="70"/>
      <c r="G437" s="67"/>
      <c r="H437" s="71"/>
      <c r="I437" s="72"/>
      <c r="J437" s="72"/>
      <c r="K437" s="34"/>
      <c r="L437" s="79">
        <v>437</v>
      </c>
      <c r="M437" s="79"/>
      <c r="N437" s="74"/>
      <c r="O437" s="81" t="s">
        <v>819</v>
      </c>
      <c r="P437" s="83">
        <v>43661.78318287037</v>
      </c>
      <c r="Q437" s="81" t="s">
        <v>831</v>
      </c>
      <c r="R437" s="81"/>
      <c r="S437" s="81"/>
      <c r="T437" s="81" t="s">
        <v>1061</v>
      </c>
      <c r="U437" s="85" t="s">
        <v>1127</v>
      </c>
      <c r="V437" s="85" t="s">
        <v>1127</v>
      </c>
      <c r="W437" s="83">
        <v>43661.78318287037</v>
      </c>
      <c r="X437" s="88">
        <v>43661</v>
      </c>
      <c r="Y437" s="84" t="s">
        <v>1645</v>
      </c>
      <c r="Z437" s="85" t="s">
        <v>2208</v>
      </c>
      <c r="AA437" s="81"/>
      <c r="AB437" s="81"/>
      <c r="AC437" s="84" t="s">
        <v>2841</v>
      </c>
      <c r="AD437" s="81"/>
      <c r="AE437" s="81" t="b">
        <v>0</v>
      </c>
      <c r="AF437" s="81">
        <v>0</v>
      </c>
      <c r="AG437" s="84" t="s">
        <v>3083</v>
      </c>
      <c r="AH437" s="81" t="b">
        <v>0</v>
      </c>
      <c r="AI437" s="81" t="s">
        <v>3092</v>
      </c>
      <c r="AJ437" s="81"/>
      <c r="AK437" s="84" t="s">
        <v>3083</v>
      </c>
      <c r="AL437" s="81" t="b">
        <v>0</v>
      </c>
      <c r="AM437" s="81">
        <v>7453</v>
      </c>
      <c r="AN437" s="84" t="s">
        <v>3059</v>
      </c>
      <c r="AO437" s="81" t="s">
        <v>3108</v>
      </c>
      <c r="AP437" s="81" t="b">
        <v>0</v>
      </c>
      <c r="AQ437" s="84" t="s">
        <v>3059</v>
      </c>
      <c r="AR437" s="81" t="s">
        <v>178</v>
      </c>
      <c r="AS437" s="81">
        <v>0</v>
      </c>
      <c r="AT437" s="81">
        <v>0</v>
      </c>
      <c r="AU437" s="81"/>
      <c r="AV437" s="81"/>
      <c r="AW437" s="81"/>
      <c r="AX437" s="81"/>
      <c r="AY437" s="81"/>
      <c r="AZ437" s="81"/>
      <c r="BA437" s="81"/>
      <c r="BB437" s="81"/>
      <c r="BC437" s="80" t="str">
        <f>REPLACE(INDEX(GroupVertices[Group],MATCH(Edges[[#This Row],[Vertex 1]],GroupVertices[Vertex],0)),1,1,"")</f>
        <v>1</v>
      </c>
      <c r="BD437" s="80" t="str">
        <f>REPLACE(INDEX(GroupVertices[Group],MATCH(Edges[[#This Row],[Vertex 2]],GroupVertices[Vertex],0)),1,1,"")</f>
        <v>1</v>
      </c>
    </row>
    <row r="438" spans="1:56" ht="15">
      <c r="A438" s="66" t="s">
        <v>588</v>
      </c>
      <c r="B438" s="66" t="s">
        <v>588</v>
      </c>
      <c r="C438" s="67"/>
      <c r="D438" s="68"/>
      <c r="E438" s="69"/>
      <c r="F438" s="70"/>
      <c r="G438" s="67"/>
      <c r="H438" s="71"/>
      <c r="I438" s="72"/>
      <c r="J438" s="72"/>
      <c r="K438" s="34"/>
      <c r="L438" s="79">
        <v>438</v>
      </c>
      <c r="M438" s="79"/>
      <c r="N438" s="74"/>
      <c r="O438" s="81" t="s">
        <v>178</v>
      </c>
      <c r="P438" s="83">
        <v>43658.88476851852</v>
      </c>
      <c r="Q438" s="81" t="s">
        <v>936</v>
      </c>
      <c r="R438" s="81"/>
      <c r="S438" s="81"/>
      <c r="T438" s="81" t="s">
        <v>1100</v>
      </c>
      <c r="U438" s="85" t="s">
        <v>1228</v>
      </c>
      <c r="V438" s="85" t="s">
        <v>1228</v>
      </c>
      <c r="W438" s="83">
        <v>43658.88476851852</v>
      </c>
      <c r="X438" s="88">
        <v>43658</v>
      </c>
      <c r="Y438" s="84" t="s">
        <v>1646</v>
      </c>
      <c r="Z438" s="85" t="s">
        <v>2209</v>
      </c>
      <c r="AA438" s="81"/>
      <c r="AB438" s="81"/>
      <c r="AC438" s="84" t="s">
        <v>2842</v>
      </c>
      <c r="AD438" s="81"/>
      <c r="AE438" s="81" t="b">
        <v>0</v>
      </c>
      <c r="AF438" s="81">
        <v>11965</v>
      </c>
      <c r="AG438" s="84" t="s">
        <v>3083</v>
      </c>
      <c r="AH438" s="81" t="b">
        <v>0</v>
      </c>
      <c r="AI438" s="81" t="s">
        <v>3092</v>
      </c>
      <c r="AJ438" s="81"/>
      <c r="AK438" s="84" t="s">
        <v>3083</v>
      </c>
      <c r="AL438" s="81" t="b">
        <v>0</v>
      </c>
      <c r="AM438" s="81">
        <v>3313</v>
      </c>
      <c r="AN438" s="84" t="s">
        <v>3083</v>
      </c>
      <c r="AO438" s="81" t="s">
        <v>3108</v>
      </c>
      <c r="AP438" s="81" t="b">
        <v>0</v>
      </c>
      <c r="AQ438" s="84" t="s">
        <v>2842</v>
      </c>
      <c r="AR438" s="81" t="s">
        <v>819</v>
      </c>
      <c r="AS438" s="81">
        <v>0</v>
      </c>
      <c r="AT438" s="81">
        <v>0</v>
      </c>
      <c r="AU438" s="81"/>
      <c r="AV438" s="81"/>
      <c r="AW438" s="81"/>
      <c r="AX438" s="81"/>
      <c r="AY438" s="81"/>
      <c r="AZ438" s="81"/>
      <c r="BA438" s="81"/>
      <c r="BB438" s="81"/>
      <c r="BC438" s="80" t="str">
        <f>REPLACE(INDEX(GroupVertices[Group],MATCH(Edges[[#This Row],[Vertex 1]],GroupVertices[Vertex],0)),1,1,"")</f>
        <v>42</v>
      </c>
      <c r="BD438" s="80" t="str">
        <f>REPLACE(INDEX(GroupVertices[Group],MATCH(Edges[[#This Row],[Vertex 2]],GroupVertices[Vertex],0)),1,1,"")</f>
        <v>42</v>
      </c>
    </row>
    <row r="439" spans="1:56" ht="15">
      <c r="A439" s="66" t="s">
        <v>589</v>
      </c>
      <c r="B439" s="66" t="s">
        <v>588</v>
      </c>
      <c r="C439" s="67"/>
      <c r="D439" s="68"/>
      <c r="E439" s="69"/>
      <c r="F439" s="70"/>
      <c r="G439" s="67"/>
      <c r="H439" s="71"/>
      <c r="I439" s="72"/>
      <c r="J439" s="72"/>
      <c r="K439" s="34"/>
      <c r="L439" s="79">
        <v>439</v>
      </c>
      <c r="M439" s="79"/>
      <c r="N439" s="74"/>
      <c r="O439" s="81" t="s">
        <v>819</v>
      </c>
      <c r="P439" s="83">
        <v>43661.78319444445</v>
      </c>
      <c r="Q439" s="81" t="s">
        <v>936</v>
      </c>
      <c r="R439" s="81"/>
      <c r="S439" s="81"/>
      <c r="T439" s="81" t="s">
        <v>1100</v>
      </c>
      <c r="U439" s="81"/>
      <c r="V439" s="85" t="s">
        <v>1347</v>
      </c>
      <c r="W439" s="83">
        <v>43661.78319444445</v>
      </c>
      <c r="X439" s="88">
        <v>43661</v>
      </c>
      <c r="Y439" s="84" t="s">
        <v>1647</v>
      </c>
      <c r="Z439" s="85" t="s">
        <v>2210</v>
      </c>
      <c r="AA439" s="81"/>
      <c r="AB439" s="81"/>
      <c r="AC439" s="84" t="s">
        <v>2843</v>
      </c>
      <c r="AD439" s="81"/>
      <c r="AE439" s="81" t="b">
        <v>0</v>
      </c>
      <c r="AF439" s="81">
        <v>0</v>
      </c>
      <c r="AG439" s="84" t="s">
        <v>3083</v>
      </c>
      <c r="AH439" s="81" t="b">
        <v>0</v>
      </c>
      <c r="AI439" s="81" t="s">
        <v>3092</v>
      </c>
      <c r="AJ439" s="81"/>
      <c r="AK439" s="84" t="s">
        <v>3083</v>
      </c>
      <c r="AL439" s="81" t="b">
        <v>0</v>
      </c>
      <c r="AM439" s="81">
        <v>3313</v>
      </c>
      <c r="AN439" s="84" t="s">
        <v>2842</v>
      </c>
      <c r="AO439" s="81" t="s">
        <v>3108</v>
      </c>
      <c r="AP439" s="81" t="b">
        <v>0</v>
      </c>
      <c r="AQ439" s="84" t="s">
        <v>2842</v>
      </c>
      <c r="AR439" s="81" t="s">
        <v>178</v>
      </c>
      <c r="AS439" s="81">
        <v>0</v>
      </c>
      <c r="AT439" s="81">
        <v>0</v>
      </c>
      <c r="AU439" s="81"/>
      <c r="AV439" s="81"/>
      <c r="AW439" s="81"/>
      <c r="AX439" s="81"/>
      <c r="AY439" s="81"/>
      <c r="AZ439" s="81"/>
      <c r="BA439" s="81"/>
      <c r="BB439" s="81"/>
      <c r="BC439" s="80" t="str">
        <f>REPLACE(INDEX(GroupVertices[Group],MATCH(Edges[[#This Row],[Vertex 1]],GroupVertices[Vertex],0)),1,1,"")</f>
        <v>42</v>
      </c>
      <c r="BD439" s="80" t="str">
        <f>REPLACE(INDEX(GroupVertices[Group],MATCH(Edges[[#This Row],[Vertex 2]],GroupVertices[Vertex],0)),1,1,"")</f>
        <v>42</v>
      </c>
    </row>
    <row r="440" spans="1:56" ht="15">
      <c r="A440" s="66" t="s">
        <v>590</v>
      </c>
      <c r="B440" s="66" t="s">
        <v>747</v>
      </c>
      <c r="C440" s="67"/>
      <c r="D440" s="68"/>
      <c r="E440" s="69"/>
      <c r="F440" s="70"/>
      <c r="G440" s="67"/>
      <c r="H440" s="71"/>
      <c r="I440" s="72"/>
      <c r="J440" s="72"/>
      <c r="K440" s="34"/>
      <c r="L440" s="79">
        <v>440</v>
      </c>
      <c r="M440" s="79"/>
      <c r="N440" s="74"/>
      <c r="O440" s="81" t="s">
        <v>819</v>
      </c>
      <c r="P440" s="83">
        <v>43661.78319444445</v>
      </c>
      <c r="Q440" s="81" t="s">
        <v>832</v>
      </c>
      <c r="R440" s="81"/>
      <c r="S440" s="81"/>
      <c r="T440" s="81" t="s">
        <v>1061</v>
      </c>
      <c r="U440" s="85" t="s">
        <v>1128</v>
      </c>
      <c r="V440" s="85" t="s">
        <v>1128</v>
      </c>
      <c r="W440" s="83">
        <v>43661.78319444445</v>
      </c>
      <c r="X440" s="88">
        <v>43661</v>
      </c>
      <c r="Y440" s="84" t="s">
        <v>1647</v>
      </c>
      <c r="Z440" s="85" t="s">
        <v>2211</v>
      </c>
      <c r="AA440" s="81"/>
      <c r="AB440" s="81"/>
      <c r="AC440" s="84" t="s">
        <v>2844</v>
      </c>
      <c r="AD440" s="81"/>
      <c r="AE440" s="81" t="b">
        <v>0</v>
      </c>
      <c r="AF440" s="81">
        <v>0</v>
      </c>
      <c r="AG440" s="84" t="s">
        <v>3083</v>
      </c>
      <c r="AH440" s="81" t="b">
        <v>0</v>
      </c>
      <c r="AI440" s="81" t="s">
        <v>3092</v>
      </c>
      <c r="AJ440" s="81"/>
      <c r="AK440" s="84" t="s">
        <v>3083</v>
      </c>
      <c r="AL440" s="81" t="b">
        <v>0</v>
      </c>
      <c r="AM440" s="81">
        <v>14954</v>
      </c>
      <c r="AN440" s="84" t="s">
        <v>3026</v>
      </c>
      <c r="AO440" s="81" t="s">
        <v>3109</v>
      </c>
      <c r="AP440" s="81" t="b">
        <v>0</v>
      </c>
      <c r="AQ440" s="84" t="s">
        <v>3026</v>
      </c>
      <c r="AR440" s="81" t="s">
        <v>178</v>
      </c>
      <c r="AS440" s="81">
        <v>0</v>
      </c>
      <c r="AT440" s="81">
        <v>0</v>
      </c>
      <c r="AU440" s="81"/>
      <c r="AV440" s="81"/>
      <c r="AW440" s="81"/>
      <c r="AX440" s="81"/>
      <c r="AY440" s="81"/>
      <c r="AZ440" s="81"/>
      <c r="BA440" s="81"/>
      <c r="BB440" s="81"/>
      <c r="BC440" s="80" t="str">
        <f>REPLACE(INDEX(GroupVertices[Group],MATCH(Edges[[#This Row],[Vertex 1]],GroupVertices[Vertex],0)),1,1,"")</f>
        <v>5</v>
      </c>
      <c r="BD440" s="80" t="str">
        <f>REPLACE(INDEX(GroupVertices[Group],MATCH(Edges[[#This Row],[Vertex 2]],GroupVertices[Vertex],0)),1,1,"")</f>
        <v>5</v>
      </c>
    </row>
    <row r="441" spans="1:56" ht="15">
      <c r="A441" s="66" t="s">
        <v>591</v>
      </c>
      <c r="B441" s="66" t="s">
        <v>780</v>
      </c>
      <c r="C441" s="67"/>
      <c r="D441" s="68"/>
      <c r="E441" s="69"/>
      <c r="F441" s="70"/>
      <c r="G441" s="67"/>
      <c r="H441" s="71"/>
      <c r="I441" s="72"/>
      <c r="J441" s="72"/>
      <c r="K441" s="34"/>
      <c r="L441" s="79">
        <v>441</v>
      </c>
      <c r="M441" s="79"/>
      <c r="N441" s="74"/>
      <c r="O441" s="81" t="s">
        <v>819</v>
      </c>
      <c r="P441" s="83">
        <v>43661.78319444445</v>
      </c>
      <c r="Q441" s="81" t="s">
        <v>823</v>
      </c>
      <c r="R441" s="81"/>
      <c r="S441" s="81"/>
      <c r="T441" s="81" t="s">
        <v>1061</v>
      </c>
      <c r="U441" s="85" t="s">
        <v>1122</v>
      </c>
      <c r="V441" s="85" t="s">
        <v>1122</v>
      </c>
      <c r="W441" s="83">
        <v>43661.78319444445</v>
      </c>
      <c r="X441" s="88">
        <v>43661</v>
      </c>
      <c r="Y441" s="84" t="s">
        <v>1647</v>
      </c>
      <c r="Z441" s="85" t="s">
        <v>2212</v>
      </c>
      <c r="AA441" s="81"/>
      <c r="AB441" s="81"/>
      <c r="AC441" s="84" t="s">
        <v>2845</v>
      </c>
      <c r="AD441" s="81"/>
      <c r="AE441" s="81" t="b">
        <v>0</v>
      </c>
      <c r="AF441" s="81">
        <v>0</v>
      </c>
      <c r="AG441" s="84" t="s">
        <v>3083</v>
      </c>
      <c r="AH441" s="81" t="b">
        <v>0</v>
      </c>
      <c r="AI441" s="81" t="s">
        <v>3092</v>
      </c>
      <c r="AJ441" s="81"/>
      <c r="AK441" s="84" t="s">
        <v>3083</v>
      </c>
      <c r="AL441" s="81" t="b">
        <v>0</v>
      </c>
      <c r="AM441" s="81">
        <v>4633</v>
      </c>
      <c r="AN441" s="84" t="s">
        <v>3064</v>
      </c>
      <c r="AO441" s="81" t="s">
        <v>3108</v>
      </c>
      <c r="AP441" s="81" t="b">
        <v>0</v>
      </c>
      <c r="AQ441" s="84" t="s">
        <v>3064</v>
      </c>
      <c r="AR441" s="81" t="s">
        <v>178</v>
      </c>
      <c r="AS441" s="81">
        <v>0</v>
      </c>
      <c r="AT441" s="81">
        <v>0</v>
      </c>
      <c r="AU441" s="81"/>
      <c r="AV441" s="81"/>
      <c r="AW441" s="81"/>
      <c r="AX441" s="81"/>
      <c r="AY441" s="81"/>
      <c r="AZ441" s="81"/>
      <c r="BA441" s="81"/>
      <c r="BB441" s="81"/>
      <c r="BC441" s="80" t="str">
        <f>REPLACE(INDEX(GroupVertices[Group],MATCH(Edges[[#This Row],[Vertex 1]],GroupVertices[Vertex],0)),1,1,"")</f>
        <v>2</v>
      </c>
      <c r="BD441" s="80" t="str">
        <f>REPLACE(INDEX(GroupVertices[Group],MATCH(Edges[[#This Row],[Vertex 2]],GroupVertices[Vertex],0)),1,1,"")</f>
        <v>2</v>
      </c>
    </row>
    <row r="442" spans="1:56" ht="15">
      <c r="A442" s="66" t="s">
        <v>592</v>
      </c>
      <c r="B442" s="66" t="s">
        <v>592</v>
      </c>
      <c r="C442" s="67"/>
      <c r="D442" s="68"/>
      <c r="E442" s="69"/>
      <c r="F442" s="70"/>
      <c r="G442" s="67"/>
      <c r="H442" s="71"/>
      <c r="I442" s="72"/>
      <c r="J442" s="72"/>
      <c r="K442" s="34"/>
      <c r="L442" s="79">
        <v>442</v>
      </c>
      <c r="M442" s="79"/>
      <c r="N442" s="74"/>
      <c r="O442" s="81" t="s">
        <v>178</v>
      </c>
      <c r="P442" s="83">
        <v>43660.52475694445</v>
      </c>
      <c r="Q442" s="81" t="s">
        <v>969</v>
      </c>
      <c r="R442" s="81"/>
      <c r="S442" s="81"/>
      <c r="T442" s="81" t="s">
        <v>1073</v>
      </c>
      <c r="U442" s="85" t="s">
        <v>1229</v>
      </c>
      <c r="V442" s="85" t="s">
        <v>1229</v>
      </c>
      <c r="W442" s="83">
        <v>43660.52475694445</v>
      </c>
      <c r="X442" s="88">
        <v>43660</v>
      </c>
      <c r="Y442" s="84" t="s">
        <v>1648</v>
      </c>
      <c r="Z442" s="85" t="s">
        <v>2213</v>
      </c>
      <c r="AA442" s="81"/>
      <c r="AB442" s="81"/>
      <c r="AC442" s="84" t="s">
        <v>2846</v>
      </c>
      <c r="AD442" s="81"/>
      <c r="AE442" s="81" t="b">
        <v>0</v>
      </c>
      <c r="AF442" s="81">
        <v>12</v>
      </c>
      <c r="AG442" s="84" t="s">
        <v>3083</v>
      </c>
      <c r="AH442" s="81" t="b">
        <v>0</v>
      </c>
      <c r="AI442" s="81" t="s">
        <v>3092</v>
      </c>
      <c r="AJ442" s="81"/>
      <c r="AK442" s="84" t="s">
        <v>3083</v>
      </c>
      <c r="AL442" s="81" t="b">
        <v>0</v>
      </c>
      <c r="AM442" s="81">
        <v>5</v>
      </c>
      <c r="AN442" s="84" t="s">
        <v>3083</v>
      </c>
      <c r="AO442" s="81" t="s">
        <v>3108</v>
      </c>
      <c r="AP442" s="81" t="b">
        <v>0</v>
      </c>
      <c r="AQ442" s="84" t="s">
        <v>2846</v>
      </c>
      <c r="AR442" s="81" t="s">
        <v>819</v>
      </c>
      <c r="AS442" s="81">
        <v>0</v>
      </c>
      <c r="AT442" s="81">
        <v>0</v>
      </c>
      <c r="AU442" s="81"/>
      <c r="AV442" s="81"/>
      <c r="AW442" s="81"/>
      <c r="AX442" s="81"/>
      <c r="AY442" s="81"/>
      <c r="AZ442" s="81"/>
      <c r="BA442" s="81"/>
      <c r="BB442" s="81"/>
      <c r="BC442" s="80" t="str">
        <f>REPLACE(INDEX(GroupVertices[Group],MATCH(Edges[[#This Row],[Vertex 1]],GroupVertices[Vertex],0)),1,1,"")</f>
        <v>64</v>
      </c>
      <c r="BD442" s="80" t="str">
        <f>REPLACE(INDEX(GroupVertices[Group],MATCH(Edges[[#This Row],[Vertex 2]],GroupVertices[Vertex],0)),1,1,"")</f>
        <v>64</v>
      </c>
    </row>
    <row r="443" spans="1:56" ht="15">
      <c r="A443" s="66" t="s">
        <v>593</v>
      </c>
      <c r="B443" s="66" t="s">
        <v>592</v>
      </c>
      <c r="C443" s="67"/>
      <c r="D443" s="68"/>
      <c r="E443" s="69"/>
      <c r="F443" s="70"/>
      <c r="G443" s="67"/>
      <c r="H443" s="71"/>
      <c r="I443" s="72"/>
      <c r="J443" s="72"/>
      <c r="K443" s="34"/>
      <c r="L443" s="79">
        <v>443</v>
      </c>
      <c r="M443" s="79"/>
      <c r="N443" s="74"/>
      <c r="O443" s="81" t="s">
        <v>819</v>
      </c>
      <c r="P443" s="83">
        <v>43661.78319444445</v>
      </c>
      <c r="Q443" s="81" t="s">
        <v>969</v>
      </c>
      <c r="R443" s="81"/>
      <c r="S443" s="81"/>
      <c r="T443" s="81" t="s">
        <v>1107</v>
      </c>
      <c r="U443" s="81"/>
      <c r="V443" s="85" t="s">
        <v>1348</v>
      </c>
      <c r="W443" s="83">
        <v>43661.78319444445</v>
      </c>
      <c r="X443" s="88">
        <v>43661</v>
      </c>
      <c r="Y443" s="84" t="s">
        <v>1647</v>
      </c>
      <c r="Z443" s="85" t="s">
        <v>2214</v>
      </c>
      <c r="AA443" s="81"/>
      <c r="AB443" s="81"/>
      <c r="AC443" s="84" t="s">
        <v>2847</v>
      </c>
      <c r="AD443" s="81"/>
      <c r="AE443" s="81" t="b">
        <v>0</v>
      </c>
      <c r="AF443" s="81">
        <v>0</v>
      </c>
      <c r="AG443" s="84" t="s">
        <v>3083</v>
      </c>
      <c r="AH443" s="81" t="b">
        <v>0</v>
      </c>
      <c r="AI443" s="81" t="s">
        <v>3092</v>
      </c>
      <c r="AJ443" s="81"/>
      <c r="AK443" s="84" t="s">
        <v>3083</v>
      </c>
      <c r="AL443" s="81" t="b">
        <v>0</v>
      </c>
      <c r="AM443" s="81">
        <v>5</v>
      </c>
      <c r="AN443" s="84" t="s">
        <v>2846</v>
      </c>
      <c r="AO443" s="81" t="s">
        <v>3116</v>
      </c>
      <c r="AP443" s="81" t="b">
        <v>0</v>
      </c>
      <c r="AQ443" s="84" t="s">
        <v>2846</v>
      </c>
      <c r="AR443" s="81" t="s">
        <v>178</v>
      </c>
      <c r="AS443" s="81">
        <v>0</v>
      </c>
      <c r="AT443" s="81">
        <v>0</v>
      </c>
      <c r="AU443" s="81"/>
      <c r="AV443" s="81"/>
      <c r="AW443" s="81"/>
      <c r="AX443" s="81"/>
      <c r="AY443" s="81"/>
      <c r="AZ443" s="81"/>
      <c r="BA443" s="81"/>
      <c r="BB443" s="81"/>
      <c r="BC443" s="80" t="str">
        <f>REPLACE(INDEX(GroupVertices[Group],MATCH(Edges[[#This Row],[Vertex 1]],GroupVertices[Vertex],0)),1,1,"")</f>
        <v>64</v>
      </c>
      <c r="BD443" s="80" t="str">
        <f>REPLACE(INDEX(GroupVertices[Group],MATCH(Edges[[#This Row],[Vertex 2]],GroupVertices[Vertex],0)),1,1,"")</f>
        <v>64</v>
      </c>
    </row>
    <row r="444" spans="1:56" ht="15">
      <c r="A444" s="66" t="s">
        <v>594</v>
      </c>
      <c r="B444" s="66" t="s">
        <v>775</v>
      </c>
      <c r="C444" s="67"/>
      <c r="D444" s="68"/>
      <c r="E444" s="69"/>
      <c r="F444" s="70"/>
      <c r="G444" s="67"/>
      <c r="H444" s="71"/>
      <c r="I444" s="72"/>
      <c r="J444" s="72"/>
      <c r="K444" s="34"/>
      <c r="L444" s="79">
        <v>444</v>
      </c>
      <c r="M444" s="79"/>
      <c r="N444" s="74"/>
      <c r="O444" s="81" t="s">
        <v>819</v>
      </c>
      <c r="P444" s="83">
        <v>43661.78320601852</v>
      </c>
      <c r="Q444" s="81" t="s">
        <v>831</v>
      </c>
      <c r="R444" s="81"/>
      <c r="S444" s="81"/>
      <c r="T444" s="81" t="s">
        <v>1061</v>
      </c>
      <c r="U444" s="85" t="s">
        <v>1127</v>
      </c>
      <c r="V444" s="85" t="s">
        <v>1127</v>
      </c>
      <c r="W444" s="83">
        <v>43661.78320601852</v>
      </c>
      <c r="X444" s="88">
        <v>43661</v>
      </c>
      <c r="Y444" s="84" t="s">
        <v>1649</v>
      </c>
      <c r="Z444" s="85" t="s">
        <v>2215</v>
      </c>
      <c r="AA444" s="81"/>
      <c r="AB444" s="81"/>
      <c r="AC444" s="84" t="s">
        <v>2848</v>
      </c>
      <c r="AD444" s="81"/>
      <c r="AE444" s="81" t="b">
        <v>0</v>
      </c>
      <c r="AF444" s="81">
        <v>0</v>
      </c>
      <c r="AG444" s="84" t="s">
        <v>3083</v>
      </c>
      <c r="AH444" s="81" t="b">
        <v>0</v>
      </c>
      <c r="AI444" s="81" t="s">
        <v>3092</v>
      </c>
      <c r="AJ444" s="81"/>
      <c r="AK444" s="84" t="s">
        <v>3083</v>
      </c>
      <c r="AL444" s="81" t="b">
        <v>0</v>
      </c>
      <c r="AM444" s="81">
        <v>7453</v>
      </c>
      <c r="AN444" s="84" t="s">
        <v>3059</v>
      </c>
      <c r="AO444" s="81" t="s">
        <v>3109</v>
      </c>
      <c r="AP444" s="81" t="b">
        <v>0</v>
      </c>
      <c r="AQ444" s="84" t="s">
        <v>3059</v>
      </c>
      <c r="AR444" s="81" t="s">
        <v>178</v>
      </c>
      <c r="AS444" s="81">
        <v>0</v>
      </c>
      <c r="AT444" s="81">
        <v>0</v>
      </c>
      <c r="AU444" s="81"/>
      <c r="AV444" s="81"/>
      <c r="AW444" s="81"/>
      <c r="AX444" s="81"/>
      <c r="AY444" s="81"/>
      <c r="AZ444" s="81"/>
      <c r="BA444" s="81"/>
      <c r="BB444" s="81"/>
      <c r="BC444" s="80" t="str">
        <f>REPLACE(INDEX(GroupVertices[Group],MATCH(Edges[[#This Row],[Vertex 1]],GroupVertices[Vertex],0)),1,1,"")</f>
        <v>1</v>
      </c>
      <c r="BD444" s="80" t="str">
        <f>REPLACE(INDEX(GroupVertices[Group],MATCH(Edges[[#This Row],[Vertex 2]],GroupVertices[Vertex],0)),1,1,"")</f>
        <v>1</v>
      </c>
    </row>
    <row r="445" spans="1:56" ht="15">
      <c r="A445" s="66" t="s">
        <v>595</v>
      </c>
      <c r="B445" s="66" t="s">
        <v>771</v>
      </c>
      <c r="C445" s="67"/>
      <c r="D445" s="68"/>
      <c r="E445" s="69"/>
      <c r="F445" s="70"/>
      <c r="G445" s="67"/>
      <c r="H445" s="71"/>
      <c r="I445" s="72"/>
      <c r="J445" s="72"/>
      <c r="K445" s="34"/>
      <c r="L445" s="79">
        <v>445</v>
      </c>
      <c r="M445" s="79"/>
      <c r="N445" s="74"/>
      <c r="O445" s="81" t="s">
        <v>819</v>
      </c>
      <c r="P445" s="83">
        <v>43661.783229166664</v>
      </c>
      <c r="Q445" s="81" t="s">
        <v>833</v>
      </c>
      <c r="R445" s="81"/>
      <c r="S445" s="81"/>
      <c r="T445" s="81" t="s">
        <v>1061</v>
      </c>
      <c r="U445" s="85" t="s">
        <v>1129</v>
      </c>
      <c r="V445" s="85" t="s">
        <v>1129</v>
      </c>
      <c r="W445" s="83">
        <v>43661.783229166664</v>
      </c>
      <c r="X445" s="88">
        <v>43661</v>
      </c>
      <c r="Y445" s="84" t="s">
        <v>1650</v>
      </c>
      <c r="Z445" s="85" t="s">
        <v>2216</v>
      </c>
      <c r="AA445" s="81"/>
      <c r="AB445" s="81"/>
      <c r="AC445" s="84" t="s">
        <v>2849</v>
      </c>
      <c r="AD445" s="81"/>
      <c r="AE445" s="81" t="b">
        <v>0</v>
      </c>
      <c r="AF445" s="81">
        <v>0</v>
      </c>
      <c r="AG445" s="84" t="s">
        <v>3083</v>
      </c>
      <c r="AH445" s="81" t="b">
        <v>0</v>
      </c>
      <c r="AI445" s="81" t="s">
        <v>3092</v>
      </c>
      <c r="AJ445" s="81"/>
      <c r="AK445" s="84" t="s">
        <v>3083</v>
      </c>
      <c r="AL445" s="81" t="b">
        <v>0</v>
      </c>
      <c r="AM445" s="81">
        <v>55580</v>
      </c>
      <c r="AN445" s="84" t="s">
        <v>3055</v>
      </c>
      <c r="AO445" s="81" t="s">
        <v>3108</v>
      </c>
      <c r="AP445" s="81" t="b">
        <v>0</v>
      </c>
      <c r="AQ445" s="84" t="s">
        <v>3055</v>
      </c>
      <c r="AR445" s="81" t="s">
        <v>178</v>
      </c>
      <c r="AS445" s="81">
        <v>0</v>
      </c>
      <c r="AT445" s="81">
        <v>0</v>
      </c>
      <c r="AU445" s="81"/>
      <c r="AV445" s="81"/>
      <c r="AW445" s="81"/>
      <c r="AX445" s="81"/>
      <c r="AY445" s="81"/>
      <c r="AZ445" s="81"/>
      <c r="BA445" s="81"/>
      <c r="BB445" s="81"/>
      <c r="BC445" s="80" t="str">
        <f>REPLACE(INDEX(GroupVertices[Group],MATCH(Edges[[#This Row],[Vertex 1]],GroupVertices[Vertex],0)),1,1,"")</f>
        <v>21</v>
      </c>
      <c r="BD445" s="80" t="str">
        <f>REPLACE(INDEX(GroupVertices[Group],MATCH(Edges[[#This Row],[Vertex 2]],GroupVertices[Vertex],0)),1,1,"")</f>
        <v>21</v>
      </c>
    </row>
    <row r="446" spans="1:56" ht="15">
      <c r="A446" s="66" t="s">
        <v>596</v>
      </c>
      <c r="B446" s="66" t="s">
        <v>753</v>
      </c>
      <c r="C446" s="67"/>
      <c r="D446" s="68"/>
      <c r="E446" s="69"/>
      <c r="F446" s="70"/>
      <c r="G446" s="67"/>
      <c r="H446" s="71"/>
      <c r="I446" s="72"/>
      <c r="J446" s="72"/>
      <c r="K446" s="34"/>
      <c r="L446" s="79">
        <v>446</v>
      </c>
      <c r="M446" s="79"/>
      <c r="N446" s="74"/>
      <c r="O446" s="81" t="s">
        <v>819</v>
      </c>
      <c r="P446" s="83">
        <v>43661.783229166664</v>
      </c>
      <c r="Q446" s="81" t="s">
        <v>824</v>
      </c>
      <c r="R446" s="81"/>
      <c r="S446" s="81"/>
      <c r="T446" s="81" t="s">
        <v>1062</v>
      </c>
      <c r="U446" s="85" t="s">
        <v>1123</v>
      </c>
      <c r="V446" s="85" t="s">
        <v>1123</v>
      </c>
      <c r="W446" s="83">
        <v>43661.783229166664</v>
      </c>
      <c r="X446" s="88">
        <v>43661</v>
      </c>
      <c r="Y446" s="84" t="s">
        <v>1650</v>
      </c>
      <c r="Z446" s="85" t="s">
        <v>2217</v>
      </c>
      <c r="AA446" s="81"/>
      <c r="AB446" s="81"/>
      <c r="AC446" s="84" t="s">
        <v>2850</v>
      </c>
      <c r="AD446" s="81"/>
      <c r="AE446" s="81" t="b">
        <v>0</v>
      </c>
      <c r="AF446" s="81">
        <v>0</v>
      </c>
      <c r="AG446" s="84" t="s">
        <v>3083</v>
      </c>
      <c r="AH446" s="81" t="b">
        <v>0</v>
      </c>
      <c r="AI446" s="81" t="s">
        <v>3092</v>
      </c>
      <c r="AJ446" s="81"/>
      <c r="AK446" s="84" t="s">
        <v>3083</v>
      </c>
      <c r="AL446" s="81" t="b">
        <v>0</v>
      </c>
      <c r="AM446" s="81">
        <v>7129</v>
      </c>
      <c r="AN446" s="84" t="s">
        <v>3036</v>
      </c>
      <c r="AO446" s="81" t="s">
        <v>3108</v>
      </c>
      <c r="AP446" s="81" t="b">
        <v>0</v>
      </c>
      <c r="AQ446" s="84" t="s">
        <v>3036</v>
      </c>
      <c r="AR446" s="81" t="s">
        <v>178</v>
      </c>
      <c r="AS446" s="81">
        <v>0</v>
      </c>
      <c r="AT446" s="81">
        <v>0</v>
      </c>
      <c r="AU446" s="81"/>
      <c r="AV446" s="81"/>
      <c r="AW446" s="81"/>
      <c r="AX446" s="81"/>
      <c r="AY446" s="81"/>
      <c r="AZ446" s="81"/>
      <c r="BA446" s="81"/>
      <c r="BB446" s="81"/>
      <c r="BC446" s="80" t="str">
        <f>REPLACE(INDEX(GroupVertices[Group],MATCH(Edges[[#This Row],[Vertex 1]],GroupVertices[Vertex],0)),1,1,"")</f>
        <v>2</v>
      </c>
      <c r="BD446" s="80" t="str">
        <f>REPLACE(INDEX(GroupVertices[Group],MATCH(Edges[[#This Row],[Vertex 2]],GroupVertices[Vertex],0)),1,1,"")</f>
        <v>2</v>
      </c>
    </row>
    <row r="447" spans="1:56" ht="15">
      <c r="A447" s="66" t="s">
        <v>597</v>
      </c>
      <c r="B447" s="66" t="s">
        <v>744</v>
      </c>
      <c r="C447" s="67"/>
      <c r="D447" s="68"/>
      <c r="E447" s="69"/>
      <c r="F447" s="70"/>
      <c r="G447" s="67"/>
      <c r="H447" s="71"/>
      <c r="I447" s="72"/>
      <c r="J447" s="72"/>
      <c r="K447" s="34"/>
      <c r="L447" s="79">
        <v>447</v>
      </c>
      <c r="M447" s="79"/>
      <c r="N447" s="74"/>
      <c r="O447" s="81" t="s">
        <v>819</v>
      </c>
      <c r="P447" s="83">
        <v>43661.78115740741</v>
      </c>
      <c r="Q447" s="81" t="s">
        <v>970</v>
      </c>
      <c r="R447" s="81"/>
      <c r="S447" s="81"/>
      <c r="T447" s="81" t="s">
        <v>1061</v>
      </c>
      <c r="U447" s="85" t="s">
        <v>1230</v>
      </c>
      <c r="V447" s="85" t="s">
        <v>1230</v>
      </c>
      <c r="W447" s="83">
        <v>43661.78115740741</v>
      </c>
      <c r="X447" s="88">
        <v>43661</v>
      </c>
      <c r="Y447" s="84" t="s">
        <v>1479</v>
      </c>
      <c r="Z447" s="85" t="s">
        <v>2218</v>
      </c>
      <c r="AA447" s="81"/>
      <c r="AB447" s="81"/>
      <c r="AC447" s="84" t="s">
        <v>2851</v>
      </c>
      <c r="AD447" s="81"/>
      <c r="AE447" s="81" t="b">
        <v>0</v>
      </c>
      <c r="AF447" s="81">
        <v>0</v>
      </c>
      <c r="AG447" s="84" t="s">
        <v>3083</v>
      </c>
      <c r="AH447" s="81" t="b">
        <v>0</v>
      </c>
      <c r="AI447" s="81" t="s">
        <v>3092</v>
      </c>
      <c r="AJ447" s="81"/>
      <c r="AK447" s="84" t="s">
        <v>3083</v>
      </c>
      <c r="AL447" s="81" t="b">
        <v>0</v>
      </c>
      <c r="AM447" s="81">
        <v>108</v>
      </c>
      <c r="AN447" s="84" t="s">
        <v>3022</v>
      </c>
      <c r="AO447" s="81" t="s">
        <v>3108</v>
      </c>
      <c r="AP447" s="81" t="b">
        <v>0</v>
      </c>
      <c r="AQ447" s="84" t="s">
        <v>3022</v>
      </c>
      <c r="AR447" s="81" t="s">
        <v>178</v>
      </c>
      <c r="AS447" s="81">
        <v>0</v>
      </c>
      <c r="AT447" s="81">
        <v>0</v>
      </c>
      <c r="AU447" s="81"/>
      <c r="AV447" s="81"/>
      <c r="AW447" s="81"/>
      <c r="AX447" s="81"/>
      <c r="AY447" s="81"/>
      <c r="AZ447" s="81"/>
      <c r="BA447" s="81"/>
      <c r="BB447" s="81"/>
      <c r="BC447" s="80" t="str">
        <f>REPLACE(INDEX(GroupVertices[Group],MATCH(Edges[[#This Row],[Vertex 1]],GroupVertices[Vertex],0)),1,1,"")</f>
        <v>5</v>
      </c>
      <c r="BD447" s="80" t="str">
        <f>REPLACE(INDEX(GroupVertices[Group],MATCH(Edges[[#This Row],[Vertex 2]],GroupVertices[Vertex],0)),1,1,"")</f>
        <v>5</v>
      </c>
    </row>
    <row r="448" spans="1:56" ht="15">
      <c r="A448" s="66" t="s">
        <v>597</v>
      </c>
      <c r="B448" s="66" t="s">
        <v>746</v>
      </c>
      <c r="C448" s="67"/>
      <c r="D448" s="68"/>
      <c r="E448" s="69"/>
      <c r="F448" s="70"/>
      <c r="G448" s="67"/>
      <c r="H448" s="71"/>
      <c r="I448" s="72"/>
      <c r="J448" s="72"/>
      <c r="K448" s="34"/>
      <c r="L448" s="79">
        <v>448</v>
      </c>
      <c r="M448" s="79"/>
      <c r="N448" s="74"/>
      <c r="O448" s="81" t="s">
        <v>819</v>
      </c>
      <c r="P448" s="83">
        <v>43661.78324074074</v>
      </c>
      <c r="Q448" s="81" t="s">
        <v>952</v>
      </c>
      <c r="R448" s="81"/>
      <c r="S448" s="81"/>
      <c r="T448" s="81" t="s">
        <v>1061</v>
      </c>
      <c r="U448" s="85" t="s">
        <v>1214</v>
      </c>
      <c r="V448" s="85" t="s">
        <v>1214</v>
      </c>
      <c r="W448" s="83">
        <v>43661.78324074074</v>
      </c>
      <c r="X448" s="88">
        <v>43661</v>
      </c>
      <c r="Y448" s="84" t="s">
        <v>1651</v>
      </c>
      <c r="Z448" s="85" t="s">
        <v>2219</v>
      </c>
      <c r="AA448" s="81"/>
      <c r="AB448" s="81"/>
      <c r="AC448" s="84" t="s">
        <v>2852</v>
      </c>
      <c r="AD448" s="81"/>
      <c r="AE448" s="81" t="b">
        <v>0</v>
      </c>
      <c r="AF448" s="81">
        <v>0</v>
      </c>
      <c r="AG448" s="84" t="s">
        <v>3083</v>
      </c>
      <c r="AH448" s="81" t="b">
        <v>0</v>
      </c>
      <c r="AI448" s="81" t="s">
        <v>3092</v>
      </c>
      <c r="AJ448" s="81"/>
      <c r="AK448" s="84" t="s">
        <v>3083</v>
      </c>
      <c r="AL448" s="81" t="b">
        <v>0</v>
      </c>
      <c r="AM448" s="81">
        <v>373</v>
      </c>
      <c r="AN448" s="84" t="s">
        <v>3024</v>
      </c>
      <c r="AO448" s="81" t="s">
        <v>3108</v>
      </c>
      <c r="AP448" s="81" t="b">
        <v>0</v>
      </c>
      <c r="AQ448" s="84" t="s">
        <v>3024</v>
      </c>
      <c r="AR448" s="81" t="s">
        <v>178</v>
      </c>
      <c r="AS448" s="81">
        <v>0</v>
      </c>
      <c r="AT448" s="81">
        <v>0</v>
      </c>
      <c r="AU448" s="81"/>
      <c r="AV448" s="81"/>
      <c r="AW448" s="81"/>
      <c r="AX448" s="81"/>
      <c r="AY448" s="81"/>
      <c r="AZ448" s="81"/>
      <c r="BA448" s="81"/>
      <c r="BB448" s="81"/>
      <c r="BC448" s="80" t="str">
        <f>REPLACE(INDEX(GroupVertices[Group],MATCH(Edges[[#This Row],[Vertex 1]],GroupVertices[Vertex],0)),1,1,"")</f>
        <v>5</v>
      </c>
      <c r="BD448" s="80" t="str">
        <f>REPLACE(INDEX(GroupVertices[Group],MATCH(Edges[[#This Row],[Vertex 2]],GroupVertices[Vertex],0)),1,1,"")</f>
        <v>5</v>
      </c>
    </row>
    <row r="449" spans="1:56" ht="15">
      <c r="A449" s="66" t="s">
        <v>598</v>
      </c>
      <c r="B449" s="66" t="s">
        <v>780</v>
      </c>
      <c r="C449" s="67"/>
      <c r="D449" s="68"/>
      <c r="E449" s="69"/>
      <c r="F449" s="70"/>
      <c r="G449" s="67"/>
      <c r="H449" s="71"/>
      <c r="I449" s="72"/>
      <c r="J449" s="72"/>
      <c r="K449" s="34"/>
      <c r="L449" s="79">
        <v>449</v>
      </c>
      <c r="M449" s="79"/>
      <c r="N449" s="74"/>
      <c r="O449" s="81" t="s">
        <v>819</v>
      </c>
      <c r="P449" s="83">
        <v>43661.78324074074</v>
      </c>
      <c r="Q449" s="81" t="s">
        <v>823</v>
      </c>
      <c r="R449" s="81"/>
      <c r="S449" s="81"/>
      <c r="T449" s="81" t="s">
        <v>1061</v>
      </c>
      <c r="U449" s="85" t="s">
        <v>1122</v>
      </c>
      <c r="V449" s="85" t="s">
        <v>1122</v>
      </c>
      <c r="W449" s="83">
        <v>43661.78324074074</v>
      </c>
      <c r="X449" s="88">
        <v>43661</v>
      </c>
      <c r="Y449" s="84" t="s">
        <v>1651</v>
      </c>
      <c r="Z449" s="85" t="s">
        <v>2220</v>
      </c>
      <c r="AA449" s="81"/>
      <c r="AB449" s="81"/>
      <c r="AC449" s="84" t="s">
        <v>2853</v>
      </c>
      <c r="AD449" s="81"/>
      <c r="AE449" s="81" t="b">
        <v>0</v>
      </c>
      <c r="AF449" s="81">
        <v>0</v>
      </c>
      <c r="AG449" s="84" t="s">
        <v>3083</v>
      </c>
      <c r="AH449" s="81" t="b">
        <v>0</v>
      </c>
      <c r="AI449" s="81" t="s">
        <v>3092</v>
      </c>
      <c r="AJ449" s="81"/>
      <c r="AK449" s="84" t="s">
        <v>3083</v>
      </c>
      <c r="AL449" s="81" t="b">
        <v>0</v>
      </c>
      <c r="AM449" s="81">
        <v>4633</v>
      </c>
      <c r="AN449" s="84" t="s">
        <v>3064</v>
      </c>
      <c r="AO449" s="81" t="s">
        <v>3108</v>
      </c>
      <c r="AP449" s="81" t="b">
        <v>0</v>
      </c>
      <c r="AQ449" s="84" t="s">
        <v>3064</v>
      </c>
      <c r="AR449" s="81" t="s">
        <v>178</v>
      </c>
      <c r="AS449" s="81">
        <v>0</v>
      </c>
      <c r="AT449" s="81">
        <v>0</v>
      </c>
      <c r="AU449" s="81"/>
      <c r="AV449" s="81"/>
      <c r="AW449" s="81"/>
      <c r="AX449" s="81"/>
      <c r="AY449" s="81"/>
      <c r="AZ449" s="81"/>
      <c r="BA449" s="81"/>
      <c r="BB449" s="81"/>
      <c r="BC449" s="80" t="str">
        <f>REPLACE(INDEX(GroupVertices[Group],MATCH(Edges[[#This Row],[Vertex 1]],GroupVertices[Vertex],0)),1,1,"")</f>
        <v>2</v>
      </c>
      <c r="BD449" s="80" t="str">
        <f>REPLACE(INDEX(GroupVertices[Group],MATCH(Edges[[#This Row],[Vertex 2]],GroupVertices[Vertex],0)),1,1,"")</f>
        <v>2</v>
      </c>
    </row>
    <row r="450" spans="1:56" ht="15">
      <c r="A450" s="66" t="s">
        <v>599</v>
      </c>
      <c r="B450" s="66" t="s">
        <v>760</v>
      </c>
      <c r="C450" s="67"/>
      <c r="D450" s="68"/>
      <c r="E450" s="69"/>
      <c r="F450" s="70"/>
      <c r="G450" s="67"/>
      <c r="H450" s="71"/>
      <c r="I450" s="72"/>
      <c r="J450" s="72"/>
      <c r="K450" s="34"/>
      <c r="L450" s="79">
        <v>450</v>
      </c>
      <c r="M450" s="79"/>
      <c r="N450" s="74"/>
      <c r="O450" s="81" t="s">
        <v>819</v>
      </c>
      <c r="P450" s="83">
        <v>43661.78325231482</v>
      </c>
      <c r="Q450" s="81" t="s">
        <v>827</v>
      </c>
      <c r="R450" s="81"/>
      <c r="S450" s="81"/>
      <c r="T450" s="81" t="s">
        <v>1061</v>
      </c>
      <c r="U450" s="85" t="s">
        <v>1125</v>
      </c>
      <c r="V450" s="85" t="s">
        <v>1125</v>
      </c>
      <c r="W450" s="83">
        <v>43661.78325231482</v>
      </c>
      <c r="X450" s="88">
        <v>43661</v>
      </c>
      <c r="Y450" s="84" t="s">
        <v>1652</v>
      </c>
      <c r="Z450" s="85" t="s">
        <v>2221</v>
      </c>
      <c r="AA450" s="81"/>
      <c r="AB450" s="81"/>
      <c r="AC450" s="84" t="s">
        <v>2854</v>
      </c>
      <c r="AD450" s="81"/>
      <c r="AE450" s="81" t="b">
        <v>0</v>
      </c>
      <c r="AF450" s="81">
        <v>0</v>
      </c>
      <c r="AG450" s="84" t="s">
        <v>3083</v>
      </c>
      <c r="AH450" s="81" t="b">
        <v>0</v>
      </c>
      <c r="AI450" s="81" t="s">
        <v>3094</v>
      </c>
      <c r="AJ450" s="81"/>
      <c r="AK450" s="84" t="s">
        <v>3083</v>
      </c>
      <c r="AL450" s="81" t="b">
        <v>0</v>
      </c>
      <c r="AM450" s="81">
        <v>142</v>
      </c>
      <c r="AN450" s="84" t="s">
        <v>3043</v>
      </c>
      <c r="AO450" s="81" t="s">
        <v>3109</v>
      </c>
      <c r="AP450" s="81" t="b">
        <v>0</v>
      </c>
      <c r="AQ450" s="84" t="s">
        <v>3043</v>
      </c>
      <c r="AR450" s="81" t="s">
        <v>178</v>
      </c>
      <c r="AS450" s="81">
        <v>0</v>
      </c>
      <c r="AT450" s="81">
        <v>0</v>
      </c>
      <c r="AU450" s="81"/>
      <c r="AV450" s="81"/>
      <c r="AW450" s="81"/>
      <c r="AX450" s="81"/>
      <c r="AY450" s="81"/>
      <c r="AZ450" s="81"/>
      <c r="BA450" s="81"/>
      <c r="BB450" s="81"/>
      <c r="BC450" s="80" t="str">
        <f>REPLACE(INDEX(GroupVertices[Group],MATCH(Edges[[#This Row],[Vertex 1]],GroupVertices[Vertex],0)),1,1,"")</f>
        <v>7</v>
      </c>
      <c r="BD450" s="80" t="str">
        <f>REPLACE(INDEX(GroupVertices[Group],MATCH(Edges[[#This Row],[Vertex 2]],GroupVertices[Vertex],0)),1,1,"")</f>
        <v>7</v>
      </c>
    </row>
    <row r="451" spans="1:56" ht="15">
      <c r="A451" s="66" t="s">
        <v>600</v>
      </c>
      <c r="B451" s="66" t="s">
        <v>775</v>
      </c>
      <c r="C451" s="67"/>
      <c r="D451" s="68"/>
      <c r="E451" s="69"/>
      <c r="F451" s="70"/>
      <c r="G451" s="67"/>
      <c r="H451" s="71"/>
      <c r="I451" s="72"/>
      <c r="J451" s="72"/>
      <c r="K451" s="34"/>
      <c r="L451" s="79">
        <v>451</v>
      </c>
      <c r="M451" s="79"/>
      <c r="N451" s="74"/>
      <c r="O451" s="81" t="s">
        <v>819</v>
      </c>
      <c r="P451" s="83">
        <v>43661.78325231482</v>
      </c>
      <c r="Q451" s="81" t="s">
        <v>831</v>
      </c>
      <c r="R451" s="81"/>
      <c r="S451" s="81"/>
      <c r="T451" s="81" t="s">
        <v>1061</v>
      </c>
      <c r="U451" s="85" t="s">
        <v>1127</v>
      </c>
      <c r="V451" s="85" t="s">
        <v>1127</v>
      </c>
      <c r="W451" s="83">
        <v>43661.78325231482</v>
      </c>
      <c r="X451" s="88">
        <v>43661</v>
      </c>
      <c r="Y451" s="84" t="s">
        <v>1652</v>
      </c>
      <c r="Z451" s="85" t="s">
        <v>2222</v>
      </c>
      <c r="AA451" s="81"/>
      <c r="AB451" s="81"/>
      <c r="AC451" s="84" t="s">
        <v>2855</v>
      </c>
      <c r="AD451" s="81"/>
      <c r="AE451" s="81" t="b">
        <v>0</v>
      </c>
      <c r="AF451" s="81">
        <v>0</v>
      </c>
      <c r="AG451" s="84" t="s">
        <v>3083</v>
      </c>
      <c r="AH451" s="81" t="b">
        <v>0</v>
      </c>
      <c r="AI451" s="81" t="s">
        <v>3092</v>
      </c>
      <c r="AJ451" s="81"/>
      <c r="AK451" s="84" t="s">
        <v>3083</v>
      </c>
      <c r="AL451" s="81" t="b">
        <v>0</v>
      </c>
      <c r="AM451" s="81">
        <v>7453</v>
      </c>
      <c r="AN451" s="84" t="s">
        <v>3059</v>
      </c>
      <c r="AO451" s="81" t="s">
        <v>3108</v>
      </c>
      <c r="AP451" s="81" t="b">
        <v>0</v>
      </c>
      <c r="AQ451" s="84" t="s">
        <v>3059</v>
      </c>
      <c r="AR451" s="81" t="s">
        <v>178</v>
      </c>
      <c r="AS451" s="81">
        <v>0</v>
      </c>
      <c r="AT451" s="81">
        <v>0</v>
      </c>
      <c r="AU451" s="81"/>
      <c r="AV451" s="81"/>
      <c r="AW451" s="81"/>
      <c r="AX451" s="81"/>
      <c r="AY451" s="81"/>
      <c r="AZ451" s="81"/>
      <c r="BA451" s="81"/>
      <c r="BB451" s="81"/>
      <c r="BC451" s="80" t="str">
        <f>REPLACE(INDEX(GroupVertices[Group],MATCH(Edges[[#This Row],[Vertex 1]],GroupVertices[Vertex],0)),1,1,"")</f>
        <v>1</v>
      </c>
      <c r="BD451" s="80" t="str">
        <f>REPLACE(INDEX(GroupVertices[Group],MATCH(Edges[[#This Row],[Vertex 2]],GroupVertices[Vertex],0)),1,1,"")</f>
        <v>1</v>
      </c>
    </row>
    <row r="452" spans="1:56" ht="15">
      <c r="A452" s="66" t="s">
        <v>601</v>
      </c>
      <c r="B452" s="66" t="s">
        <v>724</v>
      </c>
      <c r="C452" s="67"/>
      <c r="D452" s="68"/>
      <c r="E452" s="69"/>
      <c r="F452" s="70"/>
      <c r="G452" s="67"/>
      <c r="H452" s="71"/>
      <c r="I452" s="72"/>
      <c r="J452" s="72"/>
      <c r="K452" s="34"/>
      <c r="L452" s="79">
        <v>452</v>
      </c>
      <c r="M452" s="79"/>
      <c r="N452" s="74"/>
      <c r="O452" s="81" t="s">
        <v>819</v>
      </c>
      <c r="P452" s="83">
        <v>43661.78327546296</v>
      </c>
      <c r="Q452" s="81" t="s">
        <v>971</v>
      </c>
      <c r="R452" s="81"/>
      <c r="S452" s="81"/>
      <c r="T452" s="81" t="s">
        <v>1061</v>
      </c>
      <c r="U452" s="85" t="s">
        <v>1231</v>
      </c>
      <c r="V452" s="85" t="s">
        <v>1231</v>
      </c>
      <c r="W452" s="83">
        <v>43661.78327546296</v>
      </c>
      <c r="X452" s="88">
        <v>43661</v>
      </c>
      <c r="Y452" s="84" t="s">
        <v>1653</v>
      </c>
      <c r="Z452" s="85" t="s">
        <v>2223</v>
      </c>
      <c r="AA452" s="81"/>
      <c r="AB452" s="81"/>
      <c r="AC452" s="84" t="s">
        <v>2856</v>
      </c>
      <c r="AD452" s="81"/>
      <c r="AE452" s="81" t="b">
        <v>0</v>
      </c>
      <c r="AF452" s="81">
        <v>0</v>
      </c>
      <c r="AG452" s="84" t="s">
        <v>3083</v>
      </c>
      <c r="AH452" s="81" t="b">
        <v>0</v>
      </c>
      <c r="AI452" s="81" t="s">
        <v>3092</v>
      </c>
      <c r="AJ452" s="81"/>
      <c r="AK452" s="84" t="s">
        <v>3083</v>
      </c>
      <c r="AL452" s="81" t="b">
        <v>0</v>
      </c>
      <c r="AM452" s="81">
        <v>11229</v>
      </c>
      <c r="AN452" s="84" t="s">
        <v>2989</v>
      </c>
      <c r="AO452" s="81" t="s">
        <v>3108</v>
      </c>
      <c r="AP452" s="81" t="b">
        <v>0</v>
      </c>
      <c r="AQ452" s="84" t="s">
        <v>2989</v>
      </c>
      <c r="AR452" s="81" t="s">
        <v>178</v>
      </c>
      <c r="AS452" s="81">
        <v>0</v>
      </c>
      <c r="AT452" s="81">
        <v>0</v>
      </c>
      <c r="AU452" s="81"/>
      <c r="AV452" s="81"/>
      <c r="AW452" s="81"/>
      <c r="AX452" s="81"/>
      <c r="AY452" s="81"/>
      <c r="AZ452" s="81"/>
      <c r="BA452" s="81"/>
      <c r="BB452" s="81"/>
      <c r="BC452" s="80" t="str">
        <f>REPLACE(INDEX(GroupVertices[Group],MATCH(Edges[[#This Row],[Vertex 1]],GroupVertices[Vertex],0)),1,1,"")</f>
        <v>25</v>
      </c>
      <c r="BD452" s="80" t="str">
        <f>REPLACE(INDEX(GroupVertices[Group],MATCH(Edges[[#This Row],[Vertex 2]],GroupVertices[Vertex],0)),1,1,"")</f>
        <v>25</v>
      </c>
    </row>
    <row r="453" spans="1:56" ht="15">
      <c r="A453" s="66" t="s">
        <v>602</v>
      </c>
      <c r="B453" s="66" t="s">
        <v>758</v>
      </c>
      <c r="C453" s="67"/>
      <c r="D453" s="68"/>
      <c r="E453" s="69"/>
      <c r="F453" s="70"/>
      <c r="G453" s="67"/>
      <c r="H453" s="71"/>
      <c r="I453" s="72"/>
      <c r="J453" s="72"/>
      <c r="K453" s="34"/>
      <c r="L453" s="79">
        <v>453</v>
      </c>
      <c r="M453" s="79"/>
      <c r="N453" s="74"/>
      <c r="O453" s="81" t="s">
        <v>819</v>
      </c>
      <c r="P453" s="83">
        <v>43661.78327546296</v>
      </c>
      <c r="Q453" s="81" t="s">
        <v>826</v>
      </c>
      <c r="R453" s="81"/>
      <c r="S453" s="81"/>
      <c r="T453" s="81" t="s">
        <v>1061</v>
      </c>
      <c r="U453" s="85" t="s">
        <v>1124</v>
      </c>
      <c r="V453" s="85" t="s">
        <v>1124</v>
      </c>
      <c r="W453" s="83">
        <v>43661.78327546296</v>
      </c>
      <c r="X453" s="88">
        <v>43661</v>
      </c>
      <c r="Y453" s="84" t="s">
        <v>1653</v>
      </c>
      <c r="Z453" s="85" t="s">
        <v>2224</v>
      </c>
      <c r="AA453" s="81"/>
      <c r="AB453" s="81"/>
      <c r="AC453" s="84" t="s">
        <v>2857</v>
      </c>
      <c r="AD453" s="81"/>
      <c r="AE453" s="81" t="b">
        <v>0</v>
      </c>
      <c r="AF453" s="81">
        <v>0</v>
      </c>
      <c r="AG453" s="84" t="s">
        <v>3083</v>
      </c>
      <c r="AH453" s="81" t="b">
        <v>0</v>
      </c>
      <c r="AI453" s="81" t="s">
        <v>3092</v>
      </c>
      <c r="AJ453" s="81"/>
      <c r="AK453" s="84" t="s">
        <v>3083</v>
      </c>
      <c r="AL453" s="81" t="b">
        <v>0</v>
      </c>
      <c r="AM453" s="81">
        <v>2360</v>
      </c>
      <c r="AN453" s="84" t="s">
        <v>3041</v>
      </c>
      <c r="AO453" s="81" t="s">
        <v>3108</v>
      </c>
      <c r="AP453" s="81" t="b">
        <v>0</v>
      </c>
      <c r="AQ453" s="84" t="s">
        <v>3041</v>
      </c>
      <c r="AR453" s="81" t="s">
        <v>178</v>
      </c>
      <c r="AS453" s="81">
        <v>0</v>
      </c>
      <c r="AT453" s="81">
        <v>0</v>
      </c>
      <c r="AU453" s="81"/>
      <c r="AV453" s="81"/>
      <c r="AW453" s="81"/>
      <c r="AX453" s="81"/>
      <c r="AY453" s="81"/>
      <c r="AZ453" s="81"/>
      <c r="BA453" s="81"/>
      <c r="BB453" s="81"/>
      <c r="BC453" s="80" t="str">
        <f>REPLACE(INDEX(GroupVertices[Group],MATCH(Edges[[#This Row],[Vertex 1]],GroupVertices[Vertex],0)),1,1,"")</f>
        <v>4</v>
      </c>
      <c r="BD453" s="80" t="str">
        <f>REPLACE(INDEX(GroupVertices[Group],MATCH(Edges[[#This Row],[Vertex 2]],GroupVertices[Vertex],0)),1,1,"")</f>
        <v>4</v>
      </c>
    </row>
    <row r="454" spans="1:56" ht="15">
      <c r="A454" s="66" t="s">
        <v>603</v>
      </c>
      <c r="B454" s="66" t="s">
        <v>775</v>
      </c>
      <c r="C454" s="67"/>
      <c r="D454" s="68"/>
      <c r="E454" s="69"/>
      <c r="F454" s="70"/>
      <c r="G454" s="67"/>
      <c r="H454" s="71"/>
      <c r="I454" s="72"/>
      <c r="J454" s="72"/>
      <c r="K454" s="34"/>
      <c r="L454" s="79">
        <v>454</v>
      </c>
      <c r="M454" s="79"/>
      <c r="N454" s="74"/>
      <c r="O454" s="81" t="s">
        <v>819</v>
      </c>
      <c r="P454" s="83">
        <v>43661.78329861111</v>
      </c>
      <c r="Q454" s="81" t="s">
        <v>831</v>
      </c>
      <c r="R454" s="81"/>
      <c r="S454" s="81"/>
      <c r="T454" s="81" t="s">
        <v>1061</v>
      </c>
      <c r="U454" s="85" t="s">
        <v>1127</v>
      </c>
      <c r="V454" s="85" t="s">
        <v>1127</v>
      </c>
      <c r="W454" s="83">
        <v>43661.78329861111</v>
      </c>
      <c r="X454" s="88">
        <v>43661</v>
      </c>
      <c r="Y454" s="84" t="s">
        <v>1654</v>
      </c>
      <c r="Z454" s="85" t="s">
        <v>2225</v>
      </c>
      <c r="AA454" s="81"/>
      <c r="AB454" s="81"/>
      <c r="AC454" s="84" t="s">
        <v>2858</v>
      </c>
      <c r="AD454" s="81"/>
      <c r="AE454" s="81" t="b">
        <v>0</v>
      </c>
      <c r="AF454" s="81">
        <v>0</v>
      </c>
      <c r="AG454" s="84" t="s">
        <v>3083</v>
      </c>
      <c r="AH454" s="81" t="b">
        <v>0</v>
      </c>
      <c r="AI454" s="81" t="s">
        <v>3092</v>
      </c>
      <c r="AJ454" s="81"/>
      <c r="AK454" s="84" t="s">
        <v>3083</v>
      </c>
      <c r="AL454" s="81" t="b">
        <v>0</v>
      </c>
      <c r="AM454" s="81">
        <v>7453</v>
      </c>
      <c r="AN454" s="84" t="s">
        <v>3059</v>
      </c>
      <c r="AO454" s="81" t="s">
        <v>3108</v>
      </c>
      <c r="AP454" s="81" t="b">
        <v>0</v>
      </c>
      <c r="AQ454" s="84" t="s">
        <v>3059</v>
      </c>
      <c r="AR454" s="81" t="s">
        <v>178</v>
      </c>
      <c r="AS454" s="81">
        <v>0</v>
      </c>
      <c r="AT454" s="81">
        <v>0</v>
      </c>
      <c r="AU454" s="81"/>
      <c r="AV454" s="81"/>
      <c r="AW454" s="81"/>
      <c r="AX454" s="81"/>
      <c r="AY454" s="81"/>
      <c r="AZ454" s="81"/>
      <c r="BA454" s="81"/>
      <c r="BB454" s="81"/>
      <c r="BC454" s="80" t="str">
        <f>REPLACE(INDEX(GroupVertices[Group],MATCH(Edges[[#This Row],[Vertex 1]],GroupVertices[Vertex],0)),1,1,"")</f>
        <v>1</v>
      </c>
      <c r="BD454" s="80" t="str">
        <f>REPLACE(INDEX(GroupVertices[Group],MATCH(Edges[[#This Row],[Vertex 2]],GroupVertices[Vertex],0)),1,1,"")</f>
        <v>1</v>
      </c>
    </row>
    <row r="455" spans="1:56" ht="15">
      <c r="A455" s="66" t="s">
        <v>604</v>
      </c>
      <c r="B455" s="66" t="s">
        <v>604</v>
      </c>
      <c r="C455" s="67"/>
      <c r="D455" s="68"/>
      <c r="E455" s="69"/>
      <c r="F455" s="70"/>
      <c r="G455" s="67"/>
      <c r="H455" s="71"/>
      <c r="I455" s="72"/>
      <c r="J455" s="72"/>
      <c r="K455" s="34"/>
      <c r="L455" s="79">
        <v>455</v>
      </c>
      <c r="M455" s="79"/>
      <c r="N455" s="74"/>
      <c r="O455" s="81" t="s">
        <v>178</v>
      </c>
      <c r="P455" s="83">
        <v>43661.78329861111</v>
      </c>
      <c r="Q455" s="81" t="s">
        <v>972</v>
      </c>
      <c r="R455" s="81"/>
      <c r="S455" s="81"/>
      <c r="T455" s="81" t="s">
        <v>1061</v>
      </c>
      <c r="U455" s="81"/>
      <c r="V455" s="85" t="s">
        <v>1349</v>
      </c>
      <c r="W455" s="83">
        <v>43661.78329861111</v>
      </c>
      <c r="X455" s="88">
        <v>43661</v>
      </c>
      <c r="Y455" s="84" t="s">
        <v>1654</v>
      </c>
      <c r="Z455" s="85" t="s">
        <v>2226</v>
      </c>
      <c r="AA455" s="81"/>
      <c r="AB455" s="81"/>
      <c r="AC455" s="84" t="s">
        <v>2859</v>
      </c>
      <c r="AD455" s="81"/>
      <c r="AE455" s="81" t="b">
        <v>0</v>
      </c>
      <c r="AF455" s="81">
        <v>0</v>
      </c>
      <c r="AG455" s="84" t="s">
        <v>3083</v>
      </c>
      <c r="AH455" s="81" t="b">
        <v>0</v>
      </c>
      <c r="AI455" s="81" t="s">
        <v>3092</v>
      </c>
      <c r="AJ455" s="81"/>
      <c r="AK455" s="84" t="s">
        <v>3083</v>
      </c>
      <c r="AL455" s="81" t="b">
        <v>0</v>
      </c>
      <c r="AM455" s="81">
        <v>0</v>
      </c>
      <c r="AN455" s="84" t="s">
        <v>3083</v>
      </c>
      <c r="AO455" s="81" t="s">
        <v>3116</v>
      </c>
      <c r="AP455" s="81" t="b">
        <v>0</v>
      </c>
      <c r="AQ455" s="84" t="s">
        <v>2859</v>
      </c>
      <c r="AR455" s="81" t="s">
        <v>178</v>
      </c>
      <c r="AS455" s="81">
        <v>0</v>
      </c>
      <c r="AT455" s="81">
        <v>0</v>
      </c>
      <c r="AU455" s="81"/>
      <c r="AV455" s="81"/>
      <c r="AW455" s="81"/>
      <c r="AX455" s="81"/>
      <c r="AY455" s="81"/>
      <c r="AZ455" s="81"/>
      <c r="BA455" s="81"/>
      <c r="BB455" s="81"/>
      <c r="BC455" s="80" t="str">
        <f>REPLACE(INDEX(GroupVertices[Group],MATCH(Edges[[#This Row],[Vertex 1]],GroupVertices[Vertex],0)),1,1,"")</f>
        <v>3</v>
      </c>
      <c r="BD455" s="80" t="str">
        <f>REPLACE(INDEX(GroupVertices[Group],MATCH(Edges[[#This Row],[Vertex 2]],GroupVertices[Vertex],0)),1,1,"")</f>
        <v>3</v>
      </c>
    </row>
    <row r="456" spans="1:56" ht="15">
      <c r="A456" s="66" t="s">
        <v>605</v>
      </c>
      <c r="B456" s="66" t="s">
        <v>758</v>
      </c>
      <c r="C456" s="67"/>
      <c r="D456" s="68"/>
      <c r="E456" s="69"/>
      <c r="F456" s="70"/>
      <c r="G456" s="67"/>
      <c r="H456" s="71"/>
      <c r="I456" s="72"/>
      <c r="J456" s="72"/>
      <c r="K456" s="34"/>
      <c r="L456" s="79">
        <v>456</v>
      </c>
      <c r="M456" s="79"/>
      <c r="N456" s="74"/>
      <c r="O456" s="81" t="s">
        <v>819</v>
      </c>
      <c r="P456" s="83">
        <v>43661.78331018519</v>
      </c>
      <c r="Q456" s="81" t="s">
        <v>826</v>
      </c>
      <c r="R456" s="81"/>
      <c r="S456" s="81"/>
      <c r="T456" s="81" t="s">
        <v>1061</v>
      </c>
      <c r="U456" s="85" t="s">
        <v>1124</v>
      </c>
      <c r="V456" s="85" t="s">
        <v>1124</v>
      </c>
      <c r="W456" s="83">
        <v>43661.78331018519</v>
      </c>
      <c r="X456" s="88">
        <v>43661</v>
      </c>
      <c r="Y456" s="84" t="s">
        <v>1655</v>
      </c>
      <c r="Z456" s="85" t="s">
        <v>2227</v>
      </c>
      <c r="AA456" s="81"/>
      <c r="AB456" s="81"/>
      <c r="AC456" s="84" t="s">
        <v>2860</v>
      </c>
      <c r="AD456" s="81"/>
      <c r="AE456" s="81" t="b">
        <v>0</v>
      </c>
      <c r="AF456" s="81">
        <v>0</v>
      </c>
      <c r="AG456" s="84" t="s">
        <v>3083</v>
      </c>
      <c r="AH456" s="81" t="b">
        <v>0</v>
      </c>
      <c r="AI456" s="81" t="s">
        <v>3092</v>
      </c>
      <c r="AJ456" s="81"/>
      <c r="AK456" s="84" t="s">
        <v>3083</v>
      </c>
      <c r="AL456" s="81" t="b">
        <v>0</v>
      </c>
      <c r="AM456" s="81">
        <v>2360</v>
      </c>
      <c r="AN456" s="84" t="s">
        <v>3041</v>
      </c>
      <c r="AO456" s="81" t="s">
        <v>3108</v>
      </c>
      <c r="AP456" s="81" t="b">
        <v>0</v>
      </c>
      <c r="AQ456" s="84" t="s">
        <v>3041</v>
      </c>
      <c r="AR456" s="81" t="s">
        <v>178</v>
      </c>
      <c r="AS456" s="81">
        <v>0</v>
      </c>
      <c r="AT456" s="81">
        <v>0</v>
      </c>
      <c r="AU456" s="81"/>
      <c r="AV456" s="81"/>
      <c r="AW456" s="81"/>
      <c r="AX456" s="81"/>
      <c r="AY456" s="81"/>
      <c r="AZ456" s="81"/>
      <c r="BA456" s="81"/>
      <c r="BB456" s="81"/>
      <c r="BC456" s="80" t="str">
        <f>REPLACE(INDEX(GroupVertices[Group],MATCH(Edges[[#This Row],[Vertex 1]],GroupVertices[Vertex],0)),1,1,"")</f>
        <v>4</v>
      </c>
      <c r="BD456" s="80" t="str">
        <f>REPLACE(INDEX(GroupVertices[Group],MATCH(Edges[[#This Row],[Vertex 2]],GroupVertices[Vertex],0)),1,1,"")</f>
        <v>4</v>
      </c>
    </row>
    <row r="457" spans="1:56" ht="15">
      <c r="A457" s="66" t="s">
        <v>606</v>
      </c>
      <c r="B457" s="66" t="s">
        <v>775</v>
      </c>
      <c r="C457" s="67"/>
      <c r="D457" s="68"/>
      <c r="E457" s="69"/>
      <c r="F457" s="70"/>
      <c r="G457" s="67"/>
      <c r="H457" s="71"/>
      <c r="I457" s="72"/>
      <c r="J457" s="72"/>
      <c r="K457" s="34"/>
      <c r="L457" s="79">
        <v>457</v>
      </c>
      <c r="M457" s="79"/>
      <c r="N457" s="74"/>
      <c r="O457" s="81" t="s">
        <v>819</v>
      </c>
      <c r="P457" s="83">
        <v>43661.78331018519</v>
      </c>
      <c r="Q457" s="81" t="s">
        <v>831</v>
      </c>
      <c r="R457" s="81"/>
      <c r="S457" s="81"/>
      <c r="T457" s="81" t="s">
        <v>1061</v>
      </c>
      <c r="U457" s="85" t="s">
        <v>1127</v>
      </c>
      <c r="V457" s="85" t="s">
        <v>1127</v>
      </c>
      <c r="W457" s="83">
        <v>43661.78331018519</v>
      </c>
      <c r="X457" s="88">
        <v>43661</v>
      </c>
      <c r="Y457" s="84" t="s">
        <v>1655</v>
      </c>
      <c r="Z457" s="85" t="s">
        <v>2228</v>
      </c>
      <c r="AA457" s="81"/>
      <c r="AB457" s="81"/>
      <c r="AC457" s="84" t="s">
        <v>2861</v>
      </c>
      <c r="AD457" s="81"/>
      <c r="AE457" s="81" t="b">
        <v>0</v>
      </c>
      <c r="AF457" s="81">
        <v>0</v>
      </c>
      <c r="AG457" s="84" t="s">
        <v>3083</v>
      </c>
      <c r="AH457" s="81" t="b">
        <v>0</v>
      </c>
      <c r="AI457" s="81" t="s">
        <v>3092</v>
      </c>
      <c r="AJ457" s="81"/>
      <c r="AK457" s="84" t="s">
        <v>3083</v>
      </c>
      <c r="AL457" s="81" t="b">
        <v>0</v>
      </c>
      <c r="AM457" s="81">
        <v>7453</v>
      </c>
      <c r="AN457" s="84" t="s">
        <v>3059</v>
      </c>
      <c r="AO457" s="81" t="s">
        <v>3111</v>
      </c>
      <c r="AP457" s="81" t="b">
        <v>0</v>
      </c>
      <c r="AQ457" s="84" t="s">
        <v>3059</v>
      </c>
      <c r="AR457" s="81" t="s">
        <v>178</v>
      </c>
      <c r="AS457" s="81">
        <v>0</v>
      </c>
      <c r="AT457" s="81">
        <v>0</v>
      </c>
      <c r="AU457" s="81"/>
      <c r="AV457" s="81"/>
      <c r="AW457" s="81"/>
      <c r="AX457" s="81"/>
      <c r="AY457" s="81"/>
      <c r="AZ457" s="81"/>
      <c r="BA457" s="81"/>
      <c r="BB457" s="81"/>
      <c r="BC457" s="80" t="str">
        <f>REPLACE(INDEX(GroupVertices[Group],MATCH(Edges[[#This Row],[Vertex 1]],GroupVertices[Vertex],0)),1,1,"")</f>
        <v>1</v>
      </c>
      <c r="BD457" s="80" t="str">
        <f>REPLACE(INDEX(GroupVertices[Group],MATCH(Edges[[#This Row],[Vertex 2]],GroupVertices[Vertex],0)),1,1,"")</f>
        <v>1</v>
      </c>
    </row>
    <row r="458" spans="1:56" ht="15">
      <c r="A458" s="66" t="s">
        <v>607</v>
      </c>
      <c r="B458" s="66" t="s">
        <v>783</v>
      </c>
      <c r="C458" s="67"/>
      <c r="D458" s="68"/>
      <c r="E458" s="69"/>
      <c r="F458" s="70"/>
      <c r="G458" s="67"/>
      <c r="H458" s="71"/>
      <c r="I458" s="72"/>
      <c r="J458" s="72"/>
      <c r="K458" s="34"/>
      <c r="L458" s="79">
        <v>458</v>
      </c>
      <c r="M458" s="79"/>
      <c r="N458" s="74"/>
      <c r="O458" s="81" t="s">
        <v>819</v>
      </c>
      <c r="P458" s="83">
        <v>43661.783321759256</v>
      </c>
      <c r="Q458" s="81" t="s">
        <v>841</v>
      </c>
      <c r="R458" s="81"/>
      <c r="S458" s="81"/>
      <c r="T458" s="81" t="s">
        <v>1061</v>
      </c>
      <c r="U458" s="81"/>
      <c r="V458" s="85" t="s">
        <v>1350</v>
      </c>
      <c r="W458" s="83">
        <v>43661.783321759256</v>
      </c>
      <c r="X458" s="88">
        <v>43661</v>
      </c>
      <c r="Y458" s="84" t="s">
        <v>1656</v>
      </c>
      <c r="Z458" s="85" t="s">
        <v>2229</v>
      </c>
      <c r="AA458" s="81"/>
      <c r="AB458" s="81"/>
      <c r="AC458" s="84" t="s">
        <v>2862</v>
      </c>
      <c r="AD458" s="81"/>
      <c r="AE458" s="81" t="b">
        <v>0</v>
      </c>
      <c r="AF458" s="81">
        <v>0</v>
      </c>
      <c r="AG458" s="84" t="s">
        <v>3083</v>
      </c>
      <c r="AH458" s="81" t="b">
        <v>0</v>
      </c>
      <c r="AI458" s="81" t="s">
        <v>3094</v>
      </c>
      <c r="AJ458" s="81"/>
      <c r="AK458" s="84" t="s">
        <v>3083</v>
      </c>
      <c r="AL458" s="81" t="b">
        <v>0</v>
      </c>
      <c r="AM458" s="81">
        <v>2750</v>
      </c>
      <c r="AN458" s="84" t="s">
        <v>3068</v>
      </c>
      <c r="AO458" s="81" t="s">
        <v>3109</v>
      </c>
      <c r="AP458" s="81" t="b">
        <v>0</v>
      </c>
      <c r="AQ458" s="84" t="s">
        <v>3068</v>
      </c>
      <c r="AR458" s="81" t="s">
        <v>178</v>
      </c>
      <c r="AS458" s="81">
        <v>0</v>
      </c>
      <c r="AT458" s="81">
        <v>0</v>
      </c>
      <c r="AU458" s="81"/>
      <c r="AV458" s="81"/>
      <c r="AW458" s="81"/>
      <c r="AX458" s="81"/>
      <c r="AY458" s="81"/>
      <c r="AZ458" s="81"/>
      <c r="BA458" s="81"/>
      <c r="BB458" s="81"/>
      <c r="BC458" s="80" t="str">
        <f>REPLACE(INDEX(GroupVertices[Group],MATCH(Edges[[#This Row],[Vertex 1]],GroupVertices[Vertex],0)),1,1,"")</f>
        <v>10</v>
      </c>
      <c r="BD458" s="80" t="str">
        <f>REPLACE(INDEX(GroupVertices[Group],MATCH(Edges[[#This Row],[Vertex 2]],GroupVertices[Vertex],0)),1,1,"")</f>
        <v>10</v>
      </c>
    </row>
    <row r="459" spans="1:56" ht="15">
      <c r="A459" s="66" t="s">
        <v>608</v>
      </c>
      <c r="B459" s="66" t="s">
        <v>747</v>
      </c>
      <c r="C459" s="67"/>
      <c r="D459" s="68"/>
      <c r="E459" s="69"/>
      <c r="F459" s="70"/>
      <c r="G459" s="67"/>
      <c r="H459" s="71"/>
      <c r="I459" s="72"/>
      <c r="J459" s="72"/>
      <c r="K459" s="34"/>
      <c r="L459" s="79">
        <v>459</v>
      </c>
      <c r="M459" s="79"/>
      <c r="N459" s="74"/>
      <c r="O459" s="81" t="s">
        <v>819</v>
      </c>
      <c r="P459" s="83">
        <v>43661.783321759256</v>
      </c>
      <c r="Q459" s="81" t="s">
        <v>832</v>
      </c>
      <c r="R459" s="81"/>
      <c r="S459" s="81"/>
      <c r="T459" s="81" t="s">
        <v>1061</v>
      </c>
      <c r="U459" s="85" t="s">
        <v>1128</v>
      </c>
      <c r="V459" s="85" t="s">
        <v>1128</v>
      </c>
      <c r="W459" s="83">
        <v>43661.783321759256</v>
      </c>
      <c r="X459" s="88">
        <v>43661</v>
      </c>
      <c r="Y459" s="84" t="s">
        <v>1656</v>
      </c>
      <c r="Z459" s="85" t="s">
        <v>2230</v>
      </c>
      <c r="AA459" s="81"/>
      <c r="AB459" s="81"/>
      <c r="AC459" s="84" t="s">
        <v>2863</v>
      </c>
      <c r="AD459" s="81"/>
      <c r="AE459" s="81" t="b">
        <v>0</v>
      </c>
      <c r="AF459" s="81">
        <v>0</v>
      </c>
      <c r="AG459" s="84" t="s">
        <v>3083</v>
      </c>
      <c r="AH459" s="81" t="b">
        <v>0</v>
      </c>
      <c r="AI459" s="81" t="s">
        <v>3092</v>
      </c>
      <c r="AJ459" s="81"/>
      <c r="AK459" s="84" t="s">
        <v>3083</v>
      </c>
      <c r="AL459" s="81" t="b">
        <v>0</v>
      </c>
      <c r="AM459" s="81">
        <v>14954</v>
      </c>
      <c r="AN459" s="84" t="s">
        <v>3026</v>
      </c>
      <c r="AO459" s="81" t="s">
        <v>3109</v>
      </c>
      <c r="AP459" s="81" t="b">
        <v>0</v>
      </c>
      <c r="AQ459" s="84" t="s">
        <v>3026</v>
      </c>
      <c r="AR459" s="81" t="s">
        <v>178</v>
      </c>
      <c r="AS459" s="81">
        <v>0</v>
      </c>
      <c r="AT459" s="81">
        <v>0</v>
      </c>
      <c r="AU459" s="81"/>
      <c r="AV459" s="81"/>
      <c r="AW459" s="81"/>
      <c r="AX459" s="81"/>
      <c r="AY459" s="81"/>
      <c r="AZ459" s="81"/>
      <c r="BA459" s="81"/>
      <c r="BB459" s="81"/>
      <c r="BC459" s="80" t="str">
        <f>REPLACE(INDEX(GroupVertices[Group],MATCH(Edges[[#This Row],[Vertex 1]],GroupVertices[Vertex],0)),1,1,"")</f>
        <v>5</v>
      </c>
      <c r="BD459" s="80" t="str">
        <f>REPLACE(INDEX(GroupVertices[Group],MATCH(Edges[[#This Row],[Vertex 2]],GroupVertices[Vertex],0)),1,1,"")</f>
        <v>5</v>
      </c>
    </row>
    <row r="460" spans="1:56" ht="15">
      <c r="A460" s="66" t="s">
        <v>609</v>
      </c>
      <c r="B460" s="66" t="s">
        <v>780</v>
      </c>
      <c r="C460" s="67"/>
      <c r="D460" s="68"/>
      <c r="E460" s="69"/>
      <c r="F460" s="70"/>
      <c r="G460" s="67"/>
      <c r="H460" s="71"/>
      <c r="I460" s="72"/>
      <c r="J460" s="72"/>
      <c r="K460" s="34"/>
      <c r="L460" s="79">
        <v>460</v>
      </c>
      <c r="M460" s="79"/>
      <c r="N460" s="74"/>
      <c r="O460" s="81" t="s">
        <v>819</v>
      </c>
      <c r="P460" s="83">
        <v>43661.78333333333</v>
      </c>
      <c r="Q460" s="81" t="s">
        <v>823</v>
      </c>
      <c r="R460" s="81"/>
      <c r="S460" s="81"/>
      <c r="T460" s="81" t="s">
        <v>1061</v>
      </c>
      <c r="U460" s="85" t="s">
        <v>1122</v>
      </c>
      <c r="V460" s="85" t="s">
        <v>1122</v>
      </c>
      <c r="W460" s="83">
        <v>43661.78333333333</v>
      </c>
      <c r="X460" s="88">
        <v>43661</v>
      </c>
      <c r="Y460" s="84" t="s">
        <v>1657</v>
      </c>
      <c r="Z460" s="85" t="s">
        <v>2231</v>
      </c>
      <c r="AA460" s="81"/>
      <c r="AB460" s="81"/>
      <c r="AC460" s="84" t="s">
        <v>2864</v>
      </c>
      <c r="AD460" s="81"/>
      <c r="AE460" s="81" t="b">
        <v>0</v>
      </c>
      <c r="AF460" s="81">
        <v>0</v>
      </c>
      <c r="AG460" s="84" t="s">
        <v>3083</v>
      </c>
      <c r="AH460" s="81" t="b">
        <v>0</v>
      </c>
      <c r="AI460" s="81" t="s">
        <v>3092</v>
      </c>
      <c r="AJ460" s="81"/>
      <c r="AK460" s="84" t="s">
        <v>3083</v>
      </c>
      <c r="AL460" s="81" t="b">
        <v>0</v>
      </c>
      <c r="AM460" s="81">
        <v>4633</v>
      </c>
      <c r="AN460" s="84" t="s">
        <v>3064</v>
      </c>
      <c r="AO460" s="81" t="s">
        <v>3108</v>
      </c>
      <c r="AP460" s="81" t="b">
        <v>0</v>
      </c>
      <c r="AQ460" s="84" t="s">
        <v>3064</v>
      </c>
      <c r="AR460" s="81" t="s">
        <v>178</v>
      </c>
      <c r="AS460" s="81">
        <v>0</v>
      </c>
      <c r="AT460" s="81">
        <v>0</v>
      </c>
      <c r="AU460" s="81"/>
      <c r="AV460" s="81"/>
      <c r="AW460" s="81"/>
      <c r="AX460" s="81"/>
      <c r="AY460" s="81"/>
      <c r="AZ460" s="81"/>
      <c r="BA460" s="81"/>
      <c r="BB460" s="81"/>
      <c r="BC460" s="80" t="str">
        <f>REPLACE(INDEX(GroupVertices[Group],MATCH(Edges[[#This Row],[Vertex 1]],GroupVertices[Vertex],0)),1,1,"")</f>
        <v>2</v>
      </c>
      <c r="BD460" s="80" t="str">
        <f>REPLACE(INDEX(GroupVertices[Group],MATCH(Edges[[#This Row],[Vertex 2]],GroupVertices[Vertex],0)),1,1,"")</f>
        <v>2</v>
      </c>
    </row>
    <row r="461" spans="1:56" ht="15">
      <c r="A461" s="66" t="s">
        <v>610</v>
      </c>
      <c r="B461" s="66" t="s">
        <v>775</v>
      </c>
      <c r="C461" s="67"/>
      <c r="D461" s="68"/>
      <c r="E461" s="69"/>
      <c r="F461" s="70"/>
      <c r="G461" s="67"/>
      <c r="H461" s="71"/>
      <c r="I461" s="72"/>
      <c r="J461" s="72"/>
      <c r="K461" s="34"/>
      <c r="L461" s="79">
        <v>461</v>
      </c>
      <c r="M461" s="79"/>
      <c r="N461" s="74"/>
      <c r="O461" s="81" t="s">
        <v>819</v>
      </c>
      <c r="P461" s="83">
        <v>43661.78334490741</v>
      </c>
      <c r="Q461" s="81" t="s">
        <v>831</v>
      </c>
      <c r="R461" s="81"/>
      <c r="S461" s="81"/>
      <c r="T461" s="81" t="s">
        <v>1061</v>
      </c>
      <c r="U461" s="85" t="s">
        <v>1127</v>
      </c>
      <c r="V461" s="85" t="s">
        <v>1127</v>
      </c>
      <c r="W461" s="83">
        <v>43661.78334490741</v>
      </c>
      <c r="X461" s="88">
        <v>43661</v>
      </c>
      <c r="Y461" s="84" t="s">
        <v>1658</v>
      </c>
      <c r="Z461" s="85" t="s">
        <v>2232</v>
      </c>
      <c r="AA461" s="81"/>
      <c r="AB461" s="81"/>
      <c r="AC461" s="84" t="s">
        <v>2865</v>
      </c>
      <c r="AD461" s="81"/>
      <c r="AE461" s="81" t="b">
        <v>0</v>
      </c>
      <c r="AF461" s="81">
        <v>0</v>
      </c>
      <c r="AG461" s="84" t="s">
        <v>3083</v>
      </c>
      <c r="AH461" s="81" t="b">
        <v>0</v>
      </c>
      <c r="AI461" s="81" t="s">
        <v>3092</v>
      </c>
      <c r="AJ461" s="81"/>
      <c r="AK461" s="84" t="s">
        <v>3083</v>
      </c>
      <c r="AL461" s="81" t="b">
        <v>0</v>
      </c>
      <c r="AM461" s="81">
        <v>7453</v>
      </c>
      <c r="AN461" s="84" t="s">
        <v>3059</v>
      </c>
      <c r="AO461" s="81" t="s">
        <v>3109</v>
      </c>
      <c r="AP461" s="81" t="b">
        <v>0</v>
      </c>
      <c r="AQ461" s="84" t="s">
        <v>3059</v>
      </c>
      <c r="AR461" s="81" t="s">
        <v>178</v>
      </c>
      <c r="AS461" s="81">
        <v>0</v>
      </c>
      <c r="AT461" s="81">
        <v>0</v>
      </c>
      <c r="AU461" s="81"/>
      <c r="AV461" s="81"/>
      <c r="AW461" s="81"/>
      <c r="AX461" s="81"/>
      <c r="AY461" s="81"/>
      <c r="AZ461" s="81"/>
      <c r="BA461" s="81"/>
      <c r="BB461" s="81"/>
      <c r="BC461" s="80" t="str">
        <f>REPLACE(INDEX(GroupVertices[Group],MATCH(Edges[[#This Row],[Vertex 1]],GroupVertices[Vertex],0)),1,1,"")</f>
        <v>1</v>
      </c>
      <c r="BD461" s="80" t="str">
        <f>REPLACE(INDEX(GroupVertices[Group],MATCH(Edges[[#This Row],[Vertex 2]],GroupVertices[Vertex],0)),1,1,"")</f>
        <v>1</v>
      </c>
    </row>
    <row r="462" spans="1:56" ht="15">
      <c r="A462" s="66" t="s">
        <v>611</v>
      </c>
      <c r="B462" s="66" t="s">
        <v>747</v>
      </c>
      <c r="C462" s="67"/>
      <c r="D462" s="68"/>
      <c r="E462" s="69"/>
      <c r="F462" s="70"/>
      <c r="G462" s="67"/>
      <c r="H462" s="71"/>
      <c r="I462" s="72"/>
      <c r="J462" s="72"/>
      <c r="K462" s="34"/>
      <c r="L462" s="79">
        <v>462</v>
      </c>
      <c r="M462" s="79"/>
      <c r="N462" s="74"/>
      <c r="O462" s="81" t="s">
        <v>819</v>
      </c>
      <c r="P462" s="83">
        <v>43661.78334490741</v>
      </c>
      <c r="Q462" s="81" t="s">
        <v>832</v>
      </c>
      <c r="R462" s="81"/>
      <c r="S462" s="81"/>
      <c r="T462" s="81" t="s">
        <v>1061</v>
      </c>
      <c r="U462" s="85" t="s">
        <v>1128</v>
      </c>
      <c r="V462" s="85" t="s">
        <v>1128</v>
      </c>
      <c r="W462" s="83">
        <v>43661.78334490741</v>
      </c>
      <c r="X462" s="88">
        <v>43661</v>
      </c>
      <c r="Y462" s="84" t="s">
        <v>1658</v>
      </c>
      <c r="Z462" s="85" t="s">
        <v>2233</v>
      </c>
      <c r="AA462" s="81"/>
      <c r="AB462" s="81"/>
      <c r="AC462" s="84" t="s">
        <v>2866</v>
      </c>
      <c r="AD462" s="81"/>
      <c r="AE462" s="81" t="b">
        <v>0</v>
      </c>
      <c r="AF462" s="81">
        <v>0</v>
      </c>
      <c r="AG462" s="84" t="s">
        <v>3083</v>
      </c>
      <c r="AH462" s="81" t="b">
        <v>0</v>
      </c>
      <c r="AI462" s="81" t="s">
        <v>3092</v>
      </c>
      <c r="AJ462" s="81"/>
      <c r="AK462" s="84" t="s">
        <v>3083</v>
      </c>
      <c r="AL462" s="81" t="b">
        <v>0</v>
      </c>
      <c r="AM462" s="81">
        <v>14954</v>
      </c>
      <c r="AN462" s="84" t="s">
        <v>3026</v>
      </c>
      <c r="AO462" s="81" t="s">
        <v>3109</v>
      </c>
      <c r="AP462" s="81" t="b">
        <v>0</v>
      </c>
      <c r="AQ462" s="84" t="s">
        <v>3026</v>
      </c>
      <c r="AR462" s="81" t="s">
        <v>178</v>
      </c>
      <c r="AS462" s="81">
        <v>0</v>
      </c>
      <c r="AT462" s="81">
        <v>0</v>
      </c>
      <c r="AU462" s="81"/>
      <c r="AV462" s="81"/>
      <c r="AW462" s="81"/>
      <c r="AX462" s="81"/>
      <c r="AY462" s="81"/>
      <c r="AZ462" s="81"/>
      <c r="BA462" s="81"/>
      <c r="BB462" s="81"/>
      <c r="BC462" s="80" t="str">
        <f>REPLACE(INDEX(GroupVertices[Group],MATCH(Edges[[#This Row],[Vertex 1]],GroupVertices[Vertex],0)),1,1,"")</f>
        <v>5</v>
      </c>
      <c r="BD462" s="80" t="str">
        <f>REPLACE(INDEX(GroupVertices[Group],MATCH(Edges[[#This Row],[Vertex 2]],GroupVertices[Vertex],0)),1,1,"")</f>
        <v>5</v>
      </c>
    </row>
    <row r="463" spans="1:56" ht="15">
      <c r="A463" s="66" t="s">
        <v>612</v>
      </c>
      <c r="B463" s="66" t="s">
        <v>612</v>
      </c>
      <c r="C463" s="67"/>
      <c r="D463" s="68"/>
      <c r="E463" s="69"/>
      <c r="F463" s="70"/>
      <c r="G463" s="67"/>
      <c r="H463" s="71"/>
      <c r="I463" s="72"/>
      <c r="J463" s="72"/>
      <c r="K463" s="34"/>
      <c r="L463" s="79">
        <v>463</v>
      </c>
      <c r="M463" s="79"/>
      <c r="N463" s="74"/>
      <c r="O463" s="81" t="s">
        <v>178</v>
      </c>
      <c r="P463" s="83">
        <v>43661.78334490741</v>
      </c>
      <c r="Q463" s="81" t="s">
        <v>973</v>
      </c>
      <c r="R463" s="81"/>
      <c r="S463" s="81"/>
      <c r="T463" s="81" t="s">
        <v>1108</v>
      </c>
      <c r="U463" s="81"/>
      <c r="V463" s="85" t="s">
        <v>1351</v>
      </c>
      <c r="W463" s="83">
        <v>43661.78334490741</v>
      </c>
      <c r="X463" s="88">
        <v>43661</v>
      </c>
      <c r="Y463" s="84" t="s">
        <v>1658</v>
      </c>
      <c r="Z463" s="85" t="s">
        <v>2234</v>
      </c>
      <c r="AA463" s="81"/>
      <c r="AB463" s="81"/>
      <c r="AC463" s="84" t="s">
        <v>2867</v>
      </c>
      <c r="AD463" s="81"/>
      <c r="AE463" s="81" t="b">
        <v>0</v>
      </c>
      <c r="AF463" s="81">
        <v>0</v>
      </c>
      <c r="AG463" s="84" t="s">
        <v>3083</v>
      </c>
      <c r="AH463" s="81" t="b">
        <v>0</v>
      </c>
      <c r="AI463" s="81" t="s">
        <v>3092</v>
      </c>
      <c r="AJ463" s="81"/>
      <c r="AK463" s="84" t="s">
        <v>3083</v>
      </c>
      <c r="AL463" s="81" t="b">
        <v>0</v>
      </c>
      <c r="AM463" s="81">
        <v>0</v>
      </c>
      <c r="AN463" s="84" t="s">
        <v>3083</v>
      </c>
      <c r="AO463" s="81" t="s">
        <v>3108</v>
      </c>
      <c r="AP463" s="81" t="b">
        <v>0</v>
      </c>
      <c r="AQ463" s="84" t="s">
        <v>2867</v>
      </c>
      <c r="AR463" s="81" t="s">
        <v>178</v>
      </c>
      <c r="AS463" s="81">
        <v>0</v>
      </c>
      <c r="AT463" s="81">
        <v>0</v>
      </c>
      <c r="AU463" s="81"/>
      <c r="AV463" s="81"/>
      <c r="AW463" s="81"/>
      <c r="AX463" s="81"/>
      <c r="AY463" s="81"/>
      <c r="AZ463" s="81"/>
      <c r="BA463" s="81"/>
      <c r="BB463" s="81"/>
      <c r="BC463" s="80" t="str">
        <f>REPLACE(INDEX(GroupVertices[Group],MATCH(Edges[[#This Row],[Vertex 1]],GroupVertices[Vertex],0)),1,1,"")</f>
        <v>3</v>
      </c>
      <c r="BD463" s="80" t="str">
        <f>REPLACE(INDEX(GroupVertices[Group],MATCH(Edges[[#This Row],[Vertex 2]],GroupVertices[Vertex],0)),1,1,"")</f>
        <v>3</v>
      </c>
    </row>
    <row r="464" spans="1:56" ht="15">
      <c r="A464" s="66" t="s">
        <v>613</v>
      </c>
      <c r="B464" s="66" t="s">
        <v>753</v>
      </c>
      <c r="C464" s="67"/>
      <c r="D464" s="68"/>
      <c r="E464" s="69"/>
      <c r="F464" s="70"/>
      <c r="G464" s="67"/>
      <c r="H464" s="71"/>
      <c r="I464" s="72"/>
      <c r="J464" s="72"/>
      <c r="K464" s="34"/>
      <c r="L464" s="79">
        <v>464</v>
      </c>
      <c r="M464" s="79"/>
      <c r="N464" s="74"/>
      <c r="O464" s="81" t="s">
        <v>819</v>
      </c>
      <c r="P464" s="83">
        <v>43661.78335648148</v>
      </c>
      <c r="Q464" s="81" t="s">
        <v>824</v>
      </c>
      <c r="R464" s="81"/>
      <c r="S464" s="81"/>
      <c r="T464" s="81" t="s">
        <v>1062</v>
      </c>
      <c r="U464" s="85" t="s">
        <v>1123</v>
      </c>
      <c r="V464" s="85" t="s">
        <v>1123</v>
      </c>
      <c r="W464" s="83">
        <v>43661.78335648148</v>
      </c>
      <c r="X464" s="88">
        <v>43661</v>
      </c>
      <c r="Y464" s="84" t="s">
        <v>1659</v>
      </c>
      <c r="Z464" s="85" t="s">
        <v>2235</v>
      </c>
      <c r="AA464" s="81"/>
      <c r="AB464" s="81"/>
      <c r="AC464" s="84" t="s">
        <v>2868</v>
      </c>
      <c r="AD464" s="81"/>
      <c r="AE464" s="81" t="b">
        <v>0</v>
      </c>
      <c r="AF464" s="81">
        <v>0</v>
      </c>
      <c r="AG464" s="84" t="s">
        <v>3083</v>
      </c>
      <c r="AH464" s="81" t="b">
        <v>0</v>
      </c>
      <c r="AI464" s="81" t="s">
        <v>3092</v>
      </c>
      <c r="AJ464" s="81"/>
      <c r="AK464" s="84" t="s">
        <v>3083</v>
      </c>
      <c r="AL464" s="81" t="b">
        <v>0</v>
      </c>
      <c r="AM464" s="81">
        <v>7129</v>
      </c>
      <c r="AN464" s="84" t="s">
        <v>3036</v>
      </c>
      <c r="AO464" s="81" t="s">
        <v>3111</v>
      </c>
      <c r="AP464" s="81" t="b">
        <v>0</v>
      </c>
      <c r="AQ464" s="84" t="s">
        <v>3036</v>
      </c>
      <c r="AR464" s="81" t="s">
        <v>178</v>
      </c>
      <c r="AS464" s="81">
        <v>0</v>
      </c>
      <c r="AT464" s="81">
        <v>0</v>
      </c>
      <c r="AU464" s="81"/>
      <c r="AV464" s="81"/>
      <c r="AW464" s="81"/>
      <c r="AX464" s="81"/>
      <c r="AY464" s="81"/>
      <c r="AZ464" s="81"/>
      <c r="BA464" s="81"/>
      <c r="BB464" s="81"/>
      <c r="BC464" s="80" t="str">
        <f>REPLACE(INDEX(GroupVertices[Group],MATCH(Edges[[#This Row],[Vertex 1]],GroupVertices[Vertex],0)),1,1,"")</f>
        <v>2</v>
      </c>
      <c r="BD464" s="80" t="str">
        <f>REPLACE(INDEX(GroupVertices[Group],MATCH(Edges[[#This Row],[Vertex 2]],GroupVertices[Vertex],0)),1,1,"")</f>
        <v>2</v>
      </c>
    </row>
    <row r="465" spans="1:56" ht="15">
      <c r="A465" s="66" t="s">
        <v>614</v>
      </c>
      <c r="B465" s="66" t="s">
        <v>614</v>
      </c>
      <c r="C465" s="67"/>
      <c r="D465" s="68"/>
      <c r="E465" s="69"/>
      <c r="F465" s="70"/>
      <c r="G465" s="67"/>
      <c r="H465" s="71"/>
      <c r="I465" s="72"/>
      <c r="J465" s="72"/>
      <c r="K465" s="34"/>
      <c r="L465" s="79">
        <v>465</v>
      </c>
      <c r="M465" s="79"/>
      <c r="N465" s="74"/>
      <c r="O465" s="81" t="s">
        <v>178</v>
      </c>
      <c r="P465" s="83">
        <v>43661.71837962963</v>
      </c>
      <c r="Q465" s="81" t="s">
        <v>915</v>
      </c>
      <c r="R465" s="81"/>
      <c r="S465" s="81"/>
      <c r="T465" s="81" t="s">
        <v>1061</v>
      </c>
      <c r="U465" s="85" t="s">
        <v>1188</v>
      </c>
      <c r="V465" s="85" t="s">
        <v>1188</v>
      </c>
      <c r="W465" s="83">
        <v>43661.71837962963</v>
      </c>
      <c r="X465" s="88">
        <v>43661</v>
      </c>
      <c r="Y465" s="84" t="s">
        <v>1660</v>
      </c>
      <c r="Z465" s="85" t="s">
        <v>2236</v>
      </c>
      <c r="AA465" s="81"/>
      <c r="AB465" s="81"/>
      <c r="AC465" s="84" t="s">
        <v>2869</v>
      </c>
      <c r="AD465" s="81"/>
      <c r="AE465" s="81" t="b">
        <v>0</v>
      </c>
      <c r="AF465" s="81">
        <v>124</v>
      </c>
      <c r="AG465" s="84" t="s">
        <v>3083</v>
      </c>
      <c r="AH465" s="81" t="b">
        <v>0</v>
      </c>
      <c r="AI465" s="81" t="s">
        <v>3092</v>
      </c>
      <c r="AJ465" s="81"/>
      <c r="AK465" s="84" t="s">
        <v>3083</v>
      </c>
      <c r="AL465" s="81" t="b">
        <v>0</v>
      </c>
      <c r="AM465" s="81">
        <v>21</v>
      </c>
      <c r="AN465" s="84" t="s">
        <v>3083</v>
      </c>
      <c r="AO465" s="81" t="s">
        <v>3108</v>
      </c>
      <c r="AP465" s="81" t="b">
        <v>0</v>
      </c>
      <c r="AQ465" s="84" t="s">
        <v>2869</v>
      </c>
      <c r="AR465" s="81" t="s">
        <v>819</v>
      </c>
      <c r="AS465" s="81">
        <v>0</v>
      </c>
      <c r="AT465" s="81">
        <v>0</v>
      </c>
      <c r="AU465" s="81"/>
      <c r="AV465" s="81"/>
      <c r="AW465" s="81"/>
      <c r="AX465" s="81"/>
      <c r="AY465" s="81"/>
      <c r="AZ465" s="81"/>
      <c r="BA465" s="81"/>
      <c r="BB465" s="81"/>
      <c r="BC465" s="80" t="str">
        <f>REPLACE(INDEX(GroupVertices[Group],MATCH(Edges[[#This Row],[Vertex 1]],GroupVertices[Vertex],0)),1,1,"")</f>
        <v>6</v>
      </c>
      <c r="BD465" s="80" t="str">
        <f>REPLACE(INDEX(GroupVertices[Group],MATCH(Edges[[#This Row],[Vertex 2]],GroupVertices[Vertex],0)),1,1,"")</f>
        <v>6</v>
      </c>
    </row>
    <row r="466" spans="1:56" ht="15">
      <c r="A466" s="66" t="s">
        <v>615</v>
      </c>
      <c r="B466" s="66" t="s">
        <v>614</v>
      </c>
      <c r="C466" s="67"/>
      <c r="D466" s="68"/>
      <c r="E466" s="69"/>
      <c r="F466" s="70"/>
      <c r="G466" s="67"/>
      <c r="H466" s="71"/>
      <c r="I466" s="72"/>
      <c r="J466" s="72"/>
      <c r="K466" s="34"/>
      <c r="L466" s="79">
        <v>466</v>
      </c>
      <c r="M466" s="79"/>
      <c r="N466" s="74"/>
      <c r="O466" s="81" t="s">
        <v>819</v>
      </c>
      <c r="P466" s="83">
        <v>43661.78302083333</v>
      </c>
      <c r="Q466" s="81" t="s">
        <v>915</v>
      </c>
      <c r="R466" s="81"/>
      <c r="S466" s="81"/>
      <c r="T466" s="81" t="s">
        <v>1061</v>
      </c>
      <c r="U466" s="85" t="s">
        <v>1188</v>
      </c>
      <c r="V466" s="85" t="s">
        <v>1188</v>
      </c>
      <c r="W466" s="83">
        <v>43661.78302083333</v>
      </c>
      <c r="X466" s="88">
        <v>43661</v>
      </c>
      <c r="Y466" s="84" t="s">
        <v>1635</v>
      </c>
      <c r="Z466" s="85" t="s">
        <v>2237</v>
      </c>
      <c r="AA466" s="81"/>
      <c r="AB466" s="81"/>
      <c r="AC466" s="84" t="s">
        <v>2870</v>
      </c>
      <c r="AD466" s="81"/>
      <c r="AE466" s="81" t="b">
        <v>0</v>
      </c>
      <c r="AF466" s="81">
        <v>0</v>
      </c>
      <c r="AG466" s="84" t="s">
        <v>3083</v>
      </c>
      <c r="AH466" s="81" t="b">
        <v>0</v>
      </c>
      <c r="AI466" s="81" t="s">
        <v>3092</v>
      </c>
      <c r="AJ466" s="81"/>
      <c r="AK466" s="84" t="s">
        <v>3083</v>
      </c>
      <c r="AL466" s="81" t="b">
        <v>0</v>
      </c>
      <c r="AM466" s="81">
        <v>21</v>
      </c>
      <c r="AN466" s="84" t="s">
        <v>2869</v>
      </c>
      <c r="AO466" s="81" t="s">
        <v>3108</v>
      </c>
      <c r="AP466" s="81" t="b">
        <v>0</v>
      </c>
      <c r="AQ466" s="84" t="s">
        <v>2869</v>
      </c>
      <c r="AR466" s="81" t="s">
        <v>178</v>
      </c>
      <c r="AS466" s="81">
        <v>0</v>
      </c>
      <c r="AT466" s="81">
        <v>0</v>
      </c>
      <c r="AU466" s="81"/>
      <c r="AV466" s="81"/>
      <c r="AW466" s="81"/>
      <c r="AX466" s="81"/>
      <c r="AY466" s="81"/>
      <c r="AZ466" s="81"/>
      <c r="BA466" s="81"/>
      <c r="BB466" s="81"/>
      <c r="BC466" s="80" t="str">
        <f>REPLACE(INDEX(GroupVertices[Group],MATCH(Edges[[#This Row],[Vertex 1]],GroupVertices[Vertex],0)),1,1,"")</f>
        <v>6</v>
      </c>
      <c r="BD466" s="80" t="str">
        <f>REPLACE(INDEX(GroupVertices[Group],MATCH(Edges[[#This Row],[Vertex 2]],GroupVertices[Vertex],0)),1,1,"")</f>
        <v>6</v>
      </c>
    </row>
    <row r="467" spans="1:56" ht="15">
      <c r="A467" s="66" t="s">
        <v>615</v>
      </c>
      <c r="B467" s="66" t="s">
        <v>773</v>
      </c>
      <c r="C467" s="67"/>
      <c r="D467" s="68"/>
      <c r="E467" s="69"/>
      <c r="F467" s="70"/>
      <c r="G467" s="67"/>
      <c r="H467" s="71"/>
      <c r="I467" s="72"/>
      <c r="J467" s="72"/>
      <c r="K467" s="34"/>
      <c r="L467" s="79">
        <v>467</v>
      </c>
      <c r="M467" s="79"/>
      <c r="N467" s="74"/>
      <c r="O467" s="81" t="s">
        <v>819</v>
      </c>
      <c r="P467" s="83">
        <v>43661.781377314815</v>
      </c>
      <c r="Q467" s="81" t="s">
        <v>974</v>
      </c>
      <c r="R467" s="81"/>
      <c r="S467" s="81"/>
      <c r="T467" s="81" t="s">
        <v>1061</v>
      </c>
      <c r="U467" s="85" t="s">
        <v>1232</v>
      </c>
      <c r="V467" s="85" t="s">
        <v>1232</v>
      </c>
      <c r="W467" s="83">
        <v>43661.781377314815</v>
      </c>
      <c r="X467" s="88">
        <v>43661</v>
      </c>
      <c r="Y467" s="84" t="s">
        <v>1498</v>
      </c>
      <c r="Z467" s="85" t="s">
        <v>2238</v>
      </c>
      <c r="AA467" s="81"/>
      <c r="AB467" s="81"/>
      <c r="AC467" s="84" t="s">
        <v>2871</v>
      </c>
      <c r="AD467" s="81"/>
      <c r="AE467" s="81" t="b">
        <v>0</v>
      </c>
      <c r="AF467" s="81">
        <v>0</v>
      </c>
      <c r="AG467" s="84" t="s">
        <v>3083</v>
      </c>
      <c r="AH467" s="81" t="b">
        <v>0</v>
      </c>
      <c r="AI467" s="81" t="s">
        <v>3092</v>
      </c>
      <c r="AJ467" s="81"/>
      <c r="AK467" s="84" t="s">
        <v>3083</v>
      </c>
      <c r="AL467" s="81" t="b">
        <v>0</v>
      </c>
      <c r="AM467" s="81">
        <v>30</v>
      </c>
      <c r="AN467" s="84" t="s">
        <v>3057</v>
      </c>
      <c r="AO467" s="81" t="s">
        <v>3108</v>
      </c>
      <c r="AP467" s="81" t="b">
        <v>0</v>
      </c>
      <c r="AQ467" s="84" t="s">
        <v>3057</v>
      </c>
      <c r="AR467" s="81" t="s">
        <v>178</v>
      </c>
      <c r="AS467" s="81">
        <v>0</v>
      </c>
      <c r="AT467" s="81">
        <v>0</v>
      </c>
      <c r="AU467" s="81"/>
      <c r="AV467" s="81"/>
      <c r="AW467" s="81"/>
      <c r="AX467" s="81"/>
      <c r="AY467" s="81"/>
      <c r="AZ467" s="81"/>
      <c r="BA467" s="81"/>
      <c r="BB467" s="81"/>
      <c r="BC467" s="80" t="str">
        <f>REPLACE(INDEX(GroupVertices[Group],MATCH(Edges[[#This Row],[Vertex 1]],GroupVertices[Vertex],0)),1,1,"")</f>
        <v>6</v>
      </c>
      <c r="BD467" s="80" t="str">
        <f>REPLACE(INDEX(GroupVertices[Group],MATCH(Edges[[#This Row],[Vertex 2]],GroupVertices[Vertex],0)),1,1,"")</f>
        <v>6</v>
      </c>
    </row>
    <row r="468" spans="1:56" ht="15">
      <c r="A468" s="66" t="s">
        <v>615</v>
      </c>
      <c r="B468" s="66" t="s">
        <v>732</v>
      </c>
      <c r="C468" s="67"/>
      <c r="D468" s="68"/>
      <c r="E468" s="69"/>
      <c r="F468" s="70"/>
      <c r="G468" s="67"/>
      <c r="H468" s="71"/>
      <c r="I468" s="72"/>
      <c r="J468" s="72"/>
      <c r="K468" s="34"/>
      <c r="L468" s="79">
        <v>468</v>
      </c>
      <c r="M468" s="79"/>
      <c r="N468" s="74"/>
      <c r="O468" s="81" t="s">
        <v>819</v>
      </c>
      <c r="P468" s="83">
        <v>43661.78337962963</v>
      </c>
      <c r="Q468" s="81" t="s">
        <v>975</v>
      </c>
      <c r="R468" s="81"/>
      <c r="S468" s="81"/>
      <c r="T468" s="81" t="s">
        <v>1061</v>
      </c>
      <c r="U468" s="85" t="s">
        <v>1233</v>
      </c>
      <c r="V468" s="85" t="s">
        <v>1233</v>
      </c>
      <c r="W468" s="83">
        <v>43661.78337962963</v>
      </c>
      <c r="X468" s="88">
        <v>43661</v>
      </c>
      <c r="Y468" s="84" t="s">
        <v>1661</v>
      </c>
      <c r="Z468" s="85" t="s">
        <v>2239</v>
      </c>
      <c r="AA468" s="81"/>
      <c r="AB468" s="81"/>
      <c r="AC468" s="84" t="s">
        <v>2872</v>
      </c>
      <c r="AD468" s="81"/>
      <c r="AE468" s="81" t="b">
        <v>0</v>
      </c>
      <c r="AF468" s="81">
        <v>0</v>
      </c>
      <c r="AG468" s="84" t="s">
        <v>3083</v>
      </c>
      <c r="AH468" s="81" t="b">
        <v>0</v>
      </c>
      <c r="AI468" s="81" t="s">
        <v>3092</v>
      </c>
      <c r="AJ468" s="81"/>
      <c r="AK468" s="84" t="s">
        <v>3083</v>
      </c>
      <c r="AL468" s="81" t="b">
        <v>0</v>
      </c>
      <c r="AM468" s="81">
        <v>35</v>
      </c>
      <c r="AN468" s="84" t="s">
        <v>3004</v>
      </c>
      <c r="AO468" s="81" t="s">
        <v>3108</v>
      </c>
      <c r="AP468" s="81" t="b">
        <v>0</v>
      </c>
      <c r="AQ468" s="84" t="s">
        <v>3004</v>
      </c>
      <c r="AR468" s="81" t="s">
        <v>178</v>
      </c>
      <c r="AS468" s="81">
        <v>0</v>
      </c>
      <c r="AT468" s="81">
        <v>0</v>
      </c>
      <c r="AU468" s="81"/>
      <c r="AV468" s="81"/>
      <c r="AW468" s="81"/>
      <c r="AX468" s="81"/>
      <c r="AY468" s="81"/>
      <c r="AZ468" s="81"/>
      <c r="BA468" s="81"/>
      <c r="BB468" s="81"/>
      <c r="BC468" s="80" t="str">
        <f>REPLACE(INDEX(GroupVertices[Group],MATCH(Edges[[#This Row],[Vertex 1]],GroupVertices[Vertex],0)),1,1,"")</f>
        <v>6</v>
      </c>
      <c r="BD468" s="80" t="str">
        <f>REPLACE(INDEX(GroupVertices[Group],MATCH(Edges[[#This Row],[Vertex 2]],GroupVertices[Vertex],0)),1,1,"")</f>
        <v>6</v>
      </c>
    </row>
    <row r="469" spans="1:56" ht="15">
      <c r="A469" s="66" t="s">
        <v>616</v>
      </c>
      <c r="B469" s="66" t="s">
        <v>758</v>
      </c>
      <c r="C469" s="67"/>
      <c r="D469" s="68"/>
      <c r="E469" s="69"/>
      <c r="F469" s="70"/>
      <c r="G469" s="67"/>
      <c r="H469" s="71"/>
      <c r="I469" s="72"/>
      <c r="J469" s="72"/>
      <c r="K469" s="34"/>
      <c r="L469" s="79">
        <v>469</v>
      </c>
      <c r="M469" s="79"/>
      <c r="N469" s="74"/>
      <c r="O469" s="81" t="s">
        <v>819</v>
      </c>
      <c r="P469" s="83">
        <v>43661.78337962963</v>
      </c>
      <c r="Q469" s="81" t="s">
        <v>826</v>
      </c>
      <c r="R469" s="81"/>
      <c r="S469" s="81"/>
      <c r="T469" s="81" t="s">
        <v>1061</v>
      </c>
      <c r="U469" s="85" t="s">
        <v>1124</v>
      </c>
      <c r="V469" s="85" t="s">
        <v>1124</v>
      </c>
      <c r="W469" s="83">
        <v>43661.78337962963</v>
      </c>
      <c r="X469" s="88">
        <v>43661</v>
      </c>
      <c r="Y469" s="84" t="s">
        <v>1661</v>
      </c>
      <c r="Z469" s="85" t="s">
        <v>2240</v>
      </c>
      <c r="AA469" s="81"/>
      <c r="AB469" s="81"/>
      <c r="AC469" s="84" t="s">
        <v>2873</v>
      </c>
      <c r="AD469" s="81"/>
      <c r="AE469" s="81" t="b">
        <v>0</v>
      </c>
      <c r="AF469" s="81">
        <v>0</v>
      </c>
      <c r="AG469" s="84" t="s">
        <v>3083</v>
      </c>
      <c r="AH469" s="81" t="b">
        <v>0</v>
      </c>
      <c r="AI469" s="81" t="s">
        <v>3092</v>
      </c>
      <c r="AJ469" s="81"/>
      <c r="AK469" s="84" t="s">
        <v>3083</v>
      </c>
      <c r="AL469" s="81" t="b">
        <v>0</v>
      </c>
      <c r="AM469" s="81">
        <v>2360</v>
      </c>
      <c r="AN469" s="84" t="s">
        <v>3041</v>
      </c>
      <c r="AO469" s="81" t="s">
        <v>3108</v>
      </c>
      <c r="AP469" s="81" t="b">
        <v>0</v>
      </c>
      <c r="AQ469" s="84" t="s">
        <v>3041</v>
      </c>
      <c r="AR469" s="81" t="s">
        <v>178</v>
      </c>
      <c r="AS469" s="81">
        <v>0</v>
      </c>
      <c r="AT469" s="81">
        <v>0</v>
      </c>
      <c r="AU469" s="81"/>
      <c r="AV469" s="81"/>
      <c r="AW469" s="81"/>
      <c r="AX469" s="81"/>
      <c r="AY469" s="81"/>
      <c r="AZ469" s="81"/>
      <c r="BA469" s="81"/>
      <c r="BB469" s="81"/>
      <c r="BC469" s="80" t="str">
        <f>REPLACE(INDEX(GroupVertices[Group],MATCH(Edges[[#This Row],[Vertex 1]],GroupVertices[Vertex],0)),1,1,"")</f>
        <v>4</v>
      </c>
      <c r="BD469" s="80" t="str">
        <f>REPLACE(INDEX(GroupVertices[Group],MATCH(Edges[[#This Row],[Vertex 2]],GroupVertices[Vertex],0)),1,1,"")</f>
        <v>4</v>
      </c>
    </row>
    <row r="470" spans="1:56" ht="15">
      <c r="A470" s="66" t="s">
        <v>617</v>
      </c>
      <c r="B470" s="66" t="s">
        <v>710</v>
      </c>
      <c r="C470" s="67"/>
      <c r="D470" s="68"/>
      <c r="E470" s="69"/>
      <c r="F470" s="70"/>
      <c r="G470" s="67"/>
      <c r="H470" s="71"/>
      <c r="I470" s="72"/>
      <c r="J470" s="72"/>
      <c r="K470" s="34"/>
      <c r="L470" s="79">
        <v>470</v>
      </c>
      <c r="M470" s="79"/>
      <c r="N470" s="74"/>
      <c r="O470" s="81" t="s">
        <v>819</v>
      </c>
      <c r="P470" s="83">
        <v>43661.7833912037</v>
      </c>
      <c r="Q470" s="81" t="s">
        <v>828</v>
      </c>
      <c r="R470" s="81"/>
      <c r="S470" s="81"/>
      <c r="T470" s="81" t="s">
        <v>1061</v>
      </c>
      <c r="U470" s="85" t="s">
        <v>1126</v>
      </c>
      <c r="V470" s="85" t="s">
        <v>1126</v>
      </c>
      <c r="W470" s="83">
        <v>43661.7833912037</v>
      </c>
      <c r="X470" s="88">
        <v>43661</v>
      </c>
      <c r="Y470" s="84" t="s">
        <v>1662</v>
      </c>
      <c r="Z470" s="85" t="s">
        <v>2241</v>
      </c>
      <c r="AA470" s="81"/>
      <c r="AB470" s="81"/>
      <c r="AC470" s="84" t="s">
        <v>2874</v>
      </c>
      <c r="AD470" s="81"/>
      <c r="AE470" s="81" t="b">
        <v>0</v>
      </c>
      <c r="AF470" s="81">
        <v>0</v>
      </c>
      <c r="AG470" s="84" t="s">
        <v>3083</v>
      </c>
      <c r="AH470" s="81" t="b">
        <v>0</v>
      </c>
      <c r="AI470" s="81" t="s">
        <v>3094</v>
      </c>
      <c r="AJ470" s="81"/>
      <c r="AK470" s="84" t="s">
        <v>3083</v>
      </c>
      <c r="AL470" s="81" t="b">
        <v>0</v>
      </c>
      <c r="AM470" s="81">
        <v>3482</v>
      </c>
      <c r="AN470" s="84" t="s">
        <v>2975</v>
      </c>
      <c r="AO470" s="81" t="s">
        <v>3108</v>
      </c>
      <c r="AP470" s="81" t="b">
        <v>0</v>
      </c>
      <c r="AQ470" s="84" t="s">
        <v>2975</v>
      </c>
      <c r="AR470" s="81" t="s">
        <v>178</v>
      </c>
      <c r="AS470" s="81">
        <v>0</v>
      </c>
      <c r="AT470" s="81">
        <v>0</v>
      </c>
      <c r="AU470" s="81"/>
      <c r="AV470" s="81"/>
      <c r="AW470" s="81"/>
      <c r="AX470" s="81"/>
      <c r="AY470" s="81"/>
      <c r="AZ470" s="81"/>
      <c r="BA470" s="81"/>
      <c r="BB470" s="81"/>
      <c r="BC470" s="80" t="str">
        <f>REPLACE(INDEX(GroupVertices[Group],MATCH(Edges[[#This Row],[Vertex 1]],GroupVertices[Vertex],0)),1,1,"")</f>
        <v>8</v>
      </c>
      <c r="BD470" s="80" t="str">
        <f>REPLACE(INDEX(GroupVertices[Group],MATCH(Edges[[#This Row],[Vertex 2]],GroupVertices[Vertex],0)),1,1,"")</f>
        <v>8</v>
      </c>
    </row>
    <row r="471" spans="1:56" ht="15">
      <c r="A471" s="66" t="s">
        <v>618</v>
      </c>
      <c r="B471" s="66" t="s">
        <v>775</v>
      </c>
      <c r="C471" s="67"/>
      <c r="D471" s="68"/>
      <c r="E471" s="69"/>
      <c r="F471" s="70"/>
      <c r="G471" s="67"/>
      <c r="H471" s="71"/>
      <c r="I471" s="72"/>
      <c r="J471" s="72"/>
      <c r="K471" s="34"/>
      <c r="L471" s="79">
        <v>471</v>
      </c>
      <c r="M471" s="79"/>
      <c r="N471" s="74"/>
      <c r="O471" s="81" t="s">
        <v>819</v>
      </c>
      <c r="P471" s="83">
        <v>43661.7833912037</v>
      </c>
      <c r="Q471" s="81" t="s">
        <v>831</v>
      </c>
      <c r="R471" s="81"/>
      <c r="S471" s="81"/>
      <c r="T471" s="81" t="s">
        <v>1061</v>
      </c>
      <c r="U471" s="85" t="s">
        <v>1127</v>
      </c>
      <c r="V471" s="85" t="s">
        <v>1127</v>
      </c>
      <c r="W471" s="83">
        <v>43661.7833912037</v>
      </c>
      <c r="X471" s="88">
        <v>43661</v>
      </c>
      <c r="Y471" s="84" t="s">
        <v>1662</v>
      </c>
      <c r="Z471" s="85" t="s">
        <v>2242</v>
      </c>
      <c r="AA471" s="81"/>
      <c r="AB471" s="81"/>
      <c r="AC471" s="84" t="s">
        <v>2875</v>
      </c>
      <c r="AD471" s="81"/>
      <c r="AE471" s="81" t="b">
        <v>0</v>
      </c>
      <c r="AF471" s="81">
        <v>0</v>
      </c>
      <c r="AG471" s="84" t="s">
        <v>3083</v>
      </c>
      <c r="AH471" s="81" t="b">
        <v>0</v>
      </c>
      <c r="AI471" s="81" t="s">
        <v>3092</v>
      </c>
      <c r="AJ471" s="81"/>
      <c r="AK471" s="84" t="s">
        <v>3083</v>
      </c>
      <c r="AL471" s="81" t="b">
        <v>0</v>
      </c>
      <c r="AM471" s="81">
        <v>7453</v>
      </c>
      <c r="AN471" s="84" t="s">
        <v>3059</v>
      </c>
      <c r="AO471" s="81" t="s">
        <v>3108</v>
      </c>
      <c r="AP471" s="81" t="b">
        <v>0</v>
      </c>
      <c r="AQ471" s="84" t="s">
        <v>3059</v>
      </c>
      <c r="AR471" s="81" t="s">
        <v>178</v>
      </c>
      <c r="AS471" s="81">
        <v>0</v>
      </c>
      <c r="AT471" s="81">
        <v>0</v>
      </c>
      <c r="AU471" s="81"/>
      <c r="AV471" s="81"/>
      <c r="AW471" s="81"/>
      <c r="AX471" s="81"/>
      <c r="AY471" s="81"/>
      <c r="AZ471" s="81"/>
      <c r="BA471" s="81"/>
      <c r="BB471" s="81"/>
      <c r="BC471" s="80" t="str">
        <f>REPLACE(INDEX(GroupVertices[Group],MATCH(Edges[[#This Row],[Vertex 1]],GroupVertices[Vertex],0)),1,1,"")</f>
        <v>1</v>
      </c>
      <c r="BD471" s="80" t="str">
        <f>REPLACE(INDEX(GroupVertices[Group],MATCH(Edges[[#This Row],[Vertex 2]],GroupVertices[Vertex],0)),1,1,"")</f>
        <v>1</v>
      </c>
    </row>
    <row r="472" spans="1:56" ht="15">
      <c r="A472" s="66" t="s">
        <v>619</v>
      </c>
      <c r="B472" s="66" t="s">
        <v>780</v>
      </c>
      <c r="C472" s="67"/>
      <c r="D472" s="68"/>
      <c r="E472" s="69"/>
      <c r="F472" s="70"/>
      <c r="G472" s="67"/>
      <c r="H472" s="71"/>
      <c r="I472" s="72"/>
      <c r="J472" s="72"/>
      <c r="K472" s="34"/>
      <c r="L472" s="79">
        <v>472</v>
      </c>
      <c r="M472" s="79"/>
      <c r="N472" s="74"/>
      <c r="O472" s="81" t="s">
        <v>819</v>
      </c>
      <c r="P472" s="83">
        <v>43661.78340277778</v>
      </c>
      <c r="Q472" s="81" t="s">
        <v>823</v>
      </c>
      <c r="R472" s="81"/>
      <c r="S472" s="81"/>
      <c r="T472" s="81" t="s">
        <v>1061</v>
      </c>
      <c r="U472" s="85" t="s">
        <v>1122</v>
      </c>
      <c r="V472" s="85" t="s">
        <v>1122</v>
      </c>
      <c r="W472" s="83">
        <v>43661.78340277778</v>
      </c>
      <c r="X472" s="88">
        <v>43661</v>
      </c>
      <c r="Y472" s="84" t="s">
        <v>1663</v>
      </c>
      <c r="Z472" s="85" t="s">
        <v>2243</v>
      </c>
      <c r="AA472" s="81"/>
      <c r="AB472" s="81"/>
      <c r="AC472" s="84" t="s">
        <v>2876</v>
      </c>
      <c r="AD472" s="81"/>
      <c r="AE472" s="81" t="b">
        <v>0</v>
      </c>
      <c r="AF472" s="81">
        <v>0</v>
      </c>
      <c r="AG472" s="84" t="s">
        <v>3083</v>
      </c>
      <c r="AH472" s="81" t="b">
        <v>0</v>
      </c>
      <c r="AI472" s="81" t="s">
        <v>3092</v>
      </c>
      <c r="AJ472" s="81"/>
      <c r="AK472" s="84" t="s">
        <v>3083</v>
      </c>
      <c r="AL472" s="81" t="b">
        <v>0</v>
      </c>
      <c r="AM472" s="81">
        <v>4633</v>
      </c>
      <c r="AN472" s="84" t="s">
        <v>3064</v>
      </c>
      <c r="AO472" s="81" t="s">
        <v>3108</v>
      </c>
      <c r="AP472" s="81" t="b">
        <v>0</v>
      </c>
      <c r="AQ472" s="84" t="s">
        <v>3064</v>
      </c>
      <c r="AR472" s="81" t="s">
        <v>178</v>
      </c>
      <c r="AS472" s="81">
        <v>0</v>
      </c>
      <c r="AT472" s="81">
        <v>0</v>
      </c>
      <c r="AU472" s="81"/>
      <c r="AV472" s="81"/>
      <c r="AW472" s="81"/>
      <c r="AX472" s="81"/>
      <c r="AY472" s="81"/>
      <c r="AZ472" s="81"/>
      <c r="BA472" s="81"/>
      <c r="BB472" s="81"/>
      <c r="BC472" s="80" t="str">
        <f>REPLACE(INDEX(GroupVertices[Group],MATCH(Edges[[#This Row],[Vertex 1]],GroupVertices[Vertex],0)),1,1,"")</f>
        <v>2</v>
      </c>
      <c r="BD472" s="80" t="str">
        <f>REPLACE(INDEX(GroupVertices[Group],MATCH(Edges[[#This Row],[Vertex 2]],GroupVertices[Vertex],0)),1,1,"")</f>
        <v>2</v>
      </c>
    </row>
    <row r="473" spans="1:56" ht="15">
      <c r="A473" s="66" t="s">
        <v>620</v>
      </c>
      <c r="B473" s="66" t="s">
        <v>732</v>
      </c>
      <c r="C473" s="67"/>
      <c r="D473" s="68"/>
      <c r="E473" s="69"/>
      <c r="F473" s="70"/>
      <c r="G473" s="67"/>
      <c r="H473" s="71"/>
      <c r="I473" s="72"/>
      <c r="J473" s="72"/>
      <c r="K473" s="34"/>
      <c r="L473" s="79">
        <v>473</v>
      </c>
      <c r="M473" s="79"/>
      <c r="N473" s="74"/>
      <c r="O473" s="81" t="s">
        <v>819</v>
      </c>
      <c r="P473" s="83">
        <v>43661.78341435185</v>
      </c>
      <c r="Q473" s="81" t="s">
        <v>976</v>
      </c>
      <c r="R473" s="81"/>
      <c r="S473" s="81"/>
      <c r="T473" s="81" t="s">
        <v>1061</v>
      </c>
      <c r="U473" s="85" t="s">
        <v>1234</v>
      </c>
      <c r="V473" s="85" t="s">
        <v>1234</v>
      </c>
      <c r="W473" s="83">
        <v>43661.78341435185</v>
      </c>
      <c r="X473" s="88">
        <v>43661</v>
      </c>
      <c r="Y473" s="84" t="s">
        <v>1664</v>
      </c>
      <c r="Z473" s="85" t="s">
        <v>2244</v>
      </c>
      <c r="AA473" s="81"/>
      <c r="AB473" s="81"/>
      <c r="AC473" s="84" t="s">
        <v>2877</v>
      </c>
      <c r="AD473" s="81"/>
      <c r="AE473" s="81" t="b">
        <v>0</v>
      </c>
      <c r="AF473" s="81">
        <v>0</v>
      </c>
      <c r="AG473" s="84" t="s">
        <v>3083</v>
      </c>
      <c r="AH473" s="81" t="b">
        <v>0</v>
      </c>
      <c r="AI473" s="81" t="s">
        <v>3092</v>
      </c>
      <c r="AJ473" s="81"/>
      <c r="AK473" s="84" t="s">
        <v>3083</v>
      </c>
      <c r="AL473" s="81" t="b">
        <v>0</v>
      </c>
      <c r="AM473" s="81">
        <v>7</v>
      </c>
      <c r="AN473" s="84" t="s">
        <v>3005</v>
      </c>
      <c r="AO473" s="81" t="s">
        <v>3108</v>
      </c>
      <c r="AP473" s="81" t="b">
        <v>0</v>
      </c>
      <c r="AQ473" s="84" t="s">
        <v>3005</v>
      </c>
      <c r="AR473" s="81" t="s">
        <v>178</v>
      </c>
      <c r="AS473" s="81">
        <v>0</v>
      </c>
      <c r="AT473" s="81">
        <v>0</v>
      </c>
      <c r="AU473" s="81"/>
      <c r="AV473" s="81"/>
      <c r="AW473" s="81"/>
      <c r="AX473" s="81"/>
      <c r="AY473" s="81"/>
      <c r="AZ473" s="81"/>
      <c r="BA473" s="81"/>
      <c r="BB473" s="81"/>
      <c r="BC473" s="80" t="str">
        <f>REPLACE(INDEX(GroupVertices[Group],MATCH(Edges[[#This Row],[Vertex 1]],GroupVertices[Vertex],0)),1,1,"")</f>
        <v>6</v>
      </c>
      <c r="BD473" s="80" t="str">
        <f>REPLACE(INDEX(GroupVertices[Group],MATCH(Edges[[#This Row],[Vertex 2]],GroupVertices[Vertex],0)),1,1,"")</f>
        <v>6</v>
      </c>
    </row>
    <row r="474" spans="1:56" ht="15">
      <c r="A474" s="66" t="s">
        <v>621</v>
      </c>
      <c r="B474" s="66" t="s">
        <v>717</v>
      </c>
      <c r="C474" s="67"/>
      <c r="D474" s="68"/>
      <c r="E474" s="69"/>
      <c r="F474" s="70"/>
      <c r="G474" s="67"/>
      <c r="H474" s="71"/>
      <c r="I474" s="72"/>
      <c r="J474" s="72"/>
      <c r="K474" s="34"/>
      <c r="L474" s="79">
        <v>474</v>
      </c>
      <c r="M474" s="79"/>
      <c r="N474" s="74"/>
      <c r="O474" s="81" t="s">
        <v>819</v>
      </c>
      <c r="P474" s="83">
        <v>43661.783425925925</v>
      </c>
      <c r="Q474" s="81" t="s">
        <v>838</v>
      </c>
      <c r="R474" s="81"/>
      <c r="S474" s="81"/>
      <c r="T474" s="81" t="s">
        <v>1061</v>
      </c>
      <c r="U474" s="81"/>
      <c r="V474" s="85" t="s">
        <v>1352</v>
      </c>
      <c r="W474" s="83">
        <v>43661.783425925925</v>
      </c>
      <c r="X474" s="88">
        <v>43661</v>
      </c>
      <c r="Y474" s="84" t="s">
        <v>1665</v>
      </c>
      <c r="Z474" s="85" t="s">
        <v>2245</v>
      </c>
      <c r="AA474" s="81"/>
      <c r="AB474" s="81"/>
      <c r="AC474" s="84" t="s">
        <v>2878</v>
      </c>
      <c r="AD474" s="81"/>
      <c r="AE474" s="81" t="b">
        <v>0</v>
      </c>
      <c r="AF474" s="81">
        <v>0</v>
      </c>
      <c r="AG474" s="84" t="s">
        <v>3083</v>
      </c>
      <c r="AH474" s="81" t="b">
        <v>0</v>
      </c>
      <c r="AI474" s="81" t="s">
        <v>3092</v>
      </c>
      <c r="AJ474" s="81"/>
      <c r="AK474" s="84" t="s">
        <v>3083</v>
      </c>
      <c r="AL474" s="81" t="b">
        <v>0</v>
      </c>
      <c r="AM474" s="81">
        <v>114</v>
      </c>
      <c r="AN474" s="84" t="s">
        <v>2982</v>
      </c>
      <c r="AO474" s="81" t="s">
        <v>3108</v>
      </c>
      <c r="AP474" s="81" t="b">
        <v>0</v>
      </c>
      <c r="AQ474" s="84" t="s">
        <v>2982</v>
      </c>
      <c r="AR474" s="81" t="s">
        <v>178</v>
      </c>
      <c r="AS474" s="81">
        <v>0</v>
      </c>
      <c r="AT474" s="81">
        <v>0</v>
      </c>
      <c r="AU474" s="81"/>
      <c r="AV474" s="81"/>
      <c r="AW474" s="81"/>
      <c r="AX474" s="81"/>
      <c r="AY474" s="81"/>
      <c r="AZ474" s="81"/>
      <c r="BA474" s="81"/>
      <c r="BB474" s="81"/>
      <c r="BC474" s="80" t="str">
        <f>REPLACE(INDEX(GroupVertices[Group],MATCH(Edges[[#This Row],[Vertex 1]],GroupVertices[Vertex],0)),1,1,"")</f>
        <v>6</v>
      </c>
      <c r="BD474" s="80" t="str">
        <f>REPLACE(INDEX(GroupVertices[Group],MATCH(Edges[[#This Row],[Vertex 2]],GroupVertices[Vertex],0)),1,1,"")</f>
        <v>6</v>
      </c>
    </row>
    <row r="475" spans="1:56" ht="15">
      <c r="A475" s="66" t="s">
        <v>622</v>
      </c>
      <c r="B475" s="66" t="s">
        <v>780</v>
      </c>
      <c r="C475" s="67"/>
      <c r="D475" s="68"/>
      <c r="E475" s="69"/>
      <c r="F475" s="70"/>
      <c r="G475" s="67"/>
      <c r="H475" s="71"/>
      <c r="I475" s="72"/>
      <c r="J475" s="72"/>
      <c r="K475" s="34"/>
      <c r="L475" s="79">
        <v>475</v>
      </c>
      <c r="M475" s="79"/>
      <c r="N475" s="74"/>
      <c r="O475" s="81" t="s">
        <v>819</v>
      </c>
      <c r="P475" s="83">
        <v>43661.783425925925</v>
      </c>
      <c r="Q475" s="81" t="s">
        <v>823</v>
      </c>
      <c r="R475" s="81"/>
      <c r="S475" s="81"/>
      <c r="T475" s="81" t="s">
        <v>1061</v>
      </c>
      <c r="U475" s="85" t="s">
        <v>1122</v>
      </c>
      <c r="V475" s="85" t="s">
        <v>1122</v>
      </c>
      <c r="W475" s="83">
        <v>43661.783425925925</v>
      </c>
      <c r="X475" s="88">
        <v>43661</v>
      </c>
      <c r="Y475" s="84" t="s">
        <v>1665</v>
      </c>
      <c r="Z475" s="85" t="s">
        <v>2246</v>
      </c>
      <c r="AA475" s="81"/>
      <c r="AB475" s="81"/>
      <c r="AC475" s="84" t="s">
        <v>2879</v>
      </c>
      <c r="AD475" s="81"/>
      <c r="AE475" s="81" t="b">
        <v>0</v>
      </c>
      <c r="AF475" s="81">
        <v>0</v>
      </c>
      <c r="AG475" s="84" t="s">
        <v>3083</v>
      </c>
      <c r="AH475" s="81" t="b">
        <v>0</v>
      </c>
      <c r="AI475" s="81" t="s">
        <v>3092</v>
      </c>
      <c r="AJ475" s="81"/>
      <c r="AK475" s="84" t="s">
        <v>3083</v>
      </c>
      <c r="AL475" s="81" t="b">
        <v>0</v>
      </c>
      <c r="AM475" s="81">
        <v>4633</v>
      </c>
      <c r="AN475" s="84" t="s">
        <v>3064</v>
      </c>
      <c r="AO475" s="81" t="s">
        <v>3108</v>
      </c>
      <c r="AP475" s="81" t="b">
        <v>0</v>
      </c>
      <c r="AQ475" s="84" t="s">
        <v>3064</v>
      </c>
      <c r="AR475" s="81" t="s">
        <v>178</v>
      </c>
      <c r="AS475" s="81">
        <v>0</v>
      </c>
      <c r="AT475" s="81">
        <v>0</v>
      </c>
      <c r="AU475" s="81"/>
      <c r="AV475" s="81"/>
      <c r="AW475" s="81"/>
      <c r="AX475" s="81"/>
      <c r="AY475" s="81"/>
      <c r="AZ475" s="81"/>
      <c r="BA475" s="81"/>
      <c r="BB475" s="81"/>
      <c r="BC475" s="80" t="str">
        <f>REPLACE(INDEX(GroupVertices[Group],MATCH(Edges[[#This Row],[Vertex 1]],GroupVertices[Vertex],0)),1,1,"")</f>
        <v>2</v>
      </c>
      <c r="BD475" s="80" t="str">
        <f>REPLACE(INDEX(GroupVertices[Group],MATCH(Edges[[#This Row],[Vertex 2]],GroupVertices[Vertex],0)),1,1,"")</f>
        <v>2</v>
      </c>
    </row>
    <row r="476" spans="1:56" ht="15">
      <c r="A476" s="66" t="s">
        <v>623</v>
      </c>
      <c r="B476" s="66" t="s">
        <v>623</v>
      </c>
      <c r="C476" s="67"/>
      <c r="D476" s="68"/>
      <c r="E476" s="69"/>
      <c r="F476" s="70"/>
      <c r="G476" s="67"/>
      <c r="H476" s="71"/>
      <c r="I476" s="72"/>
      <c r="J476" s="72"/>
      <c r="K476" s="34"/>
      <c r="L476" s="79">
        <v>476</v>
      </c>
      <c r="M476" s="79"/>
      <c r="N476" s="74"/>
      <c r="O476" s="81" t="s">
        <v>178</v>
      </c>
      <c r="P476" s="83">
        <v>43660.17701388889</v>
      </c>
      <c r="Q476" s="81" t="s">
        <v>977</v>
      </c>
      <c r="R476" s="81"/>
      <c r="S476" s="81"/>
      <c r="T476" s="81" t="s">
        <v>1061</v>
      </c>
      <c r="U476" s="85" t="s">
        <v>1235</v>
      </c>
      <c r="V476" s="85" t="s">
        <v>1235</v>
      </c>
      <c r="W476" s="83">
        <v>43660.17701388889</v>
      </c>
      <c r="X476" s="88">
        <v>43660</v>
      </c>
      <c r="Y476" s="84" t="s">
        <v>1666</v>
      </c>
      <c r="Z476" s="85" t="s">
        <v>2247</v>
      </c>
      <c r="AA476" s="81"/>
      <c r="AB476" s="81"/>
      <c r="AC476" s="84" t="s">
        <v>2880</v>
      </c>
      <c r="AD476" s="81"/>
      <c r="AE476" s="81" t="b">
        <v>0</v>
      </c>
      <c r="AF476" s="81">
        <v>3833</v>
      </c>
      <c r="AG476" s="84" t="s">
        <v>3083</v>
      </c>
      <c r="AH476" s="81" t="b">
        <v>0</v>
      </c>
      <c r="AI476" s="81" t="s">
        <v>3092</v>
      </c>
      <c r="AJ476" s="81"/>
      <c r="AK476" s="84" t="s">
        <v>3083</v>
      </c>
      <c r="AL476" s="81" t="b">
        <v>0</v>
      </c>
      <c r="AM476" s="81">
        <v>1005</v>
      </c>
      <c r="AN476" s="84" t="s">
        <v>3083</v>
      </c>
      <c r="AO476" s="81" t="s">
        <v>3108</v>
      </c>
      <c r="AP476" s="81" t="b">
        <v>0</v>
      </c>
      <c r="AQ476" s="84" t="s">
        <v>2880</v>
      </c>
      <c r="AR476" s="81" t="s">
        <v>819</v>
      </c>
      <c r="AS476" s="81">
        <v>0</v>
      </c>
      <c r="AT476" s="81">
        <v>0</v>
      </c>
      <c r="AU476" s="81"/>
      <c r="AV476" s="81"/>
      <c r="AW476" s="81"/>
      <c r="AX476" s="81"/>
      <c r="AY476" s="81"/>
      <c r="AZ476" s="81"/>
      <c r="BA476" s="81"/>
      <c r="BB476" s="81"/>
      <c r="BC476" s="80" t="str">
        <f>REPLACE(INDEX(GroupVertices[Group],MATCH(Edges[[#This Row],[Vertex 1]],GroupVertices[Vertex],0)),1,1,"")</f>
        <v>63</v>
      </c>
      <c r="BD476" s="80" t="str">
        <f>REPLACE(INDEX(GroupVertices[Group],MATCH(Edges[[#This Row],[Vertex 2]],GroupVertices[Vertex],0)),1,1,"")</f>
        <v>63</v>
      </c>
    </row>
    <row r="477" spans="1:56" ht="15">
      <c r="A477" s="66" t="s">
        <v>624</v>
      </c>
      <c r="B477" s="66" t="s">
        <v>623</v>
      </c>
      <c r="C477" s="67"/>
      <c r="D477" s="68"/>
      <c r="E477" s="69"/>
      <c r="F477" s="70"/>
      <c r="G477" s="67"/>
      <c r="H477" s="71"/>
      <c r="I477" s="72"/>
      <c r="J477" s="72"/>
      <c r="K477" s="34"/>
      <c r="L477" s="79">
        <v>477</v>
      </c>
      <c r="M477" s="79"/>
      <c r="N477" s="74"/>
      <c r="O477" s="81" t="s">
        <v>819</v>
      </c>
      <c r="P477" s="83">
        <v>43661.7834375</v>
      </c>
      <c r="Q477" s="81" t="s">
        <v>977</v>
      </c>
      <c r="R477" s="81"/>
      <c r="S477" s="81"/>
      <c r="T477" s="81" t="s">
        <v>1061</v>
      </c>
      <c r="U477" s="85" t="s">
        <v>1235</v>
      </c>
      <c r="V477" s="85" t="s">
        <v>1235</v>
      </c>
      <c r="W477" s="83">
        <v>43661.7834375</v>
      </c>
      <c r="X477" s="88">
        <v>43661</v>
      </c>
      <c r="Y477" s="84" t="s">
        <v>1667</v>
      </c>
      <c r="Z477" s="85" t="s">
        <v>2248</v>
      </c>
      <c r="AA477" s="81"/>
      <c r="AB477" s="81"/>
      <c r="AC477" s="84" t="s">
        <v>2881</v>
      </c>
      <c r="AD477" s="81"/>
      <c r="AE477" s="81" t="b">
        <v>0</v>
      </c>
      <c r="AF477" s="81">
        <v>0</v>
      </c>
      <c r="AG477" s="84" t="s">
        <v>3083</v>
      </c>
      <c r="AH477" s="81" t="b">
        <v>0</v>
      </c>
      <c r="AI477" s="81" t="s">
        <v>3092</v>
      </c>
      <c r="AJ477" s="81"/>
      <c r="AK477" s="84" t="s">
        <v>3083</v>
      </c>
      <c r="AL477" s="81" t="b">
        <v>0</v>
      </c>
      <c r="AM477" s="81">
        <v>1005</v>
      </c>
      <c r="AN477" s="84" t="s">
        <v>2880</v>
      </c>
      <c r="AO477" s="81" t="s">
        <v>3108</v>
      </c>
      <c r="AP477" s="81" t="b">
        <v>0</v>
      </c>
      <c r="AQ477" s="84" t="s">
        <v>2880</v>
      </c>
      <c r="AR477" s="81" t="s">
        <v>178</v>
      </c>
      <c r="AS477" s="81">
        <v>0</v>
      </c>
      <c r="AT477" s="81">
        <v>0</v>
      </c>
      <c r="AU477" s="81"/>
      <c r="AV477" s="81"/>
      <c r="AW477" s="81"/>
      <c r="AX477" s="81"/>
      <c r="AY477" s="81"/>
      <c r="AZ477" s="81"/>
      <c r="BA477" s="81"/>
      <c r="BB477" s="81"/>
      <c r="BC477" s="80" t="str">
        <f>REPLACE(INDEX(GroupVertices[Group],MATCH(Edges[[#This Row],[Vertex 1]],GroupVertices[Vertex],0)),1,1,"")</f>
        <v>63</v>
      </c>
      <c r="BD477" s="80" t="str">
        <f>REPLACE(INDEX(GroupVertices[Group],MATCH(Edges[[#This Row],[Vertex 2]],GroupVertices[Vertex],0)),1,1,"")</f>
        <v>63</v>
      </c>
    </row>
    <row r="478" spans="1:56" ht="15">
      <c r="A478" s="66" t="s">
        <v>625</v>
      </c>
      <c r="B478" s="66" t="s">
        <v>760</v>
      </c>
      <c r="C478" s="67"/>
      <c r="D478" s="68"/>
      <c r="E478" s="69"/>
      <c r="F478" s="70"/>
      <c r="G478" s="67"/>
      <c r="H478" s="71"/>
      <c r="I478" s="72"/>
      <c r="J478" s="72"/>
      <c r="K478" s="34"/>
      <c r="L478" s="79">
        <v>478</v>
      </c>
      <c r="M478" s="79"/>
      <c r="N478" s="74"/>
      <c r="O478" s="81" t="s">
        <v>819</v>
      </c>
      <c r="P478" s="83">
        <v>43661.7834375</v>
      </c>
      <c r="Q478" s="81" t="s">
        <v>827</v>
      </c>
      <c r="R478" s="81"/>
      <c r="S478" s="81"/>
      <c r="T478" s="81" t="s">
        <v>1061</v>
      </c>
      <c r="U478" s="85" t="s">
        <v>1125</v>
      </c>
      <c r="V478" s="85" t="s">
        <v>1125</v>
      </c>
      <c r="W478" s="83">
        <v>43661.7834375</v>
      </c>
      <c r="X478" s="88">
        <v>43661</v>
      </c>
      <c r="Y478" s="84" t="s">
        <v>1667</v>
      </c>
      <c r="Z478" s="85" t="s">
        <v>2249</v>
      </c>
      <c r="AA478" s="81"/>
      <c r="AB478" s="81"/>
      <c r="AC478" s="84" t="s">
        <v>2882</v>
      </c>
      <c r="AD478" s="81"/>
      <c r="AE478" s="81" t="b">
        <v>0</v>
      </c>
      <c r="AF478" s="81">
        <v>0</v>
      </c>
      <c r="AG478" s="84" t="s">
        <v>3083</v>
      </c>
      <c r="AH478" s="81" t="b">
        <v>0</v>
      </c>
      <c r="AI478" s="81" t="s">
        <v>3094</v>
      </c>
      <c r="AJ478" s="81"/>
      <c r="AK478" s="84" t="s">
        <v>3083</v>
      </c>
      <c r="AL478" s="81" t="b">
        <v>0</v>
      </c>
      <c r="AM478" s="81">
        <v>142</v>
      </c>
      <c r="AN478" s="84" t="s">
        <v>3043</v>
      </c>
      <c r="AO478" s="81" t="s">
        <v>3109</v>
      </c>
      <c r="AP478" s="81" t="b">
        <v>0</v>
      </c>
      <c r="AQ478" s="84" t="s">
        <v>3043</v>
      </c>
      <c r="AR478" s="81" t="s">
        <v>178</v>
      </c>
      <c r="AS478" s="81">
        <v>0</v>
      </c>
      <c r="AT478" s="81">
        <v>0</v>
      </c>
      <c r="AU478" s="81"/>
      <c r="AV478" s="81"/>
      <c r="AW478" s="81"/>
      <c r="AX478" s="81"/>
      <c r="AY478" s="81"/>
      <c r="AZ478" s="81"/>
      <c r="BA478" s="81"/>
      <c r="BB478" s="81"/>
      <c r="BC478" s="80" t="str">
        <f>REPLACE(INDEX(GroupVertices[Group],MATCH(Edges[[#This Row],[Vertex 1]],GroupVertices[Vertex],0)),1,1,"")</f>
        <v>7</v>
      </c>
      <c r="BD478" s="80" t="str">
        <f>REPLACE(INDEX(GroupVertices[Group],MATCH(Edges[[#This Row],[Vertex 2]],GroupVertices[Vertex],0)),1,1,"")</f>
        <v>7</v>
      </c>
    </row>
    <row r="479" spans="1:56" ht="15">
      <c r="A479" s="66" t="s">
        <v>626</v>
      </c>
      <c r="B479" s="66" t="s">
        <v>758</v>
      </c>
      <c r="C479" s="67"/>
      <c r="D479" s="68"/>
      <c r="E479" s="69"/>
      <c r="F479" s="70"/>
      <c r="G479" s="67"/>
      <c r="H479" s="71"/>
      <c r="I479" s="72"/>
      <c r="J479" s="72"/>
      <c r="K479" s="34"/>
      <c r="L479" s="79">
        <v>479</v>
      </c>
      <c r="M479" s="79"/>
      <c r="N479" s="74"/>
      <c r="O479" s="81" t="s">
        <v>819</v>
      </c>
      <c r="P479" s="83">
        <v>43661.78346064815</v>
      </c>
      <c r="Q479" s="81" t="s">
        <v>826</v>
      </c>
      <c r="R479" s="81"/>
      <c r="S479" s="81"/>
      <c r="T479" s="81" t="s">
        <v>1061</v>
      </c>
      <c r="U479" s="85" t="s">
        <v>1124</v>
      </c>
      <c r="V479" s="85" t="s">
        <v>1124</v>
      </c>
      <c r="W479" s="83">
        <v>43661.78346064815</v>
      </c>
      <c r="X479" s="88">
        <v>43661</v>
      </c>
      <c r="Y479" s="84" t="s">
        <v>1668</v>
      </c>
      <c r="Z479" s="85" t="s">
        <v>2250</v>
      </c>
      <c r="AA479" s="81"/>
      <c r="AB479" s="81"/>
      <c r="AC479" s="84" t="s">
        <v>2883</v>
      </c>
      <c r="AD479" s="81"/>
      <c r="AE479" s="81" t="b">
        <v>0</v>
      </c>
      <c r="AF479" s="81">
        <v>0</v>
      </c>
      <c r="AG479" s="84" t="s">
        <v>3083</v>
      </c>
      <c r="AH479" s="81" t="b">
        <v>0</v>
      </c>
      <c r="AI479" s="81" t="s">
        <v>3092</v>
      </c>
      <c r="AJ479" s="81"/>
      <c r="AK479" s="84" t="s">
        <v>3083</v>
      </c>
      <c r="AL479" s="81" t="b">
        <v>0</v>
      </c>
      <c r="AM479" s="81">
        <v>2360</v>
      </c>
      <c r="AN479" s="84" t="s">
        <v>3041</v>
      </c>
      <c r="AO479" s="81" t="s">
        <v>3108</v>
      </c>
      <c r="AP479" s="81" t="b">
        <v>0</v>
      </c>
      <c r="AQ479" s="84" t="s">
        <v>3041</v>
      </c>
      <c r="AR479" s="81" t="s">
        <v>178</v>
      </c>
      <c r="AS479" s="81">
        <v>0</v>
      </c>
      <c r="AT479" s="81">
        <v>0</v>
      </c>
      <c r="AU479" s="81"/>
      <c r="AV479" s="81"/>
      <c r="AW479" s="81"/>
      <c r="AX479" s="81"/>
      <c r="AY479" s="81"/>
      <c r="AZ479" s="81"/>
      <c r="BA479" s="81"/>
      <c r="BB479" s="81"/>
      <c r="BC479" s="80" t="str">
        <f>REPLACE(INDEX(GroupVertices[Group],MATCH(Edges[[#This Row],[Vertex 1]],GroupVertices[Vertex],0)),1,1,"")</f>
        <v>4</v>
      </c>
      <c r="BD479" s="80" t="str">
        <f>REPLACE(INDEX(GroupVertices[Group],MATCH(Edges[[#This Row],[Vertex 2]],GroupVertices[Vertex],0)),1,1,"")</f>
        <v>4</v>
      </c>
    </row>
    <row r="480" spans="1:56" ht="15">
      <c r="A480" s="66" t="s">
        <v>627</v>
      </c>
      <c r="B480" s="66" t="s">
        <v>627</v>
      </c>
      <c r="C480" s="67"/>
      <c r="D480" s="68"/>
      <c r="E480" s="69"/>
      <c r="F480" s="70"/>
      <c r="G480" s="67"/>
      <c r="H480" s="71"/>
      <c r="I480" s="72"/>
      <c r="J480" s="72"/>
      <c r="K480" s="34"/>
      <c r="L480" s="79">
        <v>480</v>
      </c>
      <c r="M480" s="79"/>
      <c r="N480" s="74"/>
      <c r="O480" s="81" t="s">
        <v>178</v>
      </c>
      <c r="P480" s="83">
        <v>43661.70905092593</v>
      </c>
      <c r="Q480" s="81" t="s">
        <v>978</v>
      </c>
      <c r="R480" s="85" t="s">
        <v>1041</v>
      </c>
      <c r="S480" s="81" t="s">
        <v>1058</v>
      </c>
      <c r="T480" s="81" t="s">
        <v>1061</v>
      </c>
      <c r="U480" s="85" t="s">
        <v>1236</v>
      </c>
      <c r="V480" s="85" t="s">
        <v>1236</v>
      </c>
      <c r="W480" s="83">
        <v>43661.70905092593</v>
      </c>
      <c r="X480" s="88">
        <v>43661</v>
      </c>
      <c r="Y480" s="84" t="s">
        <v>1669</v>
      </c>
      <c r="Z480" s="85" t="s">
        <v>2251</v>
      </c>
      <c r="AA480" s="81"/>
      <c r="AB480" s="81"/>
      <c r="AC480" s="84" t="s">
        <v>2884</v>
      </c>
      <c r="AD480" s="81"/>
      <c r="AE480" s="81" t="b">
        <v>0</v>
      </c>
      <c r="AF480" s="81">
        <v>510</v>
      </c>
      <c r="AG480" s="84" t="s">
        <v>3083</v>
      </c>
      <c r="AH480" s="81" t="b">
        <v>0</v>
      </c>
      <c r="AI480" s="81" t="s">
        <v>3092</v>
      </c>
      <c r="AJ480" s="81"/>
      <c r="AK480" s="84" t="s">
        <v>3083</v>
      </c>
      <c r="AL480" s="81" t="b">
        <v>0</v>
      </c>
      <c r="AM480" s="81">
        <v>150</v>
      </c>
      <c r="AN480" s="84" t="s">
        <v>3083</v>
      </c>
      <c r="AO480" s="81" t="s">
        <v>3120</v>
      </c>
      <c r="AP480" s="81" t="b">
        <v>0</v>
      </c>
      <c r="AQ480" s="84" t="s">
        <v>2884</v>
      </c>
      <c r="AR480" s="81" t="s">
        <v>819</v>
      </c>
      <c r="AS480" s="81">
        <v>0</v>
      </c>
      <c r="AT480" s="81">
        <v>0</v>
      </c>
      <c r="AU480" s="81"/>
      <c r="AV480" s="81"/>
      <c r="AW480" s="81"/>
      <c r="AX480" s="81"/>
      <c r="AY480" s="81"/>
      <c r="AZ480" s="81"/>
      <c r="BA480" s="81"/>
      <c r="BB480" s="81"/>
      <c r="BC480" s="80" t="str">
        <f>REPLACE(INDEX(GroupVertices[Group],MATCH(Edges[[#This Row],[Vertex 1]],GroupVertices[Vertex],0)),1,1,"")</f>
        <v>62</v>
      </c>
      <c r="BD480" s="80" t="str">
        <f>REPLACE(INDEX(GroupVertices[Group],MATCH(Edges[[#This Row],[Vertex 2]],GroupVertices[Vertex],0)),1,1,"")</f>
        <v>62</v>
      </c>
    </row>
    <row r="481" spans="1:56" ht="15">
      <c r="A481" s="66" t="s">
        <v>628</v>
      </c>
      <c r="B481" s="66" t="s">
        <v>627</v>
      </c>
      <c r="C481" s="67"/>
      <c r="D481" s="68"/>
      <c r="E481" s="69"/>
      <c r="F481" s="70"/>
      <c r="G481" s="67"/>
      <c r="H481" s="71"/>
      <c r="I481" s="72"/>
      <c r="J481" s="72"/>
      <c r="K481" s="34"/>
      <c r="L481" s="79">
        <v>481</v>
      </c>
      <c r="M481" s="79"/>
      <c r="N481" s="74"/>
      <c r="O481" s="81" t="s">
        <v>819</v>
      </c>
      <c r="P481" s="83">
        <v>43661.78346064815</v>
      </c>
      <c r="Q481" s="81" t="s">
        <v>978</v>
      </c>
      <c r="R481" s="81"/>
      <c r="S481" s="81"/>
      <c r="T481" s="81" t="s">
        <v>1061</v>
      </c>
      <c r="U481" s="81"/>
      <c r="V481" s="85" t="s">
        <v>1353</v>
      </c>
      <c r="W481" s="83">
        <v>43661.78346064815</v>
      </c>
      <c r="X481" s="88">
        <v>43661</v>
      </c>
      <c r="Y481" s="84" t="s">
        <v>1668</v>
      </c>
      <c r="Z481" s="85" t="s">
        <v>2252</v>
      </c>
      <c r="AA481" s="81"/>
      <c r="AB481" s="81"/>
      <c r="AC481" s="84" t="s">
        <v>2885</v>
      </c>
      <c r="AD481" s="81"/>
      <c r="AE481" s="81" t="b">
        <v>0</v>
      </c>
      <c r="AF481" s="81">
        <v>0</v>
      </c>
      <c r="AG481" s="84" t="s">
        <v>3083</v>
      </c>
      <c r="AH481" s="81" t="b">
        <v>0</v>
      </c>
      <c r="AI481" s="81" t="s">
        <v>3092</v>
      </c>
      <c r="AJ481" s="81"/>
      <c r="AK481" s="84" t="s">
        <v>3083</v>
      </c>
      <c r="AL481" s="81" t="b">
        <v>0</v>
      </c>
      <c r="AM481" s="81">
        <v>150</v>
      </c>
      <c r="AN481" s="84" t="s">
        <v>2884</v>
      </c>
      <c r="AO481" s="81" t="s">
        <v>3108</v>
      </c>
      <c r="AP481" s="81" t="b">
        <v>0</v>
      </c>
      <c r="AQ481" s="84" t="s">
        <v>2884</v>
      </c>
      <c r="AR481" s="81" t="s">
        <v>178</v>
      </c>
      <c r="AS481" s="81">
        <v>0</v>
      </c>
      <c r="AT481" s="81">
        <v>0</v>
      </c>
      <c r="AU481" s="81"/>
      <c r="AV481" s="81"/>
      <c r="AW481" s="81"/>
      <c r="AX481" s="81"/>
      <c r="AY481" s="81"/>
      <c r="AZ481" s="81"/>
      <c r="BA481" s="81"/>
      <c r="BB481" s="81"/>
      <c r="BC481" s="80" t="str">
        <f>REPLACE(INDEX(GroupVertices[Group],MATCH(Edges[[#This Row],[Vertex 1]],GroupVertices[Vertex],0)),1,1,"")</f>
        <v>62</v>
      </c>
      <c r="BD481" s="80" t="str">
        <f>REPLACE(INDEX(GroupVertices[Group],MATCH(Edges[[#This Row],[Vertex 2]],GroupVertices[Vertex],0)),1,1,"")</f>
        <v>62</v>
      </c>
    </row>
    <row r="482" spans="1:56" ht="15">
      <c r="A482" s="66" t="s">
        <v>629</v>
      </c>
      <c r="B482" s="66" t="s">
        <v>747</v>
      </c>
      <c r="C482" s="67"/>
      <c r="D482" s="68"/>
      <c r="E482" s="69"/>
      <c r="F482" s="70"/>
      <c r="G482" s="67"/>
      <c r="H482" s="71"/>
      <c r="I482" s="72"/>
      <c r="J482" s="72"/>
      <c r="K482" s="34"/>
      <c r="L482" s="79">
        <v>482</v>
      </c>
      <c r="M482" s="79"/>
      <c r="N482" s="74"/>
      <c r="O482" s="81" t="s">
        <v>819</v>
      </c>
      <c r="P482" s="83">
        <v>43661.783472222225</v>
      </c>
      <c r="Q482" s="81" t="s">
        <v>832</v>
      </c>
      <c r="R482" s="81"/>
      <c r="S482" s="81"/>
      <c r="T482" s="81" t="s">
        <v>1061</v>
      </c>
      <c r="U482" s="85" t="s">
        <v>1128</v>
      </c>
      <c r="V482" s="85" t="s">
        <v>1128</v>
      </c>
      <c r="W482" s="83">
        <v>43661.783472222225</v>
      </c>
      <c r="X482" s="88">
        <v>43661</v>
      </c>
      <c r="Y482" s="84" t="s">
        <v>1670</v>
      </c>
      <c r="Z482" s="85" t="s">
        <v>2253</v>
      </c>
      <c r="AA482" s="81"/>
      <c r="AB482" s="81"/>
      <c r="AC482" s="84" t="s">
        <v>2886</v>
      </c>
      <c r="AD482" s="81"/>
      <c r="AE482" s="81" t="b">
        <v>0</v>
      </c>
      <c r="AF482" s="81">
        <v>0</v>
      </c>
      <c r="AG482" s="84" t="s">
        <v>3083</v>
      </c>
      <c r="AH482" s="81" t="b">
        <v>0</v>
      </c>
      <c r="AI482" s="81" t="s">
        <v>3092</v>
      </c>
      <c r="AJ482" s="81"/>
      <c r="AK482" s="84" t="s">
        <v>3083</v>
      </c>
      <c r="AL482" s="81" t="b">
        <v>0</v>
      </c>
      <c r="AM482" s="81">
        <v>14954</v>
      </c>
      <c r="AN482" s="84" t="s">
        <v>3026</v>
      </c>
      <c r="AO482" s="81" t="s">
        <v>3109</v>
      </c>
      <c r="AP482" s="81" t="b">
        <v>0</v>
      </c>
      <c r="AQ482" s="84" t="s">
        <v>3026</v>
      </c>
      <c r="AR482" s="81" t="s">
        <v>178</v>
      </c>
      <c r="AS482" s="81">
        <v>0</v>
      </c>
      <c r="AT482" s="81">
        <v>0</v>
      </c>
      <c r="AU482" s="81"/>
      <c r="AV482" s="81"/>
      <c r="AW482" s="81"/>
      <c r="AX482" s="81"/>
      <c r="AY482" s="81"/>
      <c r="AZ482" s="81"/>
      <c r="BA482" s="81"/>
      <c r="BB482" s="81"/>
      <c r="BC482" s="80" t="str">
        <f>REPLACE(INDEX(GroupVertices[Group],MATCH(Edges[[#This Row],[Vertex 1]],GroupVertices[Vertex],0)),1,1,"")</f>
        <v>5</v>
      </c>
      <c r="BD482" s="80" t="str">
        <f>REPLACE(INDEX(GroupVertices[Group],MATCH(Edges[[#This Row],[Vertex 2]],GroupVertices[Vertex],0)),1,1,"")</f>
        <v>5</v>
      </c>
    </row>
    <row r="483" spans="1:56" ht="15">
      <c r="A483" s="66" t="s">
        <v>630</v>
      </c>
      <c r="B483" s="66" t="s">
        <v>789</v>
      </c>
      <c r="C483" s="67"/>
      <c r="D483" s="68"/>
      <c r="E483" s="69"/>
      <c r="F483" s="70"/>
      <c r="G483" s="67"/>
      <c r="H483" s="71"/>
      <c r="I483" s="72"/>
      <c r="J483" s="72"/>
      <c r="K483" s="34"/>
      <c r="L483" s="79">
        <v>483</v>
      </c>
      <c r="M483" s="79"/>
      <c r="N483" s="74"/>
      <c r="O483" s="81" t="s">
        <v>819</v>
      </c>
      <c r="P483" s="83">
        <v>43661.783483796295</v>
      </c>
      <c r="Q483" s="81" t="s">
        <v>961</v>
      </c>
      <c r="R483" s="85" t="s">
        <v>1040</v>
      </c>
      <c r="S483" s="81" t="s">
        <v>1047</v>
      </c>
      <c r="T483" s="81" t="s">
        <v>1061</v>
      </c>
      <c r="U483" s="81"/>
      <c r="V483" s="85" t="s">
        <v>1354</v>
      </c>
      <c r="W483" s="83">
        <v>43661.783483796295</v>
      </c>
      <c r="X483" s="88">
        <v>43661</v>
      </c>
      <c r="Y483" s="84" t="s">
        <v>1671</v>
      </c>
      <c r="Z483" s="85" t="s">
        <v>2254</v>
      </c>
      <c r="AA483" s="81"/>
      <c r="AB483" s="81"/>
      <c r="AC483" s="84" t="s">
        <v>2887</v>
      </c>
      <c r="AD483" s="81"/>
      <c r="AE483" s="81" t="b">
        <v>0</v>
      </c>
      <c r="AF483" s="81">
        <v>0</v>
      </c>
      <c r="AG483" s="84" t="s">
        <v>3083</v>
      </c>
      <c r="AH483" s="81" t="b">
        <v>1</v>
      </c>
      <c r="AI483" s="81" t="s">
        <v>3092</v>
      </c>
      <c r="AJ483" s="81"/>
      <c r="AK483" s="84" t="s">
        <v>3104</v>
      </c>
      <c r="AL483" s="81" t="b">
        <v>0</v>
      </c>
      <c r="AM483" s="81">
        <v>218</v>
      </c>
      <c r="AN483" s="84" t="s">
        <v>3075</v>
      </c>
      <c r="AO483" s="81" t="s">
        <v>3108</v>
      </c>
      <c r="AP483" s="81" t="b">
        <v>0</v>
      </c>
      <c r="AQ483" s="84" t="s">
        <v>3075</v>
      </c>
      <c r="AR483" s="81" t="s">
        <v>178</v>
      </c>
      <c r="AS483" s="81">
        <v>0</v>
      </c>
      <c r="AT483" s="81">
        <v>0</v>
      </c>
      <c r="AU483" s="81"/>
      <c r="AV483" s="81"/>
      <c r="AW483" s="81"/>
      <c r="AX483" s="81"/>
      <c r="AY483" s="81"/>
      <c r="AZ483" s="81"/>
      <c r="BA483" s="81"/>
      <c r="BB483" s="81"/>
      <c r="BC483" s="80" t="str">
        <f>REPLACE(INDEX(GroupVertices[Group],MATCH(Edges[[#This Row],[Vertex 1]],GroupVertices[Vertex],0)),1,1,"")</f>
        <v>16</v>
      </c>
      <c r="BD483" s="80" t="str">
        <f>REPLACE(INDEX(GroupVertices[Group],MATCH(Edges[[#This Row],[Vertex 2]],GroupVertices[Vertex],0)),1,1,"")</f>
        <v>16</v>
      </c>
    </row>
    <row r="484" spans="1:56" ht="15">
      <c r="A484" s="66" t="s">
        <v>631</v>
      </c>
      <c r="B484" s="66" t="s">
        <v>631</v>
      </c>
      <c r="C484" s="67"/>
      <c r="D484" s="68"/>
      <c r="E484" s="69"/>
      <c r="F484" s="70"/>
      <c r="G484" s="67"/>
      <c r="H484" s="71"/>
      <c r="I484" s="72"/>
      <c r="J484" s="72"/>
      <c r="K484" s="34"/>
      <c r="L484" s="79">
        <v>484</v>
      </c>
      <c r="M484" s="79"/>
      <c r="N484" s="74"/>
      <c r="O484" s="81" t="s">
        <v>178</v>
      </c>
      <c r="P484" s="83">
        <v>43661.78349537037</v>
      </c>
      <c r="Q484" s="81" t="s">
        <v>979</v>
      </c>
      <c r="R484" s="81"/>
      <c r="S484" s="81"/>
      <c r="T484" s="81" t="s">
        <v>1061</v>
      </c>
      <c r="U484" s="85" t="s">
        <v>1237</v>
      </c>
      <c r="V484" s="85" t="s">
        <v>1237</v>
      </c>
      <c r="W484" s="83">
        <v>43661.78349537037</v>
      </c>
      <c r="X484" s="88">
        <v>43661</v>
      </c>
      <c r="Y484" s="84" t="s">
        <v>1672</v>
      </c>
      <c r="Z484" s="85" t="s">
        <v>2255</v>
      </c>
      <c r="AA484" s="81"/>
      <c r="AB484" s="81"/>
      <c r="AC484" s="84" t="s">
        <v>2888</v>
      </c>
      <c r="AD484" s="81"/>
      <c r="AE484" s="81" t="b">
        <v>0</v>
      </c>
      <c r="AF484" s="81">
        <v>0</v>
      </c>
      <c r="AG484" s="84" t="s">
        <v>3083</v>
      </c>
      <c r="AH484" s="81" t="b">
        <v>0</v>
      </c>
      <c r="AI484" s="81" t="s">
        <v>3092</v>
      </c>
      <c r="AJ484" s="81"/>
      <c r="AK484" s="84" t="s">
        <v>3083</v>
      </c>
      <c r="AL484" s="81" t="b">
        <v>0</v>
      </c>
      <c r="AM484" s="81">
        <v>0</v>
      </c>
      <c r="AN484" s="84" t="s">
        <v>3083</v>
      </c>
      <c r="AO484" s="81" t="s">
        <v>3108</v>
      </c>
      <c r="AP484" s="81" t="b">
        <v>0</v>
      </c>
      <c r="AQ484" s="84" t="s">
        <v>2888</v>
      </c>
      <c r="AR484" s="81" t="s">
        <v>178</v>
      </c>
      <c r="AS484" s="81">
        <v>0</v>
      </c>
      <c r="AT484" s="81">
        <v>0</v>
      </c>
      <c r="AU484" s="81"/>
      <c r="AV484" s="81"/>
      <c r="AW484" s="81"/>
      <c r="AX484" s="81"/>
      <c r="AY484" s="81"/>
      <c r="AZ484" s="81"/>
      <c r="BA484" s="81"/>
      <c r="BB484" s="81"/>
      <c r="BC484" s="80" t="str">
        <f>REPLACE(INDEX(GroupVertices[Group],MATCH(Edges[[#This Row],[Vertex 1]],GroupVertices[Vertex],0)),1,1,"")</f>
        <v>3</v>
      </c>
      <c r="BD484" s="80" t="str">
        <f>REPLACE(INDEX(GroupVertices[Group],MATCH(Edges[[#This Row],[Vertex 2]],GroupVertices[Vertex],0)),1,1,"")</f>
        <v>3</v>
      </c>
    </row>
    <row r="485" spans="1:56" ht="15">
      <c r="A485" s="66" t="s">
        <v>632</v>
      </c>
      <c r="B485" s="66" t="s">
        <v>632</v>
      </c>
      <c r="C485" s="67"/>
      <c r="D485" s="68"/>
      <c r="E485" s="69"/>
      <c r="F485" s="70"/>
      <c r="G485" s="67"/>
      <c r="H485" s="71"/>
      <c r="I485" s="72"/>
      <c r="J485" s="72"/>
      <c r="K485" s="34"/>
      <c r="L485" s="79">
        <v>485</v>
      </c>
      <c r="M485" s="79"/>
      <c r="N485" s="74"/>
      <c r="O485" s="81" t="s">
        <v>178</v>
      </c>
      <c r="P485" s="83">
        <v>43661.775671296295</v>
      </c>
      <c r="Q485" s="81" t="s">
        <v>896</v>
      </c>
      <c r="R485" s="81"/>
      <c r="S485" s="81"/>
      <c r="T485" s="81" t="s">
        <v>1061</v>
      </c>
      <c r="U485" s="85" t="s">
        <v>1169</v>
      </c>
      <c r="V485" s="85" t="s">
        <v>1169</v>
      </c>
      <c r="W485" s="83">
        <v>43661.775671296295</v>
      </c>
      <c r="X485" s="88">
        <v>43661</v>
      </c>
      <c r="Y485" s="84" t="s">
        <v>1673</v>
      </c>
      <c r="Z485" s="85" t="s">
        <v>2256</v>
      </c>
      <c r="AA485" s="81"/>
      <c r="AB485" s="81"/>
      <c r="AC485" s="84" t="s">
        <v>2889</v>
      </c>
      <c r="AD485" s="81"/>
      <c r="AE485" s="81" t="b">
        <v>0</v>
      </c>
      <c r="AF485" s="81">
        <v>81</v>
      </c>
      <c r="AG485" s="84" t="s">
        <v>3083</v>
      </c>
      <c r="AH485" s="81" t="b">
        <v>0</v>
      </c>
      <c r="AI485" s="81" t="s">
        <v>3093</v>
      </c>
      <c r="AJ485" s="81"/>
      <c r="AK485" s="84" t="s">
        <v>3083</v>
      </c>
      <c r="AL485" s="81" t="b">
        <v>0</v>
      </c>
      <c r="AM485" s="81">
        <v>4</v>
      </c>
      <c r="AN485" s="84" t="s">
        <v>3083</v>
      </c>
      <c r="AO485" s="81" t="s">
        <v>3108</v>
      </c>
      <c r="AP485" s="81" t="b">
        <v>0</v>
      </c>
      <c r="AQ485" s="84" t="s">
        <v>2889</v>
      </c>
      <c r="AR485" s="81" t="s">
        <v>819</v>
      </c>
      <c r="AS485" s="81">
        <v>0</v>
      </c>
      <c r="AT485" s="81">
        <v>0</v>
      </c>
      <c r="AU485" s="81"/>
      <c r="AV485" s="81"/>
      <c r="AW485" s="81"/>
      <c r="AX485" s="81"/>
      <c r="AY485" s="81"/>
      <c r="AZ485" s="81"/>
      <c r="BA485" s="81"/>
      <c r="BB485" s="81"/>
      <c r="BC485" s="80" t="str">
        <f>REPLACE(INDEX(GroupVertices[Group],MATCH(Edges[[#This Row],[Vertex 1]],GroupVertices[Vertex],0)),1,1,"")</f>
        <v>41</v>
      </c>
      <c r="BD485" s="80" t="str">
        <f>REPLACE(INDEX(GroupVertices[Group],MATCH(Edges[[#This Row],[Vertex 2]],GroupVertices[Vertex],0)),1,1,"")</f>
        <v>41</v>
      </c>
    </row>
    <row r="486" spans="1:56" ht="15">
      <c r="A486" s="66" t="s">
        <v>633</v>
      </c>
      <c r="B486" s="66" t="s">
        <v>632</v>
      </c>
      <c r="C486" s="67"/>
      <c r="D486" s="68"/>
      <c r="E486" s="69"/>
      <c r="F486" s="70"/>
      <c r="G486" s="67"/>
      <c r="H486" s="71"/>
      <c r="I486" s="72"/>
      <c r="J486" s="72"/>
      <c r="K486" s="34"/>
      <c r="L486" s="79">
        <v>486</v>
      </c>
      <c r="M486" s="79"/>
      <c r="N486" s="74"/>
      <c r="O486" s="81" t="s">
        <v>819</v>
      </c>
      <c r="P486" s="83">
        <v>43661.78350694444</v>
      </c>
      <c r="Q486" s="81" t="s">
        <v>896</v>
      </c>
      <c r="R486" s="81"/>
      <c r="S486" s="81"/>
      <c r="T486" s="81" t="s">
        <v>1061</v>
      </c>
      <c r="U486" s="85" t="s">
        <v>1169</v>
      </c>
      <c r="V486" s="85" t="s">
        <v>1169</v>
      </c>
      <c r="W486" s="83">
        <v>43661.78350694444</v>
      </c>
      <c r="X486" s="88">
        <v>43661</v>
      </c>
      <c r="Y486" s="84" t="s">
        <v>1674</v>
      </c>
      <c r="Z486" s="85" t="s">
        <v>2257</v>
      </c>
      <c r="AA486" s="81"/>
      <c r="AB486" s="81"/>
      <c r="AC486" s="84" t="s">
        <v>2890</v>
      </c>
      <c r="AD486" s="81"/>
      <c r="AE486" s="81" t="b">
        <v>0</v>
      </c>
      <c r="AF486" s="81">
        <v>0</v>
      </c>
      <c r="AG486" s="84" t="s">
        <v>3083</v>
      </c>
      <c r="AH486" s="81" t="b">
        <v>0</v>
      </c>
      <c r="AI486" s="81" t="s">
        <v>3093</v>
      </c>
      <c r="AJ486" s="81"/>
      <c r="AK486" s="84" t="s">
        <v>3083</v>
      </c>
      <c r="AL486" s="81" t="b">
        <v>0</v>
      </c>
      <c r="AM486" s="81">
        <v>4</v>
      </c>
      <c r="AN486" s="84" t="s">
        <v>2889</v>
      </c>
      <c r="AO486" s="81" t="s">
        <v>3109</v>
      </c>
      <c r="AP486" s="81" t="b">
        <v>0</v>
      </c>
      <c r="AQ486" s="84" t="s">
        <v>2889</v>
      </c>
      <c r="AR486" s="81" t="s">
        <v>178</v>
      </c>
      <c r="AS486" s="81">
        <v>0</v>
      </c>
      <c r="AT486" s="81">
        <v>0</v>
      </c>
      <c r="AU486" s="81"/>
      <c r="AV486" s="81"/>
      <c r="AW486" s="81"/>
      <c r="AX486" s="81"/>
      <c r="AY486" s="81"/>
      <c r="AZ486" s="81"/>
      <c r="BA486" s="81"/>
      <c r="BB486" s="81"/>
      <c r="BC486" s="80" t="str">
        <f>REPLACE(INDEX(GroupVertices[Group],MATCH(Edges[[#This Row],[Vertex 1]],GroupVertices[Vertex],0)),1,1,"")</f>
        <v>41</v>
      </c>
      <c r="BD486" s="80" t="str">
        <f>REPLACE(INDEX(GroupVertices[Group],MATCH(Edges[[#This Row],[Vertex 2]],GroupVertices[Vertex],0)),1,1,"")</f>
        <v>41</v>
      </c>
    </row>
    <row r="487" spans="1:56" ht="15">
      <c r="A487" s="66" t="s">
        <v>634</v>
      </c>
      <c r="B487" s="66" t="s">
        <v>634</v>
      </c>
      <c r="C487" s="67"/>
      <c r="D487" s="68"/>
      <c r="E487" s="69"/>
      <c r="F487" s="70"/>
      <c r="G487" s="67"/>
      <c r="H487" s="71"/>
      <c r="I487" s="72"/>
      <c r="J487" s="72"/>
      <c r="K487" s="34"/>
      <c r="L487" s="79">
        <v>487</v>
      </c>
      <c r="M487" s="79"/>
      <c r="N487" s="74"/>
      <c r="O487" s="81" t="s">
        <v>178</v>
      </c>
      <c r="P487" s="83">
        <v>43659.6968287037</v>
      </c>
      <c r="Q487" s="81" t="s">
        <v>980</v>
      </c>
      <c r="R487" s="81"/>
      <c r="S487" s="81"/>
      <c r="T487" s="81" t="s">
        <v>1088</v>
      </c>
      <c r="U487" s="85" t="s">
        <v>1238</v>
      </c>
      <c r="V487" s="85" t="s">
        <v>1238</v>
      </c>
      <c r="W487" s="83">
        <v>43659.6968287037</v>
      </c>
      <c r="X487" s="88">
        <v>43659</v>
      </c>
      <c r="Y487" s="84" t="s">
        <v>1675</v>
      </c>
      <c r="Z487" s="85" t="s">
        <v>2258</v>
      </c>
      <c r="AA487" s="81"/>
      <c r="AB487" s="81"/>
      <c r="AC487" s="84" t="s">
        <v>2891</v>
      </c>
      <c r="AD487" s="81"/>
      <c r="AE487" s="81" t="b">
        <v>0</v>
      </c>
      <c r="AF487" s="81">
        <v>41033</v>
      </c>
      <c r="AG487" s="84" t="s">
        <v>3083</v>
      </c>
      <c r="AH487" s="81" t="b">
        <v>0</v>
      </c>
      <c r="AI487" s="81" t="s">
        <v>3092</v>
      </c>
      <c r="AJ487" s="81"/>
      <c r="AK487" s="84" t="s">
        <v>3083</v>
      </c>
      <c r="AL487" s="81" t="b">
        <v>0</v>
      </c>
      <c r="AM487" s="81">
        <v>10178</v>
      </c>
      <c r="AN487" s="84" t="s">
        <v>3083</v>
      </c>
      <c r="AO487" s="81" t="s">
        <v>3108</v>
      </c>
      <c r="AP487" s="81" t="b">
        <v>0</v>
      </c>
      <c r="AQ487" s="84" t="s">
        <v>2891</v>
      </c>
      <c r="AR487" s="81" t="s">
        <v>819</v>
      </c>
      <c r="AS487" s="81">
        <v>0</v>
      </c>
      <c r="AT487" s="81">
        <v>0</v>
      </c>
      <c r="AU487" s="81"/>
      <c r="AV487" s="81"/>
      <c r="AW487" s="81"/>
      <c r="AX487" s="81"/>
      <c r="AY487" s="81"/>
      <c r="AZ487" s="81"/>
      <c r="BA487" s="81"/>
      <c r="BB487" s="81"/>
      <c r="BC487" s="80" t="str">
        <f>REPLACE(INDEX(GroupVertices[Group],MATCH(Edges[[#This Row],[Vertex 1]],GroupVertices[Vertex],0)),1,1,"")</f>
        <v>40</v>
      </c>
      <c r="BD487" s="80" t="str">
        <f>REPLACE(INDEX(GroupVertices[Group],MATCH(Edges[[#This Row],[Vertex 2]],GroupVertices[Vertex],0)),1,1,"")</f>
        <v>40</v>
      </c>
    </row>
    <row r="488" spans="1:56" ht="15">
      <c r="A488" s="66" t="s">
        <v>635</v>
      </c>
      <c r="B488" s="66" t="s">
        <v>634</v>
      </c>
      <c r="C488" s="67"/>
      <c r="D488" s="68"/>
      <c r="E488" s="69"/>
      <c r="F488" s="70"/>
      <c r="G488" s="67"/>
      <c r="H488" s="71"/>
      <c r="I488" s="72"/>
      <c r="J488" s="72"/>
      <c r="K488" s="34"/>
      <c r="L488" s="79">
        <v>488</v>
      </c>
      <c r="M488" s="79"/>
      <c r="N488" s="74"/>
      <c r="O488" s="81" t="s">
        <v>819</v>
      </c>
      <c r="P488" s="83">
        <v>43661.783425925925</v>
      </c>
      <c r="Q488" s="81" t="s">
        <v>980</v>
      </c>
      <c r="R488" s="81"/>
      <c r="S488" s="81"/>
      <c r="T488" s="81" t="s">
        <v>1088</v>
      </c>
      <c r="U488" s="85" t="s">
        <v>1238</v>
      </c>
      <c r="V488" s="85" t="s">
        <v>1238</v>
      </c>
      <c r="W488" s="83">
        <v>43661.783425925925</v>
      </c>
      <c r="X488" s="88">
        <v>43661</v>
      </c>
      <c r="Y488" s="84" t="s">
        <v>1665</v>
      </c>
      <c r="Z488" s="85" t="s">
        <v>2259</v>
      </c>
      <c r="AA488" s="81"/>
      <c r="AB488" s="81"/>
      <c r="AC488" s="84" t="s">
        <v>2892</v>
      </c>
      <c r="AD488" s="81"/>
      <c r="AE488" s="81" t="b">
        <v>0</v>
      </c>
      <c r="AF488" s="81">
        <v>0</v>
      </c>
      <c r="AG488" s="84" t="s">
        <v>3083</v>
      </c>
      <c r="AH488" s="81" t="b">
        <v>0</v>
      </c>
      <c r="AI488" s="81" t="s">
        <v>3092</v>
      </c>
      <c r="AJ488" s="81"/>
      <c r="AK488" s="84" t="s">
        <v>3083</v>
      </c>
      <c r="AL488" s="81" t="b">
        <v>0</v>
      </c>
      <c r="AM488" s="81">
        <v>10178</v>
      </c>
      <c r="AN488" s="84" t="s">
        <v>2891</v>
      </c>
      <c r="AO488" s="81" t="s">
        <v>3108</v>
      </c>
      <c r="AP488" s="81" t="b">
        <v>0</v>
      </c>
      <c r="AQ488" s="84" t="s">
        <v>2891</v>
      </c>
      <c r="AR488" s="81" t="s">
        <v>178</v>
      </c>
      <c r="AS488" s="81">
        <v>0</v>
      </c>
      <c r="AT488" s="81">
        <v>0</v>
      </c>
      <c r="AU488" s="81"/>
      <c r="AV488" s="81"/>
      <c r="AW488" s="81"/>
      <c r="AX488" s="81"/>
      <c r="AY488" s="81"/>
      <c r="AZ488" s="81"/>
      <c r="BA488" s="81"/>
      <c r="BB488" s="81"/>
      <c r="BC488" s="80" t="str">
        <f>REPLACE(INDEX(GroupVertices[Group],MATCH(Edges[[#This Row],[Vertex 1]],GroupVertices[Vertex],0)),1,1,"")</f>
        <v>40</v>
      </c>
      <c r="BD488" s="80" t="str">
        <f>REPLACE(INDEX(GroupVertices[Group],MATCH(Edges[[#This Row],[Vertex 2]],GroupVertices[Vertex],0)),1,1,"")</f>
        <v>40</v>
      </c>
    </row>
    <row r="489" spans="1:56" ht="15">
      <c r="A489" s="66" t="s">
        <v>636</v>
      </c>
      <c r="B489" s="66" t="s">
        <v>636</v>
      </c>
      <c r="C489" s="67"/>
      <c r="D489" s="68"/>
      <c r="E489" s="69"/>
      <c r="F489" s="70"/>
      <c r="G489" s="67"/>
      <c r="H489" s="71"/>
      <c r="I489" s="72"/>
      <c r="J489" s="72"/>
      <c r="K489" s="34"/>
      <c r="L489" s="79">
        <v>489</v>
      </c>
      <c r="M489" s="79"/>
      <c r="N489" s="74"/>
      <c r="O489" s="81" t="s">
        <v>178</v>
      </c>
      <c r="P489" s="83">
        <v>43659.58175925926</v>
      </c>
      <c r="Q489" s="81" t="s">
        <v>981</v>
      </c>
      <c r="R489" s="81"/>
      <c r="S489" s="81"/>
      <c r="T489" s="81" t="s">
        <v>1080</v>
      </c>
      <c r="U489" s="85" t="s">
        <v>1239</v>
      </c>
      <c r="V489" s="85" t="s">
        <v>1239</v>
      </c>
      <c r="W489" s="83">
        <v>43659.58175925926</v>
      </c>
      <c r="X489" s="88">
        <v>43659</v>
      </c>
      <c r="Y489" s="84" t="s">
        <v>1676</v>
      </c>
      <c r="Z489" s="85" t="s">
        <v>2260</v>
      </c>
      <c r="AA489" s="81"/>
      <c r="AB489" s="81"/>
      <c r="AC489" s="84" t="s">
        <v>2893</v>
      </c>
      <c r="AD489" s="81"/>
      <c r="AE489" s="81" t="b">
        <v>0</v>
      </c>
      <c r="AF489" s="81">
        <v>36006</v>
      </c>
      <c r="AG489" s="84" t="s">
        <v>3083</v>
      </c>
      <c r="AH489" s="81" t="b">
        <v>0</v>
      </c>
      <c r="AI489" s="81" t="s">
        <v>3092</v>
      </c>
      <c r="AJ489" s="81"/>
      <c r="AK489" s="84" t="s">
        <v>3083</v>
      </c>
      <c r="AL489" s="81" t="b">
        <v>0</v>
      </c>
      <c r="AM489" s="81">
        <v>9905</v>
      </c>
      <c r="AN489" s="84" t="s">
        <v>3083</v>
      </c>
      <c r="AO489" s="81" t="s">
        <v>3108</v>
      </c>
      <c r="AP489" s="81" t="b">
        <v>0</v>
      </c>
      <c r="AQ489" s="84" t="s">
        <v>2893</v>
      </c>
      <c r="AR489" s="81" t="s">
        <v>819</v>
      </c>
      <c r="AS489" s="81">
        <v>0</v>
      </c>
      <c r="AT489" s="81">
        <v>0</v>
      </c>
      <c r="AU489" s="81"/>
      <c r="AV489" s="81"/>
      <c r="AW489" s="81"/>
      <c r="AX489" s="81"/>
      <c r="AY489" s="81"/>
      <c r="AZ489" s="81"/>
      <c r="BA489" s="81"/>
      <c r="BB489" s="81"/>
      <c r="BC489" s="80" t="str">
        <f>REPLACE(INDEX(GroupVertices[Group],MATCH(Edges[[#This Row],[Vertex 1]],GroupVertices[Vertex],0)),1,1,"")</f>
        <v>40</v>
      </c>
      <c r="BD489" s="80" t="str">
        <f>REPLACE(INDEX(GroupVertices[Group],MATCH(Edges[[#This Row],[Vertex 2]],GroupVertices[Vertex],0)),1,1,"")</f>
        <v>40</v>
      </c>
    </row>
    <row r="490" spans="1:56" ht="15">
      <c r="A490" s="66" t="s">
        <v>635</v>
      </c>
      <c r="B490" s="66" t="s">
        <v>636</v>
      </c>
      <c r="C490" s="67"/>
      <c r="D490" s="68"/>
      <c r="E490" s="69"/>
      <c r="F490" s="70"/>
      <c r="G490" s="67"/>
      <c r="H490" s="71"/>
      <c r="I490" s="72"/>
      <c r="J490" s="72"/>
      <c r="K490" s="34"/>
      <c r="L490" s="79">
        <v>490</v>
      </c>
      <c r="M490" s="79"/>
      <c r="N490" s="74"/>
      <c r="O490" s="81" t="s">
        <v>819</v>
      </c>
      <c r="P490" s="83">
        <v>43661.78351851852</v>
      </c>
      <c r="Q490" s="81" t="s">
        <v>981</v>
      </c>
      <c r="R490" s="81"/>
      <c r="S490" s="81"/>
      <c r="T490" s="81" t="s">
        <v>1080</v>
      </c>
      <c r="U490" s="85" t="s">
        <v>1239</v>
      </c>
      <c r="V490" s="85" t="s">
        <v>1239</v>
      </c>
      <c r="W490" s="83">
        <v>43661.78351851852</v>
      </c>
      <c r="X490" s="88">
        <v>43661</v>
      </c>
      <c r="Y490" s="84" t="s">
        <v>1677</v>
      </c>
      <c r="Z490" s="85" t="s">
        <v>2261</v>
      </c>
      <c r="AA490" s="81"/>
      <c r="AB490" s="81"/>
      <c r="AC490" s="84" t="s">
        <v>2894</v>
      </c>
      <c r="AD490" s="81"/>
      <c r="AE490" s="81" t="b">
        <v>0</v>
      </c>
      <c r="AF490" s="81">
        <v>0</v>
      </c>
      <c r="AG490" s="84" t="s">
        <v>3083</v>
      </c>
      <c r="AH490" s="81" t="b">
        <v>0</v>
      </c>
      <c r="AI490" s="81" t="s">
        <v>3092</v>
      </c>
      <c r="AJ490" s="81"/>
      <c r="AK490" s="84" t="s">
        <v>3083</v>
      </c>
      <c r="AL490" s="81" t="b">
        <v>0</v>
      </c>
      <c r="AM490" s="81">
        <v>9905</v>
      </c>
      <c r="AN490" s="84" t="s">
        <v>2893</v>
      </c>
      <c r="AO490" s="81" t="s">
        <v>3108</v>
      </c>
      <c r="AP490" s="81" t="b">
        <v>0</v>
      </c>
      <c r="AQ490" s="84" t="s">
        <v>2893</v>
      </c>
      <c r="AR490" s="81" t="s">
        <v>178</v>
      </c>
      <c r="AS490" s="81">
        <v>0</v>
      </c>
      <c r="AT490" s="81">
        <v>0</v>
      </c>
      <c r="AU490" s="81"/>
      <c r="AV490" s="81"/>
      <c r="AW490" s="81"/>
      <c r="AX490" s="81"/>
      <c r="AY490" s="81"/>
      <c r="AZ490" s="81"/>
      <c r="BA490" s="81"/>
      <c r="BB490" s="81"/>
      <c r="BC490" s="80" t="str">
        <f>REPLACE(INDEX(GroupVertices[Group],MATCH(Edges[[#This Row],[Vertex 1]],GroupVertices[Vertex],0)),1,1,"")</f>
        <v>40</v>
      </c>
      <c r="BD490" s="80" t="str">
        <f>REPLACE(INDEX(GroupVertices[Group],MATCH(Edges[[#This Row],[Vertex 2]],GroupVertices[Vertex],0)),1,1,"")</f>
        <v>40</v>
      </c>
    </row>
    <row r="491" spans="1:56" ht="15">
      <c r="A491" s="66" t="s">
        <v>635</v>
      </c>
      <c r="B491" s="66" t="s">
        <v>635</v>
      </c>
      <c r="C491" s="67"/>
      <c r="D491" s="68"/>
      <c r="E491" s="69"/>
      <c r="F491" s="70"/>
      <c r="G491" s="67"/>
      <c r="H491" s="71"/>
      <c r="I491" s="72"/>
      <c r="J491" s="72"/>
      <c r="K491" s="34"/>
      <c r="L491" s="79">
        <v>491</v>
      </c>
      <c r="M491" s="79"/>
      <c r="N491" s="74"/>
      <c r="O491" s="81" t="s">
        <v>178</v>
      </c>
      <c r="P491" s="83">
        <v>43661.783055555556</v>
      </c>
      <c r="Q491" s="81" t="s">
        <v>982</v>
      </c>
      <c r="R491" s="81"/>
      <c r="S491" s="81"/>
      <c r="T491" s="81" t="s">
        <v>1061</v>
      </c>
      <c r="U491" s="85" t="s">
        <v>1240</v>
      </c>
      <c r="V491" s="85" t="s">
        <v>1240</v>
      </c>
      <c r="W491" s="83">
        <v>43661.783055555556</v>
      </c>
      <c r="X491" s="88">
        <v>43661</v>
      </c>
      <c r="Y491" s="84" t="s">
        <v>1678</v>
      </c>
      <c r="Z491" s="85" t="s">
        <v>2262</v>
      </c>
      <c r="AA491" s="81"/>
      <c r="AB491" s="81"/>
      <c r="AC491" s="84" t="s">
        <v>2895</v>
      </c>
      <c r="AD491" s="81"/>
      <c r="AE491" s="81" t="b">
        <v>0</v>
      </c>
      <c r="AF491" s="81">
        <v>0</v>
      </c>
      <c r="AG491" s="84" t="s">
        <v>3083</v>
      </c>
      <c r="AH491" s="81" t="b">
        <v>0</v>
      </c>
      <c r="AI491" s="81" t="s">
        <v>3092</v>
      </c>
      <c r="AJ491" s="81"/>
      <c r="AK491" s="84" t="s">
        <v>3083</v>
      </c>
      <c r="AL491" s="81" t="b">
        <v>0</v>
      </c>
      <c r="AM491" s="81">
        <v>0</v>
      </c>
      <c r="AN491" s="84" t="s">
        <v>3083</v>
      </c>
      <c r="AO491" s="81" t="s">
        <v>3108</v>
      </c>
      <c r="AP491" s="81" t="b">
        <v>0</v>
      </c>
      <c r="AQ491" s="84" t="s">
        <v>2895</v>
      </c>
      <c r="AR491" s="81" t="s">
        <v>178</v>
      </c>
      <c r="AS491" s="81">
        <v>0</v>
      </c>
      <c r="AT491" s="81">
        <v>0</v>
      </c>
      <c r="AU491" s="81"/>
      <c r="AV491" s="81"/>
      <c r="AW491" s="81"/>
      <c r="AX491" s="81"/>
      <c r="AY491" s="81"/>
      <c r="AZ491" s="81"/>
      <c r="BA491" s="81"/>
      <c r="BB491" s="81"/>
      <c r="BC491" s="80" t="str">
        <f>REPLACE(INDEX(GroupVertices[Group],MATCH(Edges[[#This Row],[Vertex 1]],GroupVertices[Vertex],0)),1,1,"")</f>
        <v>40</v>
      </c>
      <c r="BD491" s="80" t="str">
        <f>REPLACE(INDEX(GroupVertices[Group],MATCH(Edges[[#This Row],[Vertex 2]],GroupVertices[Vertex],0)),1,1,"")</f>
        <v>40</v>
      </c>
    </row>
    <row r="492" spans="1:56" ht="15">
      <c r="A492" s="66" t="s">
        <v>637</v>
      </c>
      <c r="B492" s="66" t="s">
        <v>637</v>
      </c>
      <c r="C492" s="67"/>
      <c r="D492" s="68"/>
      <c r="E492" s="69"/>
      <c r="F492" s="70"/>
      <c r="G492" s="67"/>
      <c r="H492" s="71"/>
      <c r="I492" s="72"/>
      <c r="J492" s="72"/>
      <c r="K492" s="34"/>
      <c r="L492" s="79">
        <v>492</v>
      </c>
      <c r="M492" s="79"/>
      <c r="N492" s="74"/>
      <c r="O492" s="81" t="s">
        <v>178</v>
      </c>
      <c r="P492" s="83">
        <v>43661.783530092594</v>
      </c>
      <c r="Q492" s="81" t="s">
        <v>983</v>
      </c>
      <c r="R492" s="81"/>
      <c r="S492" s="81"/>
      <c r="T492" s="81" t="s">
        <v>1061</v>
      </c>
      <c r="U492" s="81"/>
      <c r="V492" s="85" t="s">
        <v>1355</v>
      </c>
      <c r="W492" s="83">
        <v>43661.783530092594</v>
      </c>
      <c r="X492" s="88">
        <v>43661</v>
      </c>
      <c r="Y492" s="84" t="s">
        <v>1679</v>
      </c>
      <c r="Z492" s="85" t="s">
        <v>2263</v>
      </c>
      <c r="AA492" s="81"/>
      <c r="AB492" s="81"/>
      <c r="AC492" s="84" t="s">
        <v>2896</v>
      </c>
      <c r="AD492" s="81"/>
      <c r="AE492" s="81" t="b">
        <v>0</v>
      </c>
      <c r="AF492" s="81">
        <v>1</v>
      </c>
      <c r="AG492" s="84" t="s">
        <v>3083</v>
      </c>
      <c r="AH492" s="81" t="b">
        <v>0</v>
      </c>
      <c r="AI492" s="81" t="s">
        <v>3099</v>
      </c>
      <c r="AJ492" s="81"/>
      <c r="AK492" s="84" t="s">
        <v>3083</v>
      </c>
      <c r="AL492" s="81" t="b">
        <v>0</v>
      </c>
      <c r="AM492" s="81">
        <v>0</v>
      </c>
      <c r="AN492" s="84" t="s">
        <v>3083</v>
      </c>
      <c r="AO492" s="81" t="s">
        <v>3108</v>
      </c>
      <c r="AP492" s="81" t="b">
        <v>0</v>
      </c>
      <c r="AQ492" s="84" t="s">
        <v>2896</v>
      </c>
      <c r="AR492" s="81" t="s">
        <v>178</v>
      </c>
      <c r="AS492" s="81">
        <v>0</v>
      </c>
      <c r="AT492" s="81">
        <v>0</v>
      </c>
      <c r="AU492" s="81"/>
      <c r="AV492" s="81"/>
      <c r="AW492" s="81"/>
      <c r="AX492" s="81"/>
      <c r="AY492" s="81"/>
      <c r="AZ492" s="81"/>
      <c r="BA492" s="81"/>
      <c r="BB492" s="81"/>
      <c r="BC492" s="80" t="str">
        <f>REPLACE(INDEX(GroupVertices[Group],MATCH(Edges[[#This Row],[Vertex 1]],GroupVertices[Vertex],0)),1,1,"")</f>
        <v>3</v>
      </c>
      <c r="BD492" s="80" t="str">
        <f>REPLACE(INDEX(GroupVertices[Group],MATCH(Edges[[#This Row],[Vertex 2]],GroupVertices[Vertex],0)),1,1,"")</f>
        <v>3</v>
      </c>
    </row>
    <row r="493" spans="1:56" ht="15">
      <c r="A493" s="66" t="s">
        <v>638</v>
      </c>
      <c r="B493" s="66" t="s">
        <v>775</v>
      </c>
      <c r="C493" s="67"/>
      <c r="D493" s="68"/>
      <c r="E493" s="69"/>
      <c r="F493" s="70"/>
      <c r="G493" s="67"/>
      <c r="H493" s="71"/>
      <c r="I493" s="72"/>
      <c r="J493" s="72"/>
      <c r="K493" s="34"/>
      <c r="L493" s="79">
        <v>493</v>
      </c>
      <c r="M493" s="79"/>
      <c r="N493" s="74"/>
      <c r="O493" s="81" t="s">
        <v>819</v>
      </c>
      <c r="P493" s="83">
        <v>43661.783530092594</v>
      </c>
      <c r="Q493" s="81" t="s">
        <v>831</v>
      </c>
      <c r="R493" s="81"/>
      <c r="S493" s="81"/>
      <c r="T493" s="81" t="s">
        <v>1061</v>
      </c>
      <c r="U493" s="85" t="s">
        <v>1127</v>
      </c>
      <c r="V493" s="85" t="s">
        <v>1127</v>
      </c>
      <c r="W493" s="83">
        <v>43661.783530092594</v>
      </c>
      <c r="X493" s="88">
        <v>43661</v>
      </c>
      <c r="Y493" s="84" t="s">
        <v>1679</v>
      </c>
      <c r="Z493" s="85" t="s">
        <v>2264</v>
      </c>
      <c r="AA493" s="81"/>
      <c r="AB493" s="81"/>
      <c r="AC493" s="84" t="s">
        <v>2897</v>
      </c>
      <c r="AD493" s="81"/>
      <c r="AE493" s="81" t="b">
        <v>0</v>
      </c>
      <c r="AF493" s="81">
        <v>0</v>
      </c>
      <c r="AG493" s="84" t="s">
        <v>3083</v>
      </c>
      <c r="AH493" s="81" t="b">
        <v>0</v>
      </c>
      <c r="AI493" s="81" t="s">
        <v>3092</v>
      </c>
      <c r="AJ493" s="81"/>
      <c r="AK493" s="84" t="s">
        <v>3083</v>
      </c>
      <c r="AL493" s="81" t="b">
        <v>0</v>
      </c>
      <c r="AM493" s="81">
        <v>7453</v>
      </c>
      <c r="AN493" s="84" t="s">
        <v>3059</v>
      </c>
      <c r="AO493" s="81" t="s">
        <v>3109</v>
      </c>
      <c r="AP493" s="81" t="b">
        <v>0</v>
      </c>
      <c r="AQ493" s="84" t="s">
        <v>3059</v>
      </c>
      <c r="AR493" s="81" t="s">
        <v>178</v>
      </c>
      <c r="AS493" s="81">
        <v>0</v>
      </c>
      <c r="AT493" s="81">
        <v>0</v>
      </c>
      <c r="AU493" s="81"/>
      <c r="AV493" s="81"/>
      <c r="AW493" s="81"/>
      <c r="AX493" s="81"/>
      <c r="AY493" s="81"/>
      <c r="AZ493" s="81"/>
      <c r="BA493" s="81"/>
      <c r="BB493" s="81"/>
      <c r="BC493" s="80" t="str">
        <f>REPLACE(INDEX(GroupVertices[Group],MATCH(Edges[[#This Row],[Vertex 1]],GroupVertices[Vertex],0)),1,1,"")</f>
        <v>1</v>
      </c>
      <c r="BD493" s="80" t="str">
        <f>REPLACE(INDEX(GroupVertices[Group],MATCH(Edges[[#This Row],[Vertex 2]],GroupVertices[Vertex],0)),1,1,"")</f>
        <v>1</v>
      </c>
    </row>
    <row r="494" spans="1:56" ht="15">
      <c r="A494" s="66" t="s">
        <v>639</v>
      </c>
      <c r="B494" s="66" t="s">
        <v>775</v>
      </c>
      <c r="C494" s="67"/>
      <c r="D494" s="68"/>
      <c r="E494" s="69"/>
      <c r="F494" s="70"/>
      <c r="G494" s="67"/>
      <c r="H494" s="71"/>
      <c r="I494" s="72"/>
      <c r="J494" s="72"/>
      <c r="K494" s="34"/>
      <c r="L494" s="79">
        <v>494</v>
      </c>
      <c r="M494" s="79"/>
      <c r="N494" s="74"/>
      <c r="O494" s="81" t="s">
        <v>819</v>
      </c>
      <c r="P494" s="83">
        <v>43661.783541666664</v>
      </c>
      <c r="Q494" s="81" t="s">
        <v>831</v>
      </c>
      <c r="R494" s="81"/>
      <c r="S494" s="81"/>
      <c r="T494" s="81" t="s">
        <v>1061</v>
      </c>
      <c r="U494" s="85" t="s">
        <v>1127</v>
      </c>
      <c r="V494" s="85" t="s">
        <v>1127</v>
      </c>
      <c r="W494" s="83">
        <v>43661.783541666664</v>
      </c>
      <c r="X494" s="88">
        <v>43661</v>
      </c>
      <c r="Y494" s="84" t="s">
        <v>1680</v>
      </c>
      <c r="Z494" s="85" t="s">
        <v>2265</v>
      </c>
      <c r="AA494" s="81"/>
      <c r="AB494" s="81"/>
      <c r="AC494" s="84" t="s">
        <v>2898</v>
      </c>
      <c r="AD494" s="81"/>
      <c r="AE494" s="81" t="b">
        <v>0</v>
      </c>
      <c r="AF494" s="81">
        <v>0</v>
      </c>
      <c r="AG494" s="84" t="s">
        <v>3083</v>
      </c>
      <c r="AH494" s="81" t="b">
        <v>0</v>
      </c>
      <c r="AI494" s="81" t="s">
        <v>3092</v>
      </c>
      <c r="AJ494" s="81"/>
      <c r="AK494" s="84" t="s">
        <v>3083</v>
      </c>
      <c r="AL494" s="81" t="b">
        <v>0</v>
      </c>
      <c r="AM494" s="81">
        <v>7453</v>
      </c>
      <c r="AN494" s="84" t="s">
        <v>3059</v>
      </c>
      <c r="AO494" s="81" t="s">
        <v>3108</v>
      </c>
      <c r="AP494" s="81" t="b">
        <v>0</v>
      </c>
      <c r="AQ494" s="84" t="s">
        <v>3059</v>
      </c>
      <c r="AR494" s="81" t="s">
        <v>178</v>
      </c>
      <c r="AS494" s="81">
        <v>0</v>
      </c>
      <c r="AT494" s="81">
        <v>0</v>
      </c>
      <c r="AU494" s="81"/>
      <c r="AV494" s="81"/>
      <c r="AW494" s="81"/>
      <c r="AX494" s="81"/>
      <c r="AY494" s="81"/>
      <c r="AZ494" s="81"/>
      <c r="BA494" s="81"/>
      <c r="BB494" s="81"/>
      <c r="BC494" s="80" t="str">
        <f>REPLACE(INDEX(GroupVertices[Group],MATCH(Edges[[#This Row],[Vertex 1]],GroupVertices[Vertex],0)),1,1,"")</f>
        <v>1</v>
      </c>
      <c r="BD494" s="80" t="str">
        <f>REPLACE(INDEX(GroupVertices[Group],MATCH(Edges[[#This Row],[Vertex 2]],GroupVertices[Vertex],0)),1,1,"")</f>
        <v>1</v>
      </c>
    </row>
    <row r="495" spans="1:56" ht="15">
      <c r="A495" s="66" t="s">
        <v>640</v>
      </c>
      <c r="B495" s="66" t="s">
        <v>640</v>
      </c>
      <c r="C495" s="67"/>
      <c r="D495" s="68"/>
      <c r="E495" s="69"/>
      <c r="F495" s="70"/>
      <c r="G495" s="67"/>
      <c r="H495" s="71"/>
      <c r="I495" s="72"/>
      <c r="J495" s="72"/>
      <c r="K495" s="34"/>
      <c r="L495" s="79">
        <v>495</v>
      </c>
      <c r="M495" s="79"/>
      <c r="N495" s="74"/>
      <c r="O495" s="81" t="s">
        <v>178</v>
      </c>
      <c r="P495" s="83">
        <v>43661.745625</v>
      </c>
      <c r="Q495" s="81" t="s">
        <v>984</v>
      </c>
      <c r="R495" s="85" t="s">
        <v>1042</v>
      </c>
      <c r="S495" s="81" t="s">
        <v>1047</v>
      </c>
      <c r="T495" s="81" t="s">
        <v>1109</v>
      </c>
      <c r="U495" s="81"/>
      <c r="V495" s="85" t="s">
        <v>1356</v>
      </c>
      <c r="W495" s="83">
        <v>43661.745625</v>
      </c>
      <c r="X495" s="88">
        <v>43661</v>
      </c>
      <c r="Y495" s="84" t="s">
        <v>1681</v>
      </c>
      <c r="Z495" s="85" t="s">
        <v>2266</v>
      </c>
      <c r="AA495" s="81"/>
      <c r="AB495" s="81"/>
      <c r="AC495" s="84" t="s">
        <v>2899</v>
      </c>
      <c r="AD495" s="81"/>
      <c r="AE495" s="81" t="b">
        <v>0</v>
      </c>
      <c r="AF495" s="81">
        <v>6</v>
      </c>
      <c r="AG495" s="84" t="s">
        <v>3083</v>
      </c>
      <c r="AH495" s="81" t="b">
        <v>1</v>
      </c>
      <c r="AI495" s="81" t="s">
        <v>3092</v>
      </c>
      <c r="AJ495" s="81"/>
      <c r="AK495" s="84" t="s">
        <v>3105</v>
      </c>
      <c r="AL495" s="81" t="b">
        <v>0</v>
      </c>
      <c r="AM495" s="81">
        <v>9</v>
      </c>
      <c r="AN495" s="84" t="s">
        <v>3083</v>
      </c>
      <c r="AO495" s="81" t="s">
        <v>3108</v>
      </c>
      <c r="AP495" s="81" t="b">
        <v>0</v>
      </c>
      <c r="AQ495" s="84" t="s">
        <v>2899</v>
      </c>
      <c r="AR495" s="81" t="s">
        <v>819</v>
      </c>
      <c r="AS495" s="81">
        <v>0</v>
      </c>
      <c r="AT495" s="81">
        <v>0</v>
      </c>
      <c r="AU495" s="81"/>
      <c r="AV495" s="81"/>
      <c r="AW495" s="81"/>
      <c r="AX495" s="81"/>
      <c r="AY495" s="81"/>
      <c r="AZ495" s="81"/>
      <c r="BA495" s="81"/>
      <c r="BB495" s="81"/>
      <c r="BC495" s="80" t="str">
        <f>REPLACE(INDEX(GroupVertices[Group],MATCH(Edges[[#This Row],[Vertex 1]],GroupVertices[Vertex],0)),1,1,"")</f>
        <v>61</v>
      </c>
      <c r="BD495" s="80" t="str">
        <f>REPLACE(INDEX(GroupVertices[Group],MATCH(Edges[[#This Row],[Vertex 2]],GroupVertices[Vertex],0)),1,1,"")</f>
        <v>61</v>
      </c>
    </row>
    <row r="496" spans="1:56" ht="15">
      <c r="A496" s="66" t="s">
        <v>640</v>
      </c>
      <c r="B496" s="66" t="s">
        <v>640</v>
      </c>
      <c r="C496" s="67"/>
      <c r="D496" s="68"/>
      <c r="E496" s="69"/>
      <c r="F496" s="70"/>
      <c r="G496" s="67"/>
      <c r="H496" s="71"/>
      <c r="I496" s="72"/>
      <c r="J496" s="72"/>
      <c r="K496" s="34"/>
      <c r="L496" s="79">
        <v>496</v>
      </c>
      <c r="M496" s="79"/>
      <c r="N496" s="74"/>
      <c r="O496" s="81" t="s">
        <v>819</v>
      </c>
      <c r="P496" s="83">
        <v>43661.782800925925</v>
      </c>
      <c r="Q496" s="81" t="s">
        <v>984</v>
      </c>
      <c r="R496" s="81"/>
      <c r="S496" s="81"/>
      <c r="T496" s="81" t="s">
        <v>1110</v>
      </c>
      <c r="U496" s="81"/>
      <c r="V496" s="85" t="s">
        <v>1356</v>
      </c>
      <c r="W496" s="83">
        <v>43661.782800925925</v>
      </c>
      <c r="X496" s="88">
        <v>43661</v>
      </c>
      <c r="Y496" s="84" t="s">
        <v>1682</v>
      </c>
      <c r="Z496" s="85" t="s">
        <v>2267</v>
      </c>
      <c r="AA496" s="81"/>
      <c r="AB496" s="81"/>
      <c r="AC496" s="84" t="s">
        <v>2900</v>
      </c>
      <c r="AD496" s="81"/>
      <c r="AE496" s="81" t="b">
        <v>0</v>
      </c>
      <c r="AF496" s="81">
        <v>0</v>
      </c>
      <c r="AG496" s="84" t="s">
        <v>3083</v>
      </c>
      <c r="AH496" s="81" t="b">
        <v>1</v>
      </c>
      <c r="AI496" s="81" t="s">
        <v>3092</v>
      </c>
      <c r="AJ496" s="81"/>
      <c r="AK496" s="84" t="s">
        <v>3105</v>
      </c>
      <c r="AL496" s="81" t="b">
        <v>0</v>
      </c>
      <c r="AM496" s="81">
        <v>9</v>
      </c>
      <c r="AN496" s="84" t="s">
        <v>2899</v>
      </c>
      <c r="AO496" s="81" t="s">
        <v>3108</v>
      </c>
      <c r="AP496" s="81" t="b">
        <v>0</v>
      </c>
      <c r="AQ496" s="84" t="s">
        <v>2899</v>
      </c>
      <c r="AR496" s="81" t="s">
        <v>178</v>
      </c>
      <c r="AS496" s="81">
        <v>0</v>
      </c>
      <c r="AT496" s="81">
        <v>0</v>
      </c>
      <c r="AU496" s="81"/>
      <c r="AV496" s="81"/>
      <c r="AW496" s="81"/>
      <c r="AX496" s="81"/>
      <c r="AY496" s="81"/>
      <c r="AZ496" s="81"/>
      <c r="BA496" s="81"/>
      <c r="BB496" s="81"/>
      <c r="BC496" s="80" t="str">
        <f>REPLACE(INDEX(GroupVertices[Group],MATCH(Edges[[#This Row],[Vertex 1]],GroupVertices[Vertex],0)),1,1,"")</f>
        <v>61</v>
      </c>
      <c r="BD496" s="80" t="str">
        <f>REPLACE(INDEX(GroupVertices[Group],MATCH(Edges[[#This Row],[Vertex 2]],GroupVertices[Vertex],0)),1,1,"")</f>
        <v>61</v>
      </c>
    </row>
    <row r="497" spans="1:56" ht="15">
      <c r="A497" s="66" t="s">
        <v>641</v>
      </c>
      <c r="B497" s="66" t="s">
        <v>640</v>
      </c>
      <c r="C497" s="67"/>
      <c r="D497" s="68"/>
      <c r="E497" s="69"/>
      <c r="F497" s="70"/>
      <c r="G497" s="67"/>
      <c r="H497" s="71"/>
      <c r="I497" s="72"/>
      <c r="J497" s="72"/>
      <c r="K497" s="34"/>
      <c r="L497" s="79">
        <v>497</v>
      </c>
      <c r="M497" s="79"/>
      <c r="N497" s="74"/>
      <c r="O497" s="81" t="s">
        <v>819</v>
      </c>
      <c r="P497" s="83">
        <v>43661.783541666664</v>
      </c>
      <c r="Q497" s="81" t="s">
        <v>984</v>
      </c>
      <c r="R497" s="81"/>
      <c r="S497" s="81"/>
      <c r="T497" s="81" t="s">
        <v>1110</v>
      </c>
      <c r="U497" s="81"/>
      <c r="V497" s="85" t="s">
        <v>1357</v>
      </c>
      <c r="W497" s="83">
        <v>43661.783541666664</v>
      </c>
      <c r="X497" s="88">
        <v>43661</v>
      </c>
      <c r="Y497" s="84" t="s">
        <v>1680</v>
      </c>
      <c r="Z497" s="85" t="s">
        <v>2268</v>
      </c>
      <c r="AA497" s="81"/>
      <c r="AB497" s="81"/>
      <c r="AC497" s="84" t="s">
        <v>2901</v>
      </c>
      <c r="AD497" s="81"/>
      <c r="AE497" s="81" t="b">
        <v>0</v>
      </c>
      <c r="AF497" s="81">
        <v>0</v>
      </c>
      <c r="AG497" s="84" t="s">
        <v>3083</v>
      </c>
      <c r="AH497" s="81" t="b">
        <v>1</v>
      </c>
      <c r="AI497" s="81" t="s">
        <v>3092</v>
      </c>
      <c r="AJ497" s="81"/>
      <c r="AK497" s="84" t="s">
        <v>3105</v>
      </c>
      <c r="AL497" s="81" t="b">
        <v>0</v>
      </c>
      <c r="AM497" s="81">
        <v>9</v>
      </c>
      <c r="AN497" s="84" t="s">
        <v>2899</v>
      </c>
      <c r="AO497" s="81" t="s">
        <v>3108</v>
      </c>
      <c r="AP497" s="81" t="b">
        <v>0</v>
      </c>
      <c r="AQ497" s="84" t="s">
        <v>2899</v>
      </c>
      <c r="AR497" s="81" t="s">
        <v>178</v>
      </c>
      <c r="AS497" s="81">
        <v>0</v>
      </c>
      <c r="AT497" s="81">
        <v>0</v>
      </c>
      <c r="AU497" s="81"/>
      <c r="AV497" s="81"/>
      <c r="AW497" s="81"/>
      <c r="AX497" s="81"/>
      <c r="AY497" s="81"/>
      <c r="AZ497" s="81"/>
      <c r="BA497" s="81"/>
      <c r="BB497" s="81"/>
      <c r="BC497" s="80" t="str">
        <f>REPLACE(INDEX(GroupVertices[Group],MATCH(Edges[[#This Row],[Vertex 1]],GroupVertices[Vertex],0)),1,1,"")</f>
        <v>61</v>
      </c>
      <c r="BD497" s="80" t="str">
        <f>REPLACE(INDEX(GroupVertices[Group],MATCH(Edges[[#This Row],[Vertex 2]],GroupVertices[Vertex],0)),1,1,"")</f>
        <v>61</v>
      </c>
    </row>
    <row r="498" spans="1:56" ht="15">
      <c r="A498" s="66" t="s">
        <v>642</v>
      </c>
      <c r="B498" s="66" t="s">
        <v>642</v>
      </c>
      <c r="C498" s="67"/>
      <c r="D498" s="68"/>
      <c r="E498" s="69"/>
      <c r="F498" s="70"/>
      <c r="G498" s="67"/>
      <c r="H498" s="71"/>
      <c r="I498" s="72"/>
      <c r="J498" s="72"/>
      <c r="K498" s="34"/>
      <c r="L498" s="79">
        <v>498</v>
      </c>
      <c r="M498" s="79"/>
      <c r="N498" s="74"/>
      <c r="O498" s="81" t="s">
        <v>178</v>
      </c>
      <c r="P498" s="83">
        <v>43661.78355324074</v>
      </c>
      <c r="Q498" s="81" t="s">
        <v>985</v>
      </c>
      <c r="R498" s="81"/>
      <c r="S498" s="81"/>
      <c r="T498" s="81" t="s">
        <v>1061</v>
      </c>
      <c r="U498" s="85" t="s">
        <v>1241</v>
      </c>
      <c r="V498" s="85" t="s">
        <v>1241</v>
      </c>
      <c r="W498" s="83">
        <v>43661.78355324074</v>
      </c>
      <c r="X498" s="88">
        <v>43661</v>
      </c>
      <c r="Y498" s="84" t="s">
        <v>1683</v>
      </c>
      <c r="Z498" s="85" t="s">
        <v>2269</v>
      </c>
      <c r="AA498" s="81"/>
      <c r="AB498" s="81"/>
      <c r="AC498" s="84" t="s">
        <v>2902</v>
      </c>
      <c r="AD498" s="81"/>
      <c r="AE498" s="81" t="b">
        <v>0</v>
      </c>
      <c r="AF498" s="81">
        <v>0</v>
      </c>
      <c r="AG498" s="84" t="s">
        <v>3083</v>
      </c>
      <c r="AH498" s="81" t="b">
        <v>0</v>
      </c>
      <c r="AI498" s="81" t="s">
        <v>3095</v>
      </c>
      <c r="AJ498" s="81"/>
      <c r="AK498" s="84" t="s">
        <v>3083</v>
      </c>
      <c r="AL498" s="81" t="b">
        <v>0</v>
      </c>
      <c r="AM498" s="81">
        <v>0</v>
      </c>
      <c r="AN498" s="84" t="s">
        <v>3083</v>
      </c>
      <c r="AO498" s="81" t="s">
        <v>3109</v>
      </c>
      <c r="AP498" s="81" t="b">
        <v>0</v>
      </c>
      <c r="AQ498" s="84" t="s">
        <v>2902</v>
      </c>
      <c r="AR498" s="81" t="s">
        <v>178</v>
      </c>
      <c r="AS498" s="81">
        <v>0</v>
      </c>
      <c r="AT498" s="81">
        <v>0</v>
      </c>
      <c r="AU498" s="81"/>
      <c r="AV498" s="81"/>
      <c r="AW498" s="81"/>
      <c r="AX498" s="81"/>
      <c r="AY498" s="81"/>
      <c r="AZ498" s="81"/>
      <c r="BA498" s="81"/>
      <c r="BB498" s="81"/>
      <c r="BC498" s="80" t="str">
        <f>REPLACE(INDEX(GroupVertices[Group],MATCH(Edges[[#This Row],[Vertex 1]],GroupVertices[Vertex],0)),1,1,"")</f>
        <v>3</v>
      </c>
      <c r="BD498" s="80" t="str">
        <f>REPLACE(INDEX(GroupVertices[Group],MATCH(Edges[[#This Row],[Vertex 2]],GroupVertices[Vertex],0)),1,1,"")</f>
        <v>3</v>
      </c>
    </row>
    <row r="499" spans="1:56" ht="15">
      <c r="A499" s="66" t="s">
        <v>643</v>
      </c>
      <c r="B499" s="66" t="s">
        <v>775</v>
      </c>
      <c r="C499" s="67"/>
      <c r="D499" s="68"/>
      <c r="E499" s="69"/>
      <c r="F499" s="70"/>
      <c r="G499" s="67"/>
      <c r="H499" s="71"/>
      <c r="I499" s="72"/>
      <c r="J499" s="72"/>
      <c r="K499" s="34"/>
      <c r="L499" s="79">
        <v>499</v>
      </c>
      <c r="M499" s="79"/>
      <c r="N499" s="74"/>
      <c r="O499" s="81" t="s">
        <v>819</v>
      </c>
      <c r="P499" s="83">
        <v>43661.78357638889</v>
      </c>
      <c r="Q499" s="81" t="s">
        <v>831</v>
      </c>
      <c r="R499" s="81"/>
      <c r="S499" s="81"/>
      <c r="T499" s="81" t="s">
        <v>1061</v>
      </c>
      <c r="U499" s="85" t="s">
        <v>1127</v>
      </c>
      <c r="V499" s="85" t="s">
        <v>1127</v>
      </c>
      <c r="W499" s="83">
        <v>43661.78357638889</v>
      </c>
      <c r="X499" s="88">
        <v>43661</v>
      </c>
      <c r="Y499" s="84" t="s">
        <v>1684</v>
      </c>
      <c r="Z499" s="85" t="s">
        <v>2270</v>
      </c>
      <c r="AA499" s="81"/>
      <c r="AB499" s="81"/>
      <c r="AC499" s="84" t="s">
        <v>2903</v>
      </c>
      <c r="AD499" s="81"/>
      <c r="AE499" s="81" t="b">
        <v>0</v>
      </c>
      <c r="AF499" s="81">
        <v>0</v>
      </c>
      <c r="AG499" s="84" t="s">
        <v>3083</v>
      </c>
      <c r="AH499" s="81" t="b">
        <v>0</v>
      </c>
      <c r="AI499" s="81" t="s">
        <v>3092</v>
      </c>
      <c r="AJ499" s="81"/>
      <c r="AK499" s="84" t="s">
        <v>3083</v>
      </c>
      <c r="AL499" s="81" t="b">
        <v>0</v>
      </c>
      <c r="AM499" s="81">
        <v>7453</v>
      </c>
      <c r="AN499" s="84" t="s">
        <v>3059</v>
      </c>
      <c r="AO499" s="81" t="s">
        <v>3108</v>
      </c>
      <c r="AP499" s="81" t="b">
        <v>0</v>
      </c>
      <c r="AQ499" s="84" t="s">
        <v>3059</v>
      </c>
      <c r="AR499" s="81" t="s">
        <v>178</v>
      </c>
      <c r="AS499" s="81">
        <v>0</v>
      </c>
      <c r="AT499" s="81">
        <v>0</v>
      </c>
      <c r="AU499" s="81"/>
      <c r="AV499" s="81"/>
      <c r="AW499" s="81"/>
      <c r="AX499" s="81"/>
      <c r="AY499" s="81"/>
      <c r="AZ499" s="81"/>
      <c r="BA499" s="81"/>
      <c r="BB499" s="81"/>
      <c r="BC499" s="80" t="str">
        <f>REPLACE(INDEX(GroupVertices[Group],MATCH(Edges[[#This Row],[Vertex 1]],GroupVertices[Vertex],0)),1,1,"")</f>
        <v>1</v>
      </c>
      <c r="BD499" s="80" t="str">
        <f>REPLACE(INDEX(GroupVertices[Group],MATCH(Edges[[#This Row],[Vertex 2]],GroupVertices[Vertex],0)),1,1,"")</f>
        <v>1</v>
      </c>
    </row>
    <row r="500" spans="1:56" ht="15">
      <c r="A500" s="66" t="s">
        <v>644</v>
      </c>
      <c r="B500" s="66" t="s">
        <v>747</v>
      </c>
      <c r="C500" s="67"/>
      <c r="D500" s="68"/>
      <c r="E500" s="69"/>
      <c r="F500" s="70"/>
      <c r="G500" s="67"/>
      <c r="H500" s="71"/>
      <c r="I500" s="72"/>
      <c r="J500" s="72"/>
      <c r="K500" s="34"/>
      <c r="L500" s="79">
        <v>500</v>
      </c>
      <c r="M500" s="79"/>
      <c r="N500" s="74"/>
      <c r="O500" s="81" t="s">
        <v>819</v>
      </c>
      <c r="P500" s="83">
        <v>43661.78359953704</v>
      </c>
      <c r="Q500" s="81" t="s">
        <v>832</v>
      </c>
      <c r="R500" s="81"/>
      <c r="S500" s="81"/>
      <c r="T500" s="81" t="s">
        <v>1061</v>
      </c>
      <c r="U500" s="85" t="s">
        <v>1128</v>
      </c>
      <c r="V500" s="85" t="s">
        <v>1128</v>
      </c>
      <c r="W500" s="83">
        <v>43661.78359953704</v>
      </c>
      <c r="X500" s="88">
        <v>43661</v>
      </c>
      <c r="Y500" s="84" t="s">
        <v>1685</v>
      </c>
      <c r="Z500" s="85" t="s">
        <v>2271</v>
      </c>
      <c r="AA500" s="81"/>
      <c r="AB500" s="81"/>
      <c r="AC500" s="84" t="s">
        <v>2904</v>
      </c>
      <c r="AD500" s="81"/>
      <c r="AE500" s="81" t="b">
        <v>0</v>
      </c>
      <c r="AF500" s="81">
        <v>0</v>
      </c>
      <c r="AG500" s="84" t="s">
        <v>3083</v>
      </c>
      <c r="AH500" s="81" t="b">
        <v>0</v>
      </c>
      <c r="AI500" s="81" t="s">
        <v>3092</v>
      </c>
      <c r="AJ500" s="81"/>
      <c r="AK500" s="84" t="s">
        <v>3083</v>
      </c>
      <c r="AL500" s="81" t="b">
        <v>0</v>
      </c>
      <c r="AM500" s="81">
        <v>14954</v>
      </c>
      <c r="AN500" s="84" t="s">
        <v>3026</v>
      </c>
      <c r="AO500" s="81" t="s">
        <v>3109</v>
      </c>
      <c r="AP500" s="81" t="b">
        <v>0</v>
      </c>
      <c r="AQ500" s="84" t="s">
        <v>3026</v>
      </c>
      <c r="AR500" s="81" t="s">
        <v>178</v>
      </c>
      <c r="AS500" s="81">
        <v>0</v>
      </c>
      <c r="AT500" s="81">
        <v>0</v>
      </c>
      <c r="AU500" s="81"/>
      <c r="AV500" s="81"/>
      <c r="AW500" s="81"/>
      <c r="AX500" s="81"/>
      <c r="AY500" s="81"/>
      <c r="AZ500" s="81"/>
      <c r="BA500" s="81"/>
      <c r="BB500" s="81"/>
      <c r="BC500" s="80" t="str">
        <f>REPLACE(INDEX(GroupVertices[Group],MATCH(Edges[[#This Row],[Vertex 1]],GroupVertices[Vertex],0)),1,1,"")</f>
        <v>5</v>
      </c>
      <c r="BD500" s="80" t="str">
        <f>REPLACE(INDEX(GroupVertices[Group],MATCH(Edges[[#This Row],[Vertex 2]],GroupVertices[Vertex],0)),1,1,"")</f>
        <v>5</v>
      </c>
    </row>
    <row r="501" spans="1:56" ht="15">
      <c r="A501" s="66" t="s">
        <v>645</v>
      </c>
      <c r="B501" s="66" t="s">
        <v>775</v>
      </c>
      <c r="C501" s="67"/>
      <c r="D501" s="68"/>
      <c r="E501" s="69"/>
      <c r="F501" s="70"/>
      <c r="G501" s="67"/>
      <c r="H501" s="71"/>
      <c r="I501" s="72"/>
      <c r="J501" s="72"/>
      <c r="K501" s="34"/>
      <c r="L501" s="79">
        <v>501</v>
      </c>
      <c r="M501" s="79"/>
      <c r="N501" s="74"/>
      <c r="O501" s="81" t="s">
        <v>819</v>
      </c>
      <c r="P501" s="83">
        <v>43661.78359953704</v>
      </c>
      <c r="Q501" s="81" t="s">
        <v>831</v>
      </c>
      <c r="R501" s="81"/>
      <c r="S501" s="81"/>
      <c r="T501" s="81" t="s">
        <v>1061</v>
      </c>
      <c r="U501" s="85" t="s">
        <v>1127</v>
      </c>
      <c r="V501" s="85" t="s">
        <v>1127</v>
      </c>
      <c r="W501" s="83">
        <v>43661.78359953704</v>
      </c>
      <c r="X501" s="88">
        <v>43661</v>
      </c>
      <c r="Y501" s="84" t="s">
        <v>1685</v>
      </c>
      <c r="Z501" s="85" t="s">
        <v>2272</v>
      </c>
      <c r="AA501" s="81"/>
      <c r="AB501" s="81"/>
      <c r="AC501" s="84" t="s">
        <v>2905</v>
      </c>
      <c r="AD501" s="81"/>
      <c r="AE501" s="81" t="b">
        <v>0</v>
      </c>
      <c r="AF501" s="81">
        <v>0</v>
      </c>
      <c r="AG501" s="84" t="s">
        <v>3083</v>
      </c>
      <c r="AH501" s="81" t="b">
        <v>0</v>
      </c>
      <c r="AI501" s="81" t="s">
        <v>3092</v>
      </c>
      <c r="AJ501" s="81"/>
      <c r="AK501" s="84" t="s">
        <v>3083</v>
      </c>
      <c r="AL501" s="81" t="b">
        <v>0</v>
      </c>
      <c r="AM501" s="81">
        <v>7453</v>
      </c>
      <c r="AN501" s="84" t="s">
        <v>3059</v>
      </c>
      <c r="AO501" s="81" t="s">
        <v>3108</v>
      </c>
      <c r="AP501" s="81" t="b">
        <v>0</v>
      </c>
      <c r="AQ501" s="84" t="s">
        <v>3059</v>
      </c>
      <c r="AR501" s="81" t="s">
        <v>178</v>
      </c>
      <c r="AS501" s="81">
        <v>0</v>
      </c>
      <c r="AT501" s="81">
        <v>0</v>
      </c>
      <c r="AU501" s="81"/>
      <c r="AV501" s="81"/>
      <c r="AW501" s="81"/>
      <c r="AX501" s="81"/>
      <c r="AY501" s="81"/>
      <c r="AZ501" s="81"/>
      <c r="BA501" s="81"/>
      <c r="BB501" s="81"/>
      <c r="BC501" s="80" t="str">
        <f>REPLACE(INDEX(GroupVertices[Group],MATCH(Edges[[#This Row],[Vertex 1]],GroupVertices[Vertex],0)),1,1,"")</f>
        <v>1</v>
      </c>
      <c r="BD501" s="80" t="str">
        <f>REPLACE(INDEX(GroupVertices[Group],MATCH(Edges[[#This Row],[Vertex 2]],GroupVertices[Vertex],0)),1,1,"")</f>
        <v>1</v>
      </c>
    </row>
    <row r="502" spans="1:56" ht="15">
      <c r="A502" s="66" t="s">
        <v>646</v>
      </c>
      <c r="B502" s="66" t="s">
        <v>758</v>
      </c>
      <c r="C502" s="67"/>
      <c r="D502" s="68"/>
      <c r="E502" s="69"/>
      <c r="F502" s="70"/>
      <c r="G502" s="67"/>
      <c r="H502" s="71"/>
      <c r="I502" s="72"/>
      <c r="J502" s="72"/>
      <c r="K502" s="34"/>
      <c r="L502" s="79">
        <v>502</v>
      </c>
      <c r="M502" s="79"/>
      <c r="N502" s="74"/>
      <c r="O502" s="81" t="s">
        <v>819</v>
      </c>
      <c r="P502" s="83">
        <v>43661.78362268519</v>
      </c>
      <c r="Q502" s="81" t="s">
        <v>826</v>
      </c>
      <c r="R502" s="81"/>
      <c r="S502" s="81"/>
      <c r="T502" s="81" t="s">
        <v>1061</v>
      </c>
      <c r="U502" s="85" t="s">
        <v>1124</v>
      </c>
      <c r="V502" s="85" t="s">
        <v>1124</v>
      </c>
      <c r="W502" s="83">
        <v>43661.78362268519</v>
      </c>
      <c r="X502" s="88">
        <v>43661</v>
      </c>
      <c r="Y502" s="84" t="s">
        <v>1686</v>
      </c>
      <c r="Z502" s="85" t="s">
        <v>2273</v>
      </c>
      <c r="AA502" s="81"/>
      <c r="AB502" s="81"/>
      <c r="AC502" s="84" t="s">
        <v>2906</v>
      </c>
      <c r="AD502" s="81"/>
      <c r="AE502" s="81" t="b">
        <v>0</v>
      </c>
      <c r="AF502" s="81">
        <v>0</v>
      </c>
      <c r="AG502" s="84" t="s">
        <v>3083</v>
      </c>
      <c r="AH502" s="81" t="b">
        <v>0</v>
      </c>
      <c r="AI502" s="81" t="s">
        <v>3092</v>
      </c>
      <c r="AJ502" s="81"/>
      <c r="AK502" s="84" t="s">
        <v>3083</v>
      </c>
      <c r="AL502" s="81" t="b">
        <v>0</v>
      </c>
      <c r="AM502" s="81">
        <v>2360</v>
      </c>
      <c r="AN502" s="84" t="s">
        <v>3041</v>
      </c>
      <c r="AO502" s="81" t="s">
        <v>3108</v>
      </c>
      <c r="AP502" s="81" t="b">
        <v>0</v>
      </c>
      <c r="AQ502" s="84" t="s">
        <v>3041</v>
      </c>
      <c r="AR502" s="81" t="s">
        <v>178</v>
      </c>
      <c r="AS502" s="81">
        <v>0</v>
      </c>
      <c r="AT502" s="81">
        <v>0</v>
      </c>
      <c r="AU502" s="81"/>
      <c r="AV502" s="81"/>
      <c r="AW502" s="81"/>
      <c r="AX502" s="81"/>
      <c r="AY502" s="81"/>
      <c r="AZ502" s="81"/>
      <c r="BA502" s="81"/>
      <c r="BB502" s="81"/>
      <c r="BC502" s="80" t="str">
        <f>REPLACE(INDEX(GroupVertices[Group],MATCH(Edges[[#This Row],[Vertex 1]],GroupVertices[Vertex],0)),1,1,"")</f>
        <v>4</v>
      </c>
      <c r="BD502" s="80" t="str">
        <f>REPLACE(INDEX(GroupVertices[Group],MATCH(Edges[[#This Row],[Vertex 2]],GroupVertices[Vertex],0)),1,1,"")</f>
        <v>4</v>
      </c>
    </row>
    <row r="503" spans="1:56" ht="15">
      <c r="A503" s="66" t="s">
        <v>647</v>
      </c>
      <c r="B503" s="66" t="s">
        <v>647</v>
      </c>
      <c r="C503" s="67"/>
      <c r="D503" s="68"/>
      <c r="E503" s="69"/>
      <c r="F503" s="70"/>
      <c r="G503" s="67"/>
      <c r="H503" s="71"/>
      <c r="I503" s="72"/>
      <c r="J503" s="72"/>
      <c r="K503" s="34"/>
      <c r="L503" s="79">
        <v>503</v>
      </c>
      <c r="M503" s="79"/>
      <c r="N503" s="74"/>
      <c r="O503" s="81" t="s">
        <v>178</v>
      </c>
      <c r="P503" s="83">
        <v>43661.637870370374</v>
      </c>
      <c r="Q503" s="81" t="s">
        <v>986</v>
      </c>
      <c r="R503" s="81"/>
      <c r="S503" s="81"/>
      <c r="T503" s="81" t="s">
        <v>1111</v>
      </c>
      <c r="U503" s="85" t="s">
        <v>1242</v>
      </c>
      <c r="V503" s="85" t="s">
        <v>1242</v>
      </c>
      <c r="W503" s="83">
        <v>43661.637870370374</v>
      </c>
      <c r="X503" s="88">
        <v>43661</v>
      </c>
      <c r="Y503" s="84" t="s">
        <v>1687</v>
      </c>
      <c r="Z503" s="85" t="s">
        <v>2274</v>
      </c>
      <c r="AA503" s="81"/>
      <c r="AB503" s="81"/>
      <c r="AC503" s="84" t="s">
        <v>2907</v>
      </c>
      <c r="AD503" s="81"/>
      <c r="AE503" s="81" t="b">
        <v>0</v>
      </c>
      <c r="AF503" s="81">
        <v>56</v>
      </c>
      <c r="AG503" s="84" t="s">
        <v>3083</v>
      </c>
      <c r="AH503" s="81" t="b">
        <v>0</v>
      </c>
      <c r="AI503" s="81" t="s">
        <v>3094</v>
      </c>
      <c r="AJ503" s="81"/>
      <c r="AK503" s="84" t="s">
        <v>3083</v>
      </c>
      <c r="AL503" s="81" t="b">
        <v>0</v>
      </c>
      <c r="AM503" s="81">
        <v>21</v>
      </c>
      <c r="AN503" s="84" t="s">
        <v>3083</v>
      </c>
      <c r="AO503" s="81" t="s">
        <v>3109</v>
      </c>
      <c r="AP503" s="81" t="b">
        <v>0</v>
      </c>
      <c r="AQ503" s="84" t="s">
        <v>2907</v>
      </c>
      <c r="AR503" s="81" t="s">
        <v>819</v>
      </c>
      <c r="AS503" s="81">
        <v>0</v>
      </c>
      <c r="AT503" s="81">
        <v>0</v>
      </c>
      <c r="AU503" s="81"/>
      <c r="AV503" s="81"/>
      <c r="AW503" s="81"/>
      <c r="AX503" s="81"/>
      <c r="AY503" s="81"/>
      <c r="AZ503" s="81"/>
      <c r="BA503" s="81"/>
      <c r="BB503" s="81"/>
      <c r="BC503" s="80" t="str">
        <f>REPLACE(INDEX(GroupVertices[Group],MATCH(Edges[[#This Row],[Vertex 1]],GroupVertices[Vertex],0)),1,1,"")</f>
        <v>60</v>
      </c>
      <c r="BD503" s="80" t="str">
        <f>REPLACE(INDEX(GroupVertices[Group],MATCH(Edges[[#This Row],[Vertex 2]],GroupVertices[Vertex],0)),1,1,"")</f>
        <v>60</v>
      </c>
    </row>
    <row r="504" spans="1:56" ht="15">
      <c r="A504" s="66" t="s">
        <v>648</v>
      </c>
      <c r="B504" s="66" t="s">
        <v>647</v>
      </c>
      <c r="C504" s="67"/>
      <c r="D504" s="68"/>
      <c r="E504" s="69"/>
      <c r="F504" s="70"/>
      <c r="G504" s="67"/>
      <c r="H504" s="71"/>
      <c r="I504" s="72"/>
      <c r="J504" s="72"/>
      <c r="K504" s="34"/>
      <c r="L504" s="79">
        <v>504</v>
      </c>
      <c r="M504" s="79"/>
      <c r="N504" s="74"/>
      <c r="O504" s="81" t="s">
        <v>819</v>
      </c>
      <c r="P504" s="83">
        <v>43661.783634259256</v>
      </c>
      <c r="Q504" s="81" t="s">
        <v>986</v>
      </c>
      <c r="R504" s="81"/>
      <c r="S504" s="81"/>
      <c r="T504" s="81" t="s">
        <v>1111</v>
      </c>
      <c r="U504" s="85" t="s">
        <v>1242</v>
      </c>
      <c r="V504" s="85" t="s">
        <v>1242</v>
      </c>
      <c r="W504" s="83">
        <v>43661.783634259256</v>
      </c>
      <c r="X504" s="88">
        <v>43661</v>
      </c>
      <c r="Y504" s="84" t="s">
        <v>1688</v>
      </c>
      <c r="Z504" s="85" t="s">
        <v>2275</v>
      </c>
      <c r="AA504" s="81"/>
      <c r="AB504" s="81"/>
      <c r="AC504" s="84" t="s">
        <v>2908</v>
      </c>
      <c r="AD504" s="81"/>
      <c r="AE504" s="81" t="b">
        <v>0</v>
      </c>
      <c r="AF504" s="81">
        <v>0</v>
      </c>
      <c r="AG504" s="84" t="s">
        <v>3083</v>
      </c>
      <c r="AH504" s="81" t="b">
        <v>0</v>
      </c>
      <c r="AI504" s="81" t="s">
        <v>3094</v>
      </c>
      <c r="AJ504" s="81"/>
      <c r="AK504" s="84" t="s">
        <v>3083</v>
      </c>
      <c r="AL504" s="81" t="b">
        <v>0</v>
      </c>
      <c r="AM504" s="81">
        <v>21</v>
      </c>
      <c r="AN504" s="84" t="s">
        <v>2907</v>
      </c>
      <c r="AO504" s="81" t="s">
        <v>3109</v>
      </c>
      <c r="AP504" s="81" t="b">
        <v>0</v>
      </c>
      <c r="AQ504" s="84" t="s">
        <v>2907</v>
      </c>
      <c r="AR504" s="81" t="s">
        <v>178</v>
      </c>
      <c r="AS504" s="81">
        <v>0</v>
      </c>
      <c r="AT504" s="81">
        <v>0</v>
      </c>
      <c r="AU504" s="81"/>
      <c r="AV504" s="81"/>
      <c r="AW504" s="81"/>
      <c r="AX504" s="81"/>
      <c r="AY504" s="81"/>
      <c r="AZ504" s="81"/>
      <c r="BA504" s="81"/>
      <c r="BB504" s="81"/>
      <c r="BC504" s="80" t="str">
        <f>REPLACE(INDEX(GroupVertices[Group],MATCH(Edges[[#This Row],[Vertex 1]],GroupVertices[Vertex],0)),1,1,"")</f>
        <v>60</v>
      </c>
      <c r="BD504" s="80" t="str">
        <f>REPLACE(INDEX(GroupVertices[Group],MATCH(Edges[[#This Row],[Vertex 2]],GroupVertices[Vertex],0)),1,1,"")</f>
        <v>60</v>
      </c>
    </row>
    <row r="505" spans="1:56" ht="15">
      <c r="A505" s="66" t="s">
        <v>649</v>
      </c>
      <c r="B505" s="66" t="s">
        <v>753</v>
      </c>
      <c r="C505" s="67"/>
      <c r="D505" s="68"/>
      <c r="E505" s="69"/>
      <c r="F505" s="70"/>
      <c r="G505" s="67"/>
      <c r="H505" s="71"/>
      <c r="I505" s="72"/>
      <c r="J505" s="72"/>
      <c r="K505" s="34"/>
      <c r="L505" s="79">
        <v>505</v>
      </c>
      <c r="M505" s="79"/>
      <c r="N505" s="74"/>
      <c r="O505" s="81" t="s">
        <v>819</v>
      </c>
      <c r="P505" s="83">
        <v>43661.783634259256</v>
      </c>
      <c r="Q505" s="81" t="s">
        <v>824</v>
      </c>
      <c r="R505" s="81"/>
      <c r="S505" s="81"/>
      <c r="T505" s="81" t="s">
        <v>1062</v>
      </c>
      <c r="U505" s="85" t="s">
        <v>1123</v>
      </c>
      <c r="V505" s="85" t="s">
        <v>1123</v>
      </c>
      <c r="W505" s="83">
        <v>43661.783634259256</v>
      </c>
      <c r="X505" s="88">
        <v>43661</v>
      </c>
      <c r="Y505" s="84" t="s">
        <v>1688</v>
      </c>
      <c r="Z505" s="85" t="s">
        <v>2276</v>
      </c>
      <c r="AA505" s="81"/>
      <c r="AB505" s="81"/>
      <c r="AC505" s="84" t="s">
        <v>2909</v>
      </c>
      <c r="AD505" s="81"/>
      <c r="AE505" s="81" t="b">
        <v>0</v>
      </c>
      <c r="AF505" s="81">
        <v>0</v>
      </c>
      <c r="AG505" s="84" t="s">
        <v>3083</v>
      </c>
      <c r="AH505" s="81" t="b">
        <v>0</v>
      </c>
      <c r="AI505" s="81" t="s">
        <v>3092</v>
      </c>
      <c r="AJ505" s="81"/>
      <c r="AK505" s="84" t="s">
        <v>3083</v>
      </c>
      <c r="AL505" s="81" t="b">
        <v>0</v>
      </c>
      <c r="AM505" s="81">
        <v>7129</v>
      </c>
      <c r="AN505" s="84" t="s">
        <v>3036</v>
      </c>
      <c r="AO505" s="81" t="s">
        <v>3115</v>
      </c>
      <c r="AP505" s="81" t="b">
        <v>0</v>
      </c>
      <c r="AQ505" s="84" t="s">
        <v>3036</v>
      </c>
      <c r="AR505" s="81" t="s">
        <v>178</v>
      </c>
      <c r="AS505" s="81">
        <v>0</v>
      </c>
      <c r="AT505" s="81">
        <v>0</v>
      </c>
      <c r="AU505" s="81"/>
      <c r="AV505" s="81"/>
      <c r="AW505" s="81"/>
      <c r="AX505" s="81"/>
      <c r="AY505" s="81"/>
      <c r="AZ505" s="81"/>
      <c r="BA505" s="81"/>
      <c r="BB505" s="81"/>
      <c r="BC505" s="80" t="str">
        <f>REPLACE(INDEX(GroupVertices[Group],MATCH(Edges[[#This Row],[Vertex 1]],GroupVertices[Vertex],0)),1,1,"")</f>
        <v>2</v>
      </c>
      <c r="BD505" s="80" t="str">
        <f>REPLACE(INDEX(GroupVertices[Group],MATCH(Edges[[#This Row],[Vertex 2]],GroupVertices[Vertex],0)),1,1,"")</f>
        <v>2</v>
      </c>
    </row>
    <row r="506" spans="1:56" ht="15">
      <c r="A506" s="66" t="s">
        <v>650</v>
      </c>
      <c r="B506" s="66" t="s">
        <v>650</v>
      </c>
      <c r="C506" s="67"/>
      <c r="D506" s="68"/>
      <c r="E506" s="69"/>
      <c r="F506" s="70"/>
      <c r="G506" s="67"/>
      <c r="H506" s="71"/>
      <c r="I506" s="72"/>
      <c r="J506" s="72"/>
      <c r="K506" s="34"/>
      <c r="L506" s="79">
        <v>506</v>
      </c>
      <c r="M506" s="79"/>
      <c r="N506" s="74"/>
      <c r="O506" s="81" t="s">
        <v>178</v>
      </c>
      <c r="P506" s="83">
        <v>43661.76600694445</v>
      </c>
      <c r="Q506" s="81" t="s">
        <v>987</v>
      </c>
      <c r="R506" s="81"/>
      <c r="S506" s="81"/>
      <c r="T506" s="81" t="s">
        <v>1112</v>
      </c>
      <c r="U506" s="85" t="s">
        <v>1243</v>
      </c>
      <c r="V506" s="85" t="s">
        <v>1243</v>
      </c>
      <c r="W506" s="83">
        <v>43661.76600694445</v>
      </c>
      <c r="X506" s="88">
        <v>43661</v>
      </c>
      <c r="Y506" s="84" t="s">
        <v>1689</v>
      </c>
      <c r="Z506" s="85" t="s">
        <v>2277</v>
      </c>
      <c r="AA506" s="81"/>
      <c r="AB506" s="81"/>
      <c r="AC506" s="84" t="s">
        <v>2910</v>
      </c>
      <c r="AD506" s="81"/>
      <c r="AE506" s="81" t="b">
        <v>0</v>
      </c>
      <c r="AF506" s="81">
        <v>0</v>
      </c>
      <c r="AG506" s="84" t="s">
        <v>3083</v>
      </c>
      <c r="AH506" s="81" t="b">
        <v>0</v>
      </c>
      <c r="AI506" s="81" t="s">
        <v>3092</v>
      </c>
      <c r="AJ506" s="81"/>
      <c r="AK506" s="84" t="s">
        <v>3083</v>
      </c>
      <c r="AL506" s="81" t="b">
        <v>0</v>
      </c>
      <c r="AM506" s="81">
        <v>4</v>
      </c>
      <c r="AN506" s="84" t="s">
        <v>3083</v>
      </c>
      <c r="AO506" s="81" t="s">
        <v>3109</v>
      </c>
      <c r="AP506" s="81" t="b">
        <v>0</v>
      </c>
      <c r="AQ506" s="84" t="s">
        <v>2910</v>
      </c>
      <c r="AR506" s="81" t="s">
        <v>819</v>
      </c>
      <c r="AS506" s="81">
        <v>0</v>
      </c>
      <c r="AT506" s="81">
        <v>0</v>
      </c>
      <c r="AU506" s="81"/>
      <c r="AV506" s="81"/>
      <c r="AW506" s="81"/>
      <c r="AX506" s="81"/>
      <c r="AY506" s="81"/>
      <c r="AZ506" s="81"/>
      <c r="BA506" s="81"/>
      <c r="BB506" s="81"/>
      <c r="BC506" s="80" t="str">
        <f>REPLACE(INDEX(GroupVertices[Group],MATCH(Edges[[#This Row],[Vertex 1]],GroupVertices[Vertex],0)),1,1,"")</f>
        <v>59</v>
      </c>
      <c r="BD506" s="80" t="str">
        <f>REPLACE(INDEX(GroupVertices[Group],MATCH(Edges[[#This Row],[Vertex 2]],GroupVertices[Vertex],0)),1,1,"")</f>
        <v>59</v>
      </c>
    </row>
    <row r="507" spans="1:56" ht="15">
      <c r="A507" s="66" t="s">
        <v>651</v>
      </c>
      <c r="B507" s="66" t="s">
        <v>650</v>
      </c>
      <c r="C507" s="67"/>
      <c r="D507" s="68"/>
      <c r="E507" s="69"/>
      <c r="F507" s="70"/>
      <c r="G507" s="67"/>
      <c r="H507" s="71"/>
      <c r="I507" s="72"/>
      <c r="J507" s="72"/>
      <c r="K507" s="34"/>
      <c r="L507" s="79">
        <v>507</v>
      </c>
      <c r="M507" s="79"/>
      <c r="N507" s="74"/>
      <c r="O507" s="81" t="s">
        <v>819</v>
      </c>
      <c r="P507" s="83">
        <v>43661.783634259256</v>
      </c>
      <c r="Q507" s="81" t="s">
        <v>987</v>
      </c>
      <c r="R507" s="81"/>
      <c r="S507" s="81"/>
      <c r="T507" s="81" t="s">
        <v>1113</v>
      </c>
      <c r="U507" s="81"/>
      <c r="V507" s="85" t="s">
        <v>1358</v>
      </c>
      <c r="W507" s="83">
        <v>43661.783634259256</v>
      </c>
      <c r="X507" s="88">
        <v>43661</v>
      </c>
      <c r="Y507" s="84" t="s">
        <v>1688</v>
      </c>
      <c r="Z507" s="85" t="s">
        <v>2278</v>
      </c>
      <c r="AA507" s="81"/>
      <c r="AB507" s="81"/>
      <c r="AC507" s="84" t="s">
        <v>2911</v>
      </c>
      <c r="AD507" s="81"/>
      <c r="AE507" s="81" t="b">
        <v>0</v>
      </c>
      <c r="AF507" s="81">
        <v>0</v>
      </c>
      <c r="AG507" s="84" t="s">
        <v>3083</v>
      </c>
      <c r="AH507" s="81" t="b">
        <v>0</v>
      </c>
      <c r="AI507" s="81" t="s">
        <v>3092</v>
      </c>
      <c r="AJ507" s="81"/>
      <c r="AK507" s="84" t="s">
        <v>3083</v>
      </c>
      <c r="AL507" s="81" t="b">
        <v>0</v>
      </c>
      <c r="AM507" s="81">
        <v>4</v>
      </c>
      <c r="AN507" s="84" t="s">
        <v>2910</v>
      </c>
      <c r="AO507" s="81" t="s">
        <v>3108</v>
      </c>
      <c r="AP507" s="81" t="b">
        <v>0</v>
      </c>
      <c r="AQ507" s="84" t="s">
        <v>2910</v>
      </c>
      <c r="AR507" s="81" t="s">
        <v>178</v>
      </c>
      <c r="AS507" s="81">
        <v>0</v>
      </c>
      <c r="AT507" s="81">
        <v>0</v>
      </c>
      <c r="AU507" s="81"/>
      <c r="AV507" s="81"/>
      <c r="AW507" s="81"/>
      <c r="AX507" s="81"/>
      <c r="AY507" s="81"/>
      <c r="AZ507" s="81"/>
      <c r="BA507" s="81"/>
      <c r="BB507" s="81"/>
      <c r="BC507" s="80" t="str">
        <f>REPLACE(INDEX(GroupVertices[Group],MATCH(Edges[[#This Row],[Vertex 1]],GroupVertices[Vertex],0)),1,1,"")</f>
        <v>59</v>
      </c>
      <c r="BD507" s="80" t="str">
        <f>REPLACE(INDEX(GroupVertices[Group],MATCH(Edges[[#This Row],[Vertex 2]],GroupVertices[Vertex],0)),1,1,"")</f>
        <v>59</v>
      </c>
    </row>
    <row r="508" spans="1:56" ht="15">
      <c r="A508" s="66" t="s">
        <v>652</v>
      </c>
      <c r="B508" s="66" t="s">
        <v>747</v>
      </c>
      <c r="C508" s="67"/>
      <c r="D508" s="68"/>
      <c r="E508" s="69"/>
      <c r="F508" s="70"/>
      <c r="G508" s="67"/>
      <c r="H508" s="71"/>
      <c r="I508" s="72"/>
      <c r="J508" s="72"/>
      <c r="K508" s="34"/>
      <c r="L508" s="79">
        <v>508</v>
      </c>
      <c r="M508" s="79"/>
      <c r="N508" s="74"/>
      <c r="O508" s="81" t="s">
        <v>819</v>
      </c>
      <c r="P508" s="83">
        <v>43661.783634259256</v>
      </c>
      <c r="Q508" s="81" t="s">
        <v>832</v>
      </c>
      <c r="R508" s="81"/>
      <c r="S508" s="81"/>
      <c r="T508" s="81" t="s">
        <v>1061</v>
      </c>
      <c r="U508" s="85" t="s">
        <v>1128</v>
      </c>
      <c r="V508" s="85" t="s">
        <v>1128</v>
      </c>
      <c r="W508" s="83">
        <v>43661.783634259256</v>
      </c>
      <c r="X508" s="88">
        <v>43661</v>
      </c>
      <c r="Y508" s="84" t="s">
        <v>1688</v>
      </c>
      <c r="Z508" s="85" t="s">
        <v>2279</v>
      </c>
      <c r="AA508" s="81"/>
      <c r="AB508" s="81"/>
      <c r="AC508" s="84" t="s">
        <v>2912</v>
      </c>
      <c r="AD508" s="81"/>
      <c r="AE508" s="81" t="b">
        <v>0</v>
      </c>
      <c r="AF508" s="81">
        <v>0</v>
      </c>
      <c r="AG508" s="84" t="s">
        <v>3083</v>
      </c>
      <c r="AH508" s="81" t="b">
        <v>0</v>
      </c>
      <c r="AI508" s="81" t="s">
        <v>3092</v>
      </c>
      <c r="AJ508" s="81"/>
      <c r="AK508" s="84" t="s">
        <v>3083</v>
      </c>
      <c r="AL508" s="81" t="b">
        <v>0</v>
      </c>
      <c r="AM508" s="81">
        <v>14954</v>
      </c>
      <c r="AN508" s="84" t="s">
        <v>3026</v>
      </c>
      <c r="AO508" s="81" t="s">
        <v>3109</v>
      </c>
      <c r="AP508" s="81" t="b">
        <v>0</v>
      </c>
      <c r="AQ508" s="84" t="s">
        <v>3026</v>
      </c>
      <c r="AR508" s="81" t="s">
        <v>178</v>
      </c>
      <c r="AS508" s="81">
        <v>0</v>
      </c>
      <c r="AT508" s="81">
        <v>0</v>
      </c>
      <c r="AU508" s="81"/>
      <c r="AV508" s="81"/>
      <c r="AW508" s="81"/>
      <c r="AX508" s="81"/>
      <c r="AY508" s="81"/>
      <c r="AZ508" s="81"/>
      <c r="BA508" s="81"/>
      <c r="BB508" s="81"/>
      <c r="BC508" s="80" t="str">
        <f>REPLACE(INDEX(GroupVertices[Group],MATCH(Edges[[#This Row],[Vertex 1]],GroupVertices[Vertex],0)),1,1,"")</f>
        <v>5</v>
      </c>
      <c r="BD508" s="80" t="str">
        <f>REPLACE(INDEX(GroupVertices[Group],MATCH(Edges[[#This Row],[Vertex 2]],GroupVertices[Vertex],0)),1,1,"")</f>
        <v>5</v>
      </c>
    </row>
    <row r="509" spans="1:56" ht="15">
      <c r="A509" s="66" t="s">
        <v>653</v>
      </c>
      <c r="B509" s="66" t="s">
        <v>780</v>
      </c>
      <c r="C509" s="67"/>
      <c r="D509" s="68"/>
      <c r="E509" s="69"/>
      <c r="F509" s="70"/>
      <c r="G509" s="67"/>
      <c r="H509" s="71"/>
      <c r="I509" s="72"/>
      <c r="J509" s="72"/>
      <c r="K509" s="34"/>
      <c r="L509" s="79">
        <v>509</v>
      </c>
      <c r="M509" s="79"/>
      <c r="N509" s="74"/>
      <c r="O509" s="81" t="s">
        <v>819</v>
      </c>
      <c r="P509" s="83">
        <v>43661.78365740741</v>
      </c>
      <c r="Q509" s="81" t="s">
        <v>823</v>
      </c>
      <c r="R509" s="81"/>
      <c r="S509" s="81"/>
      <c r="T509" s="81" t="s">
        <v>1061</v>
      </c>
      <c r="U509" s="85" t="s">
        <v>1122</v>
      </c>
      <c r="V509" s="85" t="s">
        <v>1122</v>
      </c>
      <c r="W509" s="83">
        <v>43661.78365740741</v>
      </c>
      <c r="X509" s="88">
        <v>43661</v>
      </c>
      <c r="Y509" s="84" t="s">
        <v>1690</v>
      </c>
      <c r="Z509" s="85" t="s">
        <v>2280</v>
      </c>
      <c r="AA509" s="81"/>
      <c r="AB509" s="81"/>
      <c r="AC509" s="84" t="s">
        <v>2913</v>
      </c>
      <c r="AD509" s="81"/>
      <c r="AE509" s="81" t="b">
        <v>0</v>
      </c>
      <c r="AF509" s="81">
        <v>0</v>
      </c>
      <c r="AG509" s="84" t="s">
        <v>3083</v>
      </c>
      <c r="AH509" s="81" t="b">
        <v>0</v>
      </c>
      <c r="AI509" s="81" t="s">
        <v>3092</v>
      </c>
      <c r="AJ509" s="81"/>
      <c r="AK509" s="84" t="s">
        <v>3083</v>
      </c>
      <c r="AL509" s="81" t="b">
        <v>0</v>
      </c>
      <c r="AM509" s="81">
        <v>4633</v>
      </c>
      <c r="AN509" s="84" t="s">
        <v>3064</v>
      </c>
      <c r="AO509" s="81" t="s">
        <v>3108</v>
      </c>
      <c r="AP509" s="81" t="b">
        <v>0</v>
      </c>
      <c r="AQ509" s="84" t="s">
        <v>3064</v>
      </c>
      <c r="AR509" s="81" t="s">
        <v>178</v>
      </c>
      <c r="AS509" s="81">
        <v>0</v>
      </c>
      <c r="AT509" s="81">
        <v>0</v>
      </c>
      <c r="AU509" s="81"/>
      <c r="AV509" s="81"/>
      <c r="AW509" s="81"/>
      <c r="AX509" s="81"/>
      <c r="AY509" s="81"/>
      <c r="AZ509" s="81"/>
      <c r="BA509" s="81"/>
      <c r="BB509" s="81"/>
      <c r="BC509" s="80" t="str">
        <f>REPLACE(INDEX(GroupVertices[Group],MATCH(Edges[[#This Row],[Vertex 1]],GroupVertices[Vertex],0)),1,1,"")</f>
        <v>2</v>
      </c>
      <c r="BD509" s="80" t="str">
        <f>REPLACE(INDEX(GroupVertices[Group],MATCH(Edges[[#This Row],[Vertex 2]],GroupVertices[Vertex],0)),1,1,"")</f>
        <v>2</v>
      </c>
    </row>
    <row r="510" spans="1:56" ht="15">
      <c r="A510" s="66" t="s">
        <v>654</v>
      </c>
      <c r="B510" s="66" t="s">
        <v>747</v>
      </c>
      <c r="C510" s="67"/>
      <c r="D510" s="68"/>
      <c r="E510" s="69"/>
      <c r="F510" s="70"/>
      <c r="G510" s="67"/>
      <c r="H510" s="71"/>
      <c r="I510" s="72"/>
      <c r="J510" s="72"/>
      <c r="K510" s="34"/>
      <c r="L510" s="79">
        <v>510</v>
      </c>
      <c r="M510" s="79"/>
      <c r="N510" s="74"/>
      <c r="O510" s="81" t="s">
        <v>819</v>
      </c>
      <c r="P510" s="83">
        <v>43661.78366898148</v>
      </c>
      <c r="Q510" s="81" t="s">
        <v>832</v>
      </c>
      <c r="R510" s="81"/>
      <c r="S510" s="81"/>
      <c r="T510" s="81" t="s">
        <v>1061</v>
      </c>
      <c r="U510" s="85" t="s">
        <v>1128</v>
      </c>
      <c r="V510" s="85" t="s">
        <v>1128</v>
      </c>
      <c r="W510" s="83">
        <v>43661.78366898148</v>
      </c>
      <c r="X510" s="88">
        <v>43661</v>
      </c>
      <c r="Y510" s="84" t="s">
        <v>1691</v>
      </c>
      <c r="Z510" s="85" t="s">
        <v>2281</v>
      </c>
      <c r="AA510" s="81"/>
      <c r="AB510" s="81"/>
      <c r="AC510" s="84" t="s">
        <v>2914</v>
      </c>
      <c r="AD510" s="81"/>
      <c r="AE510" s="81" t="b">
        <v>0</v>
      </c>
      <c r="AF510" s="81">
        <v>0</v>
      </c>
      <c r="AG510" s="84" t="s">
        <v>3083</v>
      </c>
      <c r="AH510" s="81" t="b">
        <v>0</v>
      </c>
      <c r="AI510" s="81" t="s">
        <v>3092</v>
      </c>
      <c r="AJ510" s="81"/>
      <c r="AK510" s="84" t="s">
        <v>3083</v>
      </c>
      <c r="AL510" s="81" t="b">
        <v>0</v>
      </c>
      <c r="AM510" s="81">
        <v>14954</v>
      </c>
      <c r="AN510" s="84" t="s">
        <v>3026</v>
      </c>
      <c r="AO510" s="81" t="s">
        <v>3109</v>
      </c>
      <c r="AP510" s="81" t="b">
        <v>0</v>
      </c>
      <c r="AQ510" s="84" t="s">
        <v>3026</v>
      </c>
      <c r="AR510" s="81" t="s">
        <v>178</v>
      </c>
      <c r="AS510" s="81">
        <v>0</v>
      </c>
      <c r="AT510" s="81">
        <v>0</v>
      </c>
      <c r="AU510" s="81"/>
      <c r="AV510" s="81"/>
      <c r="AW510" s="81"/>
      <c r="AX510" s="81"/>
      <c r="AY510" s="81"/>
      <c r="AZ510" s="81"/>
      <c r="BA510" s="81"/>
      <c r="BB510" s="81"/>
      <c r="BC510" s="80" t="str">
        <f>REPLACE(INDEX(GroupVertices[Group],MATCH(Edges[[#This Row],[Vertex 1]],GroupVertices[Vertex],0)),1,1,"")</f>
        <v>5</v>
      </c>
      <c r="BD510" s="80" t="str">
        <f>REPLACE(INDEX(GroupVertices[Group],MATCH(Edges[[#This Row],[Vertex 2]],GroupVertices[Vertex],0)),1,1,"")</f>
        <v>5</v>
      </c>
    </row>
    <row r="511" spans="1:56" ht="15">
      <c r="A511" s="66" t="s">
        <v>655</v>
      </c>
      <c r="B511" s="66" t="s">
        <v>773</v>
      </c>
      <c r="C511" s="67"/>
      <c r="D511" s="68"/>
      <c r="E511" s="69"/>
      <c r="F511" s="70"/>
      <c r="G511" s="67"/>
      <c r="H511" s="71"/>
      <c r="I511" s="72"/>
      <c r="J511" s="72"/>
      <c r="K511" s="34"/>
      <c r="L511" s="79">
        <v>511</v>
      </c>
      <c r="M511" s="79"/>
      <c r="N511" s="74"/>
      <c r="O511" s="81" t="s">
        <v>819</v>
      </c>
      <c r="P511" s="83">
        <v>43661.78371527778</v>
      </c>
      <c r="Q511" s="81" t="s">
        <v>974</v>
      </c>
      <c r="R511" s="81"/>
      <c r="S511" s="81"/>
      <c r="T511" s="81" t="s">
        <v>1061</v>
      </c>
      <c r="U511" s="85" t="s">
        <v>1232</v>
      </c>
      <c r="V511" s="85" t="s">
        <v>1232</v>
      </c>
      <c r="W511" s="83">
        <v>43661.78371527778</v>
      </c>
      <c r="X511" s="88">
        <v>43661</v>
      </c>
      <c r="Y511" s="84" t="s">
        <v>1692</v>
      </c>
      <c r="Z511" s="85" t="s">
        <v>2282</v>
      </c>
      <c r="AA511" s="81"/>
      <c r="AB511" s="81"/>
      <c r="AC511" s="84" t="s">
        <v>2915</v>
      </c>
      <c r="AD511" s="81"/>
      <c r="AE511" s="81" t="b">
        <v>0</v>
      </c>
      <c r="AF511" s="81">
        <v>0</v>
      </c>
      <c r="AG511" s="84" t="s">
        <v>3083</v>
      </c>
      <c r="AH511" s="81" t="b">
        <v>0</v>
      </c>
      <c r="AI511" s="81" t="s">
        <v>3092</v>
      </c>
      <c r="AJ511" s="81"/>
      <c r="AK511" s="84" t="s">
        <v>3083</v>
      </c>
      <c r="AL511" s="81" t="b">
        <v>0</v>
      </c>
      <c r="AM511" s="81">
        <v>30</v>
      </c>
      <c r="AN511" s="84" t="s">
        <v>3057</v>
      </c>
      <c r="AO511" s="81" t="s">
        <v>3109</v>
      </c>
      <c r="AP511" s="81" t="b">
        <v>0</v>
      </c>
      <c r="AQ511" s="84" t="s">
        <v>3057</v>
      </c>
      <c r="AR511" s="81" t="s">
        <v>178</v>
      </c>
      <c r="AS511" s="81">
        <v>0</v>
      </c>
      <c r="AT511" s="81">
        <v>0</v>
      </c>
      <c r="AU511" s="81"/>
      <c r="AV511" s="81"/>
      <c r="AW511" s="81"/>
      <c r="AX511" s="81"/>
      <c r="AY511" s="81"/>
      <c r="AZ511" s="81"/>
      <c r="BA511" s="81"/>
      <c r="BB511" s="81"/>
      <c r="BC511" s="80" t="str">
        <f>REPLACE(INDEX(GroupVertices[Group],MATCH(Edges[[#This Row],[Vertex 1]],GroupVertices[Vertex],0)),1,1,"")</f>
        <v>6</v>
      </c>
      <c r="BD511" s="80" t="str">
        <f>REPLACE(INDEX(GroupVertices[Group],MATCH(Edges[[#This Row],[Vertex 2]],GroupVertices[Vertex],0)),1,1,"")</f>
        <v>6</v>
      </c>
    </row>
    <row r="512" spans="1:56" ht="15">
      <c r="A512" s="66" t="s">
        <v>656</v>
      </c>
      <c r="B512" s="66" t="s">
        <v>758</v>
      </c>
      <c r="C512" s="67"/>
      <c r="D512" s="68"/>
      <c r="E512" s="69"/>
      <c r="F512" s="70"/>
      <c r="G512" s="67"/>
      <c r="H512" s="71"/>
      <c r="I512" s="72"/>
      <c r="J512" s="72"/>
      <c r="K512" s="34"/>
      <c r="L512" s="79">
        <v>512</v>
      </c>
      <c r="M512" s="79"/>
      <c r="N512" s="74"/>
      <c r="O512" s="81" t="s">
        <v>819</v>
      </c>
      <c r="P512" s="83">
        <v>43661.783738425926</v>
      </c>
      <c r="Q512" s="81" t="s">
        <v>826</v>
      </c>
      <c r="R512" s="81"/>
      <c r="S512" s="81"/>
      <c r="T512" s="81" t="s">
        <v>1061</v>
      </c>
      <c r="U512" s="85" t="s">
        <v>1124</v>
      </c>
      <c r="V512" s="85" t="s">
        <v>1124</v>
      </c>
      <c r="W512" s="83">
        <v>43661.783738425926</v>
      </c>
      <c r="X512" s="88">
        <v>43661</v>
      </c>
      <c r="Y512" s="84" t="s">
        <v>1693</v>
      </c>
      <c r="Z512" s="85" t="s">
        <v>2283</v>
      </c>
      <c r="AA512" s="81"/>
      <c r="AB512" s="81"/>
      <c r="AC512" s="84" t="s">
        <v>2916</v>
      </c>
      <c r="AD512" s="81"/>
      <c r="AE512" s="81" t="b">
        <v>0</v>
      </c>
      <c r="AF512" s="81">
        <v>0</v>
      </c>
      <c r="AG512" s="84" t="s">
        <v>3083</v>
      </c>
      <c r="AH512" s="81" t="b">
        <v>0</v>
      </c>
      <c r="AI512" s="81" t="s">
        <v>3092</v>
      </c>
      <c r="AJ512" s="81"/>
      <c r="AK512" s="84" t="s">
        <v>3083</v>
      </c>
      <c r="AL512" s="81" t="b">
        <v>0</v>
      </c>
      <c r="AM512" s="81">
        <v>2360</v>
      </c>
      <c r="AN512" s="84" t="s">
        <v>3041</v>
      </c>
      <c r="AO512" s="81" t="s">
        <v>3108</v>
      </c>
      <c r="AP512" s="81" t="b">
        <v>0</v>
      </c>
      <c r="AQ512" s="84" t="s">
        <v>3041</v>
      </c>
      <c r="AR512" s="81" t="s">
        <v>178</v>
      </c>
      <c r="AS512" s="81">
        <v>0</v>
      </c>
      <c r="AT512" s="81">
        <v>0</v>
      </c>
      <c r="AU512" s="81"/>
      <c r="AV512" s="81"/>
      <c r="AW512" s="81"/>
      <c r="AX512" s="81"/>
      <c r="AY512" s="81"/>
      <c r="AZ512" s="81"/>
      <c r="BA512" s="81"/>
      <c r="BB512" s="81"/>
      <c r="BC512" s="80" t="str">
        <f>REPLACE(INDEX(GroupVertices[Group],MATCH(Edges[[#This Row],[Vertex 1]],GroupVertices[Vertex],0)),1,1,"")</f>
        <v>4</v>
      </c>
      <c r="BD512" s="80" t="str">
        <f>REPLACE(INDEX(GroupVertices[Group],MATCH(Edges[[#This Row],[Vertex 2]],GroupVertices[Vertex],0)),1,1,"")</f>
        <v>4</v>
      </c>
    </row>
    <row r="513" spans="1:56" ht="15">
      <c r="A513" s="66" t="s">
        <v>657</v>
      </c>
      <c r="B513" s="66" t="s">
        <v>753</v>
      </c>
      <c r="C513" s="67"/>
      <c r="D513" s="68"/>
      <c r="E513" s="69"/>
      <c r="F513" s="70"/>
      <c r="G513" s="67"/>
      <c r="H513" s="71"/>
      <c r="I513" s="72"/>
      <c r="J513" s="72"/>
      <c r="K513" s="34"/>
      <c r="L513" s="79">
        <v>513</v>
      </c>
      <c r="M513" s="79"/>
      <c r="N513" s="74"/>
      <c r="O513" s="81" t="s">
        <v>819</v>
      </c>
      <c r="P513" s="83">
        <v>43661.78375</v>
      </c>
      <c r="Q513" s="81" t="s">
        <v>824</v>
      </c>
      <c r="R513" s="81"/>
      <c r="S513" s="81"/>
      <c r="T513" s="81" t="s">
        <v>1062</v>
      </c>
      <c r="U513" s="85" t="s">
        <v>1123</v>
      </c>
      <c r="V513" s="85" t="s">
        <v>1123</v>
      </c>
      <c r="W513" s="83">
        <v>43661.78375</v>
      </c>
      <c r="X513" s="88">
        <v>43661</v>
      </c>
      <c r="Y513" s="84" t="s">
        <v>1694</v>
      </c>
      <c r="Z513" s="85" t="s">
        <v>2284</v>
      </c>
      <c r="AA513" s="81"/>
      <c r="AB513" s="81"/>
      <c r="AC513" s="84" t="s">
        <v>2917</v>
      </c>
      <c r="AD513" s="81"/>
      <c r="AE513" s="81" t="b">
        <v>0</v>
      </c>
      <c r="AF513" s="81">
        <v>0</v>
      </c>
      <c r="AG513" s="84" t="s">
        <v>3083</v>
      </c>
      <c r="AH513" s="81" t="b">
        <v>0</v>
      </c>
      <c r="AI513" s="81" t="s">
        <v>3092</v>
      </c>
      <c r="AJ513" s="81"/>
      <c r="AK513" s="84" t="s">
        <v>3083</v>
      </c>
      <c r="AL513" s="81" t="b">
        <v>0</v>
      </c>
      <c r="AM513" s="81">
        <v>7129</v>
      </c>
      <c r="AN513" s="84" t="s">
        <v>3036</v>
      </c>
      <c r="AO513" s="81" t="s">
        <v>3108</v>
      </c>
      <c r="AP513" s="81" t="b">
        <v>0</v>
      </c>
      <c r="AQ513" s="84" t="s">
        <v>3036</v>
      </c>
      <c r="AR513" s="81" t="s">
        <v>178</v>
      </c>
      <c r="AS513" s="81">
        <v>0</v>
      </c>
      <c r="AT513" s="81">
        <v>0</v>
      </c>
      <c r="AU513" s="81"/>
      <c r="AV513" s="81"/>
      <c r="AW513" s="81"/>
      <c r="AX513" s="81"/>
      <c r="AY513" s="81"/>
      <c r="AZ513" s="81"/>
      <c r="BA513" s="81"/>
      <c r="BB513" s="81"/>
      <c r="BC513" s="80" t="str">
        <f>REPLACE(INDEX(GroupVertices[Group],MATCH(Edges[[#This Row],[Vertex 1]],GroupVertices[Vertex],0)),1,1,"")</f>
        <v>2</v>
      </c>
      <c r="BD513" s="80" t="str">
        <f>REPLACE(INDEX(GroupVertices[Group],MATCH(Edges[[#This Row],[Vertex 2]],GroupVertices[Vertex],0)),1,1,"")</f>
        <v>2</v>
      </c>
    </row>
    <row r="514" spans="1:56" ht="15">
      <c r="A514" s="66" t="s">
        <v>658</v>
      </c>
      <c r="B514" s="66" t="s">
        <v>817</v>
      </c>
      <c r="C514" s="67"/>
      <c r="D514" s="68"/>
      <c r="E514" s="69"/>
      <c r="F514" s="70"/>
      <c r="G514" s="67"/>
      <c r="H514" s="71"/>
      <c r="I514" s="72"/>
      <c r="J514" s="72"/>
      <c r="K514" s="34"/>
      <c r="L514" s="79">
        <v>514</v>
      </c>
      <c r="M514" s="79"/>
      <c r="N514" s="74"/>
      <c r="O514" s="81" t="s">
        <v>820</v>
      </c>
      <c r="P514" s="83">
        <v>43661.78376157407</v>
      </c>
      <c r="Q514" s="81" t="s">
        <v>988</v>
      </c>
      <c r="R514" s="81"/>
      <c r="S514" s="81"/>
      <c r="T514" s="81" t="s">
        <v>1114</v>
      </c>
      <c r="U514" s="85" t="s">
        <v>1244</v>
      </c>
      <c r="V514" s="85" t="s">
        <v>1244</v>
      </c>
      <c r="W514" s="83">
        <v>43661.78376157407</v>
      </c>
      <c r="X514" s="88">
        <v>43661</v>
      </c>
      <c r="Y514" s="84" t="s">
        <v>1695</v>
      </c>
      <c r="Z514" s="85" t="s">
        <v>2285</v>
      </c>
      <c r="AA514" s="81"/>
      <c r="AB514" s="81"/>
      <c r="AC514" s="84" t="s">
        <v>2918</v>
      </c>
      <c r="AD514" s="81"/>
      <c r="AE514" s="81" t="b">
        <v>0</v>
      </c>
      <c r="AF514" s="81">
        <v>0</v>
      </c>
      <c r="AG514" s="84" t="s">
        <v>3083</v>
      </c>
      <c r="AH514" s="81" t="b">
        <v>0</v>
      </c>
      <c r="AI514" s="81" t="s">
        <v>3092</v>
      </c>
      <c r="AJ514" s="81"/>
      <c r="AK514" s="84" t="s">
        <v>3083</v>
      </c>
      <c r="AL514" s="81" t="b">
        <v>0</v>
      </c>
      <c r="AM514" s="81">
        <v>0</v>
      </c>
      <c r="AN514" s="84" t="s">
        <v>3083</v>
      </c>
      <c r="AO514" s="81" t="s">
        <v>3109</v>
      </c>
      <c r="AP514" s="81" t="b">
        <v>0</v>
      </c>
      <c r="AQ514" s="84" t="s">
        <v>2918</v>
      </c>
      <c r="AR514" s="81" t="s">
        <v>178</v>
      </c>
      <c r="AS514" s="81">
        <v>0</v>
      </c>
      <c r="AT514" s="81">
        <v>0</v>
      </c>
      <c r="AU514" s="81"/>
      <c r="AV514" s="81"/>
      <c r="AW514" s="81"/>
      <c r="AX514" s="81"/>
      <c r="AY514" s="81"/>
      <c r="AZ514" s="81"/>
      <c r="BA514" s="81"/>
      <c r="BB514" s="81"/>
      <c r="BC514" s="80" t="str">
        <f>REPLACE(INDEX(GroupVertices[Group],MATCH(Edges[[#This Row],[Vertex 1]],GroupVertices[Vertex],0)),1,1,"")</f>
        <v>58</v>
      </c>
      <c r="BD514" s="80" t="str">
        <f>REPLACE(INDEX(GroupVertices[Group],MATCH(Edges[[#This Row],[Vertex 2]],GroupVertices[Vertex],0)),1,1,"")</f>
        <v>58</v>
      </c>
    </row>
    <row r="515" spans="1:56" ht="15">
      <c r="A515" s="66" t="s">
        <v>659</v>
      </c>
      <c r="B515" s="66" t="s">
        <v>710</v>
      </c>
      <c r="C515" s="67"/>
      <c r="D515" s="68"/>
      <c r="E515" s="69"/>
      <c r="F515" s="70"/>
      <c r="G515" s="67"/>
      <c r="H515" s="71"/>
      <c r="I515" s="72"/>
      <c r="J515" s="72"/>
      <c r="K515" s="34"/>
      <c r="L515" s="79">
        <v>515</v>
      </c>
      <c r="M515" s="79"/>
      <c r="N515" s="74"/>
      <c r="O515" s="81" t="s">
        <v>819</v>
      </c>
      <c r="P515" s="83">
        <v>43661.78377314815</v>
      </c>
      <c r="Q515" s="81" t="s">
        <v>828</v>
      </c>
      <c r="R515" s="81"/>
      <c r="S515" s="81"/>
      <c r="T515" s="81" t="s">
        <v>1061</v>
      </c>
      <c r="U515" s="85" t="s">
        <v>1126</v>
      </c>
      <c r="V515" s="85" t="s">
        <v>1126</v>
      </c>
      <c r="W515" s="83">
        <v>43661.78377314815</v>
      </c>
      <c r="X515" s="88">
        <v>43661</v>
      </c>
      <c r="Y515" s="84" t="s">
        <v>1696</v>
      </c>
      <c r="Z515" s="85" t="s">
        <v>2286</v>
      </c>
      <c r="AA515" s="81"/>
      <c r="AB515" s="81"/>
      <c r="AC515" s="84" t="s">
        <v>2919</v>
      </c>
      <c r="AD515" s="81"/>
      <c r="AE515" s="81" t="b">
        <v>0</v>
      </c>
      <c r="AF515" s="81">
        <v>0</v>
      </c>
      <c r="AG515" s="84" t="s">
        <v>3083</v>
      </c>
      <c r="AH515" s="81" t="b">
        <v>0</v>
      </c>
      <c r="AI515" s="81" t="s">
        <v>3094</v>
      </c>
      <c r="AJ515" s="81"/>
      <c r="AK515" s="84" t="s">
        <v>3083</v>
      </c>
      <c r="AL515" s="81" t="b">
        <v>0</v>
      </c>
      <c r="AM515" s="81">
        <v>3482</v>
      </c>
      <c r="AN515" s="84" t="s">
        <v>2975</v>
      </c>
      <c r="AO515" s="81" t="s">
        <v>3108</v>
      </c>
      <c r="AP515" s="81" t="b">
        <v>0</v>
      </c>
      <c r="AQ515" s="84" t="s">
        <v>2975</v>
      </c>
      <c r="AR515" s="81" t="s">
        <v>178</v>
      </c>
      <c r="AS515" s="81">
        <v>0</v>
      </c>
      <c r="AT515" s="81">
        <v>0</v>
      </c>
      <c r="AU515" s="81"/>
      <c r="AV515" s="81"/>
      <c r="AW515" s="81"/>
      <c r="AX515" s="81"/>
      <c r="AY515" s="81"/>
      <c r="AZ515" s="81"/>
      <c r="BA515" s="81"/>
      <c r="BB515" s="81"/>
      <c r="BC515" s="80" t="str">
        <f>REPLACE(INDEX(GroupVertices[Group],MATCH(Edges[[#This Row],[Vertex 1]],GroupVertices[Vertex],0)),1,1,"")</f>
        <v>8</v>
      </c>
      <c r="BD515" s="80" t="str">
        <f>REPLACE(INDEX(GroupVertices[Group],MATCH(Edges[[#This Row],[Vertex 2]],GroupVertices[Vertex],0)),1,1,"")</f>
        <v>8</v>
      </c>
    </row>
    <row r="516" spans="1:56" ht="15">
      <c r="A516" s="66" t="s">
        <v>660</v>
      </c>
      <c r="B516" s="66" t="s">
        <v>753</v>
      </c>
      <c r="C516" s="67"/>
      <c r="D516" s="68"/>
      <c r="E516" s="69"/>
      <c r="F516" s="70"/>
      <c r="G516" s="67"/>
      <c r="H516" s="71"/>
      <c r="I516" s="72"/>
      <c r="J516" s="72"/>
      <c r="K516" s="34"/>
      <c r="L516" s="79">
        <v>516</v>
      </c>
      <c r="M516" s="79"/>
      <c r="N516" s="74"/>
      <c r="O516" s="81" t="s">
        <v>819</v>
      </c>
      <c r="P516" s="83">
        <v>43661.78377314815</v>
      </c>
      <c r="Q516" s="81" t="s">
        <v>824</v>
      </c>
      <c r="R516" s="81"/>
      <c r="S516" s="81"/>
      <c r="T516" s="81" t="s">
        <v>1062</v>
      </c>
      <c r="U516" s="85" t="s">
        <v>1123</v>
      </c>
      <c r="V516" s="85" t="s">
        <v>1123</v>
      </c>
      <c r="W516" s="83">
        <v>43661.78377314815</v>
      </c>
      <c r="X516" s="88">
        <v>43661</v>
      </c>
      <c r="Y516" s="84" t="s">
        <v>1696</v>
      </c>
      <c r="Z516" s="85" t="s">
        <v>2287</v>
      </c>
      <c r="AA516" s="81"/>
      <c r="AB516" s="81"/>
      <c r="AC516" s="84" t="s">
        <v>2920</v>
      </c>
      <c r="AD516" s="81"/>
      <c r="AE516" s="81" t="b">
        <v>0</v>
      </c>
      <c r="AF516" s="81">
        <v>0</v>
      </c>
      <c r="AG516" s="84" t="s">
        <v>3083</v>
      </c>
      <c r="AH516" s="81" t="b">
        <v>0</v>
      </c>
      <c r="AI516" s="81" t="s">
        <v>3092</v>
      </c>
      <c r="AJ516" s="81"/>
      <c r="AK516" s="84" t="s">
        <v>3083</v>
      </c>
      <c r="AL516" s="81" t="b">
        <v>0</v>
      </c>
      <c r="AM516" s="81">
        <v>7129</v>
      </c>
      <c r="AN516" s="84" t="s">
        <v>3036</v>
      </c>
      <c r="AO516" s="81" t="s">
        <v>3108</v>
      </c>
      <c r="AP516" s="81" t="b">
        <v>0</v>
      </c>
      <c r="AQ516" s="84" t="s">
        <v>3036</v>
      </c>
      <c r="AR516" s="81" t="s">
        <v>178</v>
      </c>
      <c r="AS516" s="81">
        <v>0</v>
      </c>
      <c r="AT516" s="81">
        <v>0</v>
      </c>
      <c r="AU516" s="81"/>
      <c r="AV516" s="81"/>
      <c r="AW516" s="81"/>
      <c r="AX516" s="81"/>
      <c r="AY516" s="81"/>
      <c r="AZ516" s="81"/>
      <c r="BA516" s="81"/>
      <c r="BB516" s="81"/>
      <c r="BC516" s="80" t="str">
        <f>REPLACE(INDEX(GroupVertices[Group],MATCH(Edges[[#This Row],[Vertex 1]],GroupVertices[Vertex],0)),1,1,"")</f>
        <v>2</v>
      </c>
      <c r="BD516" s="80" t="str">
        <f>REPLACE(INDEX(GroupVertices[Group],MATCH(Edges[[#This Row],[Vertex 2]],GroupVertices[Vertex],0)),1,1,"")</f>
        <v>2</v>
      </c>
    </row>
    <row r="517" spans="1:56" ht="15">
      <c r="A517" s="66" t="s">
        <v>661</v>
      </c>
      <c r="B517" s="66" t="s">
        <v>391</v>
      </c>
      <c r="C517" s="67"/>
      <c r="D517" s="68"/>
      <c r="E517" s="69"/>
      <c r="F517" s="70"/>
      <c r="G517" s="67"/>
      <c r="H517" s="71"/>
      <c r="I517" s="72"/>
      <c r="J517" s="72"/>
      <c r="K517" s="34"/>
      <c r="L517" s="79">
        <v>517</v>
      </c>
      <c r="M517" s="79"/>
      <c r="N517" s="74"/>
      <c r="O517" s="81" t="s">
        <v>819</v>
      </c>
      <c r="P517" s="83">
        <v>43661.78380787037</v>
      </c>
      <c r="Q517" s="81" t="s">
        <v>989</v>
      </c>
      <c r="R517" s="81"/>
      <c r="S517" s="81"/>
      <c r="T517" s="81" t="s">
        <v>1061</v>
      </c>
      <c r="U517" s="85" t="s">
        <v>1245</v>
      </c>
      <c r="V517" s="85" t="s">
        <v>1245</v>
      </c>
      <c r="W517" s="83">
        <v>43661.78380787037</v>
      </c>
      <c r="X517" s="88">
        <v>43661</v>
      </c>
      <c r="Y517" s="84" t="s">
        <v>1697</v>
      </c>
      <c r="Z517" s="85" t="s">
        <v>2288</v>
      </c>
      <c r="AA517" s="81"/>
      <c r="AB517" s="81"/>
      <c r="AC517" s="84" t="s">
        <v>2921</v>
      </c>
      <c r="AD517" s="81"/>
      <c r="AE517" s="81" t="b">
        <v>0</v>
      </c>
      <c r="AF517" s="81">
        <v>0</v>
      </c>
      <c r="AG517" s="84" t="s">
        <v>3083</v>
      </c>
      <c r="AH517" s="81" t="b">
        <v>0</v>
      </c>
      <c r="AI517" s="81" t="s">
        <v>3094</v>
      </c>
      <c r="AJ517" s="81"/>
      <c r="AK517" s="84" t="s">
        <v>3083</v>
      </c>
      <c r="AL517" s="81" t="b">
        <v>0</v>
      </c>
      <c r="AM517" s="81">
        <v>6</v>
      </c>
      <c r="AN517" s="84" t="s">
        <v>3066</v>
      </c>
      <c r="AO517" s="81" t="s">
        <v>3108</v>
      </c>
      <c r="AP517" s="81" t="b">
        <v>0</v>
      </c>
      <c r="AQ517" s="84" t="s">
        <v>3066</v>
      </c>
      <c r="AR517" s="81" t="s">
        <v>178</v>
      </c>
      <c r="AS517" s="81">
        <v>0</v>
      </c>
      <c r="AT517" s="81">
        <v>0</v>
      </c>
      <c r="AU517" s="81"/>
      <c r="AV517" s="81"/>
      <c r="AW517" s="81"/>
      <c r="AX517" s="81"/>
      <c r="AY517" s="81"/>
      <c r="AZ517" s="81"/>
      <c r="BA517" s="81"/>
      <c r="BB517" s="81"/>
      <c r="BC517" s="80" t="str">
        <f>REPLACE(INDEX(GroupVertices[Group],MATCH(Edges[[#This Row],[Vertex 1]],GroupVertices[Vertex],0)),1,1,"")</f>
        <v>10</v>
      </c>
      <c r="BD517" s="80" t="str">
        <f>REPLACE(INDEX(GroupVertices[Group],MATCH(Edges[[#This Row],[Vertex 2]],GroupVertices[Vertex],0)),1,1,"")</f>
        <v>10</v>
      </c>
    </row>
    <row r="518" spans="1:56" ht="15">
      <c r="A518" s="66" t="s">
        <v>662</v>
      </c>
      <c r="B518" s="66" t="s">
        <v>710</v>
      </c>
      <c r="C518" s="67"/>
      <c r="D518" s="68"/>
      <c r="E518" s="69"/>
      <c r="F518" s="70"/>
      <c r="G518" s="67"/>
      <c r="H518" s="71"/>
      <c r="I518" s="72"/>
      <c r="J518" s="72"/>
      <c r="K518" s="34"/>
      <c r="L518" s="79">
        <v>518</v>
      </c>
      <c r="M518" s="79"/>
      <c r="N518" s="74"/>
      <c r="O518" s="81" t="s">
        <v>819</v>
      </c>
      <c r="P518" s="83">
        <v>43661.78381944444</v>
      </c>
      <c r="Q518" s="81" t="s">
        <v>828</v>
      </c>
      <c r="R518" s="81"/>
      <c r="S518" s="81"/>
      <c r="T518" s="81" t="s">
        <v>1061</v>
      </c>
      <c r="U518" s="85" t="s">
        <v>1126</v>
      </c>
      <c r="V518" s="85" t="s">
        <v>1126</v>
      </c>
      <c r="W518" s="83">
        <v>43661.78381944444</v>
      </c>
      <c r="X518" s="88">
        <v>43661</v>
      </c>
      <c r="Y518" s="84" t="s">
        <v>1698</v>
      </c>
      <c r="Z518" s="85" t="s">
        <v>2289</v>
      </c>
      <c r="AA518" s="81"/>
      <c r="AB518" s="81"/>
      <c r="AC518" s="84" t="s">
        <v>2922</v>
      </c>
      <c r="AD518" s="81"/>
      <c r="AE518" s="81" t="b">
        <v>0</v>
      </c>
      <c r="AF518" s="81">
        <v>0</v>
      </c>
      <c r="AG518" s="84" t="s">
        <v>3083</v>
      </c>
      <c r="AH518" s="81" t="b">
        <v>0</v>
      </c>
      <c r="AI518" s="81" t="s">
        <v>3094</v>
      </c>
      <c r="AJ518" s="81"/>
      <c r="AK518" s="84" t="s">
        <v>3083</v>
      </c>
      <c r="AL518" s="81" t="b">
        <v>0</v>
      </c>
      <c r="AM518" s="81">
        <v>3482</v>
      </c>
      <c r="AN518" s="84" t="s">
        <v>2975</v>
      </c>
      <c r="AO518" s="81" t="s">
        <v>3109</v>
      </c>
      <c r="AP518" s="81" t="b">
        <v>0</v>
      </c>
      <c r="AQ518" s="84" t="s">
        <v>2975</v>
      </c>
      <c r="AR518" s="81" t="s">
        <v>178</v>
      </c>
      <c r="AS518" s="81">
        <v>0</v>
      </c>
      <c r="AT518" s="81">
        <v>0</v>
      </c>
      <c r="AU518" s="81"/>
      <c r="AV518" s="81"/>
      <c r="AW518" s="81"/>
      <c r="AX518" s="81"/>
      <c r="AY518" s="81"/>
      <c r="AZ518" s="81"/>
      <c r="BA518" s="81"/>
      <c r="BB518" s="81"/>
      <c r="BC518" s="80" t="str">
        <f>REPLACE(INDEX(GroupVertices[Group],MATCH(Edges[[#This Row],[Vertex 1]],GroupVertices[Vertex],0)),1,1,"")</f>
        <v>8</v>
      </c>
      <c r="BD518" s="80" t="str">
        <f>REPLACE(INDEX(GroupVertices[Group],MATCH(Edges[[#This Row],[Vertex 2]],GroupVertices[Vertex],0)),1,1,"")</f>
        <v>8</v>
      </c>
    </row>
    <row r="519" spans="1:56" ht="15">
      <c r="A519" s="66" t="s">
        <v>663</v>
      </c>
      <c r="B519" s="66" t="s">
        <v>663</v>
      </c>
      <c r="C519" s="67"/>
      <c r="D519" s="68"/>
      <c r="E519" s="69"/>
      <c r="F519" s="70"/>
      <c r="G519" s="67"/>
      <c r="H519" s="71"/>
      <c r="I519" s="72"/>
      <c r="J519" s="72"/>
      <c r="K519" s="34"/>
      <c r="L519" s="79">
        <v>519</v>
      </c>
      <c r="M519" s="79"/>
      <c r="N519" s="74"/>
      <c r="O519" s="81" t="s">
        <v>178</v>
      </c>
      <c r="P519" s="83">
        <v>43659.64003472222</v>
      </c>
      <c r="Q519" s="81" t="s">
        <v>990</v>
      </c>
      <c r="R519" s="81"/>
      <c r="S519" s="81"/>
      <c r="T519" s="81" t="s">
        <v>1060</v>
      </c>
      <c r="U519" s="85" t="s">
        <v>1246</v>
      </c>
      <c r="V519" s="85" t="s">
        <v>1246</v>
      </c>
      <c r="W519" s="83">
        <v>43659.64003472222</v>
      </c>
      <c r="X519" s="88">
        <v>43659</v>
      </c>
      <c r="Y519" s="84" t="s">
        <v>1699</v>
      </c>
      <c r="Z519" s="85" t="s">
        <v>2290</v>
      </c>
      <c r="AA519" s="81"/>
      <c r="AB519" s="81"/>
      <c r="AC519" s="84" t="s">
        <v>2923</v>
      </c>
      <c r="AD519" s="81"/>
      <c r="AE519" s="81" t="b">
        <v>0</v>
      </c>
      <c r="AF519" s="81">
        <v>3021</v>
      </c>
      <c r="AG519" s="84" t="s">
        <v>3083</v>
      </c>
      <c r="AH519" s="81" t="b">
        <v>0</v>
      </c>
      <c r="AI519" s="81" t="s">
        <v>3092</v>
      </c>
      <c r="AJ519" s="81"/>
      <c r="AK519" s="84" t="s">
        <v>3083</v>
      </c>
      <c r="AL519" s="81" t="b">
        <v>0</v>
      </c>
      <c r="AM519" s="81">
        <v>525</v>
      </c>
      <c r="AN519" s="84" t="s">
        <v>3083</v>
      </c>
      <c r="AO519" s="81" t="s">
        <v>3108</v>
      </c>
      <c r="AP519" s="81" t="b">
        <v>0</v>
      </c>
      <c r="AQ519" s="84" t="s">
        <v>2923</v>
      </c>
      <c r="AR519" s="81" t="s">
        <v>819</v>
      </c>
      <c r="AS519" s="81">
        <v>0</v>
      </c>
      <c r="AT519" s="81">
        <v>0</v>
      </c>
      <c r="AU519" s="81"/>
      <c r="AV519" s="81"/>
      <c r="AW519" s="81"/>
      <c r="AX519" s="81"/>
      <c r="AY519" s="81"/>
      <c r="AZ519" s="81"/>
      <c r="BA519" s="81"/>
      <c r="BB519" s="81"/>
      <c r="BC519" s="80" t="str">
        <f>REPLACE(INDEX(GroupVertices[Group],MATCH(Edges[[#This Row],[Vertex 1]],GroupVertices[Vertex],0)),1,1,"")</f>
        <v>57</v>
      </c>
      <c r="BD519" s="80" t="str">
        <f>REPLACE(INDEX(GroupVertices[Group],MATCH(Edges[[#This Row],[Vertex 2]],GroupVertices[Vertex],0)),1,1,"")</f>
        <v>57</v>
      </c>
    </row>
    <row r="520" spans="1:56" ht="15">
      <c r="A520" s="66" t="s">
        <v>664</v>
      </c>
      <c r="B520" s="66" t="s">
        <v>663</v>
      </c>
      <c r="C520" s="67"/>
      <c r="D520" s="68"/>
      <c r="E520" s="69"/>
      <c r="F520" s="70"/>
      <c r="G520" s="67"/>
      <c r="H520" s="71"/>
      <c r="I520" s="72"/>
      <c r="J520" s="72"/>
      <c r="K520" s="34"/>
      <c r="L520" s="79">
        <v>520</v>
      </c>
      <c r="M520" s="79"/>
      <c r="N520" s="74"/>
      <c r="O520" s="81" t="s">
        <v>819</v>
      </c>
      <c r="P520" s="83">
        <v>43661.78383101852</v>
      </c>
      <c r="Q520" s="81" t="s">
        <v>990</v>
      </c>
      <c r="R520" s="81"/>
      <c r="S520" s="81"/>
      <c r="T520" s="81" t="s">
        <v>1060</v>
      </c>
      <c r="U520" s="85" t="s">
        <v>1246</v>
      </c>
      <c r="V520" s="85" t="s">
        <v>1246</v>
      </c>
      <c r="W520" s="83">
        <v>43661.78383101852</v>
      </c>
      <c r="X520" s="88">
        <v>43661</v>
      </c>
      <c r="Y520" s="84" t="s">
        <v>1700</v>
      </c>
      <c r="Z520" s="85" t="s">
        <v>2291</v>
      </c>
      <c r="AA520" s="81"/>
      <c r="AB520" s="81"/>
      <c r="AC520" s="84" t="s">
        <v>2924</v>
      </c>
      <c r="AD520" s="81"/>
      <c r="AE520" s="81" t="b">
        <v>0</v>
      </c>
      <c r="AF520" s="81">
        <v>0</v>
      </c>
      <c r="AG520" s="84" t="s">
        <v>3083</v>
      </c>
      <c r="AH520" s="81" t="b">
        <v>0</v>
      </c>
      <c r="AI520" s="81" t="s">
        <v>3092</v>
      </c>
      <c r="AJ520" s="81"/>
      <c r="AK520" s="84" t="s">
        <v>3083</v>
      </c>
      <c r="AL520" s="81" t="b">
        <v>0</v>
      </c>
      <c r="AM520" s="81">
        <v>525</v>
      </c>
      <c r="AN520" s="84" t="s">
        <v>2923</v>
      </c>
      <c r="AO520" s="81" t="s">
        <v>3109</v>
      </c>
      <c r="AP520" s="81" t="b">
        <v>0</v>
      </c>
      <c r="AQ520" s="84" t="s">
        <v>2923</v>
      </c>
      <c r="AR520" s="81" t="s">
        <v>178</v>
      </c>
      <c r="AS520" s="81">
        <v>0</v>
      </c>
      <c r="AT520" s="81">
        <v>0</v>
      </c>
      <c r="AU520" s="81"/>
      <c r="AV520" s="81"/>
      <c r="AW520" s="81"/>
      <c r="AX520" s="81"/>
      <c r="AY520" s="81"/>
      <c r="AZ520" s="81"/>
      <c r="BA520" s="81"/>
      <c r="BB520" s="81"/>
      <c r="BC520" s="80" t="str">
        <f>REPLACE(INDEX(GroupVertices[Group],MATCH(Edges[[#This Row],[Vertex 1]],GroupVertices[Vertex],0)),1,1,"")</f>
        <v>57</v>
      </c>
      <c r="BD520" s="80" t="str">
        <f>REPLACE(INDEX(GroupVertices[Group],MATCH(Edges[[#This Row],[Vertex 2]],GroupVertices[Vertex],0)),1,1,"")</f>
        <v>57</v>
      </c>
    </row>
    <row r="521" spans="1:56" ht="15">
      <c r="A521" s="66" t="s">
        <v>665</v>
      </c>
      <c r="B521" s="66" t="s">
        <v>665</v>
      </c>
      <c r="C521" s="67"/>
      <c r="D521" s="68"/>
      <c r="E521" s="69"/>
      <c r="F521" s="70"/>
      <c r="G521" s="67"/>
      <c r="H521" s="71"/>
      <c r="I521" s="72"/>
      <c r="J521" s="72"/>
      <c r="K521" s="34"/>
      <c r="L521" s="79">
        <v>521</v>
      </c>
      <c r="M521" s="79"/>
      <c r="N521" s="74"/>
      <c r="O521" s="81" t="s">
        <v>178</v>
      </c>
      <c r="P521" s="83">
        <v>43659.11493055556</v>
      </c>
      <c r="Q521" s="81" t="s">
        <v>991</v>
      </c>
      <c r="R521" s="81"/>
      <c r="S521" s="81"/>
      <c r="T521" s="81" t="s">
        <v>1061</v>
      </c>
      <c r="U521" s="85" t="s">
        <v>1134</v>
      </c>
      <c r="V521" s="85" t="s">
        <v>1134</v>
      </c>
      <c r="W521" s="83">
        <v>43659.11493055556</v>
      </c>
      <c r="X521" s="88">
        <v>43659</v>
      </c>
      <c r="Y521" s="84" t="s">
        <v>1701</v>
      </c>
      <c r="Z521" s="85" t="s">
        <v>2292</v>
      </c>
      <c r="AA521" s="81"/>
      <c r="AB521" s="81"/>
      <c r="AC521" s="84" t="s">
        <v>2925</v>
      </c>
      <c r="AD521" s="81"/>
      <c r="AE521" s="81" t="b">
        <v>0</v>
      </c>
      <c r="AF521" s="81">
        <v>54327</v>
      </c>
      <c r="AG521" s="84" t="s">
        <v>3083</v>
      </c>
      <c r="AH521" s="81" t="b">
        <v>0</v>
      </c>
      <c r="AI521" s="81" t="s">
        <v>3092</v>
      </c>
      <c r="AJ521" s="81"/>
      <c r="AK521" s="84" t="s">
        <v>3083</v>
      </c>
      <c r="AL521" s="81" t="b">
        <v>0</v>
      </c>
      <c r="AM521" s="81">
        <v>14502</v>
      </c>
      <c r="AN521" s="84" t="s">
        <v>3083</v>
      </c>
      <c r="AO521" s="81" t="s">
        <v>3108</v>
      </c>
      <c r="AP521" s="81" t="b">
        <v>0</v>
      </c>
      <c r="AQ521" s="84" t="s">
        <v>2925</v>
      </c>
      <c r="AR521" s="81" t="s">
        <v>819</v>
      </c>
      <c r="AS521" s="81">
        <v>0</v>
      </c>
      <c r="AT521" s="81">
        <v>0</v>
      </c>
      <c r="AU521" s="81"/>
      <c r="AV521" s="81"/>
      <c r="AW521" s="81"/>
      <c r="AX521" s="81"/>
      <c r="AY521" s="81"/>
      <c r="AZ521" s="81"/>
      <c r="BA521" s="81"/>
      <c r="BB521" s="81"/>
      <c r="BC521" s="80" t="str">
        <f>REPLACE(INDEX(GroupVertices[Group],MATCH(Edges[[#This Row],[Vertex 1]],GroupVertices[Vertex],0)),1,1,"")</f>
        <v>56</v>
      </c>
      <c r="BD521" s="80" t="str">
        <f>REPLACE(INDEX(GroupVertices[Group],MATCH(Edges[[#This Row],[Vertex 2]],GroupVertices[Vertex],0)),1,1,"")</f>
        <v>56</v>
      </c>
    </row>
    <row r="522" spans="1:56" ht="15">
      <c r="A522" s="66" t="s">
        <v>666</v>
      </c>
      <c r="B522" s="66" t="s">
        <v>665</v>
      </c>
      <c r="C522" s="67"/>
      <c r="D522" s="68"/>
      <c r="E522" s="69"/>
      <c r="F522" s="70"/>
      <c r="G522" s="67"/>
      <c r="H522" s="71"/>
      <c r="I522" s="72"/>
      <c r="J522" s="72"/>
      <c r="K522" s="34"/>
      <c r="L522" s="79">
        <v>522</v>
      </c>
      <c r="M522" s="79"/>
      <c r="N522" s="74"/>
      <c r="O522" s="81" t="s">
        <v>819</v>
      </c>
      <c r="P522" s="83">
        <v>43661.783854166664</v>
      </c>
      <c r="Q522" s="81" t="s">
        <v>991</v>
      </c>
      <c r="R522" s="81"/>
      <c r="S522" s="81"/>
      <c r="T522" s="81" t="s">
        <v>1061</v>
      </c>
      <c r="U522" s="85" t="s">
        <v>1134</v>
      </c>
      <c r="V522" s="85" t="s">
        <v>1134</v>
      </c>
      <c r="W522" s="83">
        <v>43661.783854166664</v>
      </c>
      <c r="X522" s="88">
        <v>43661</v>
      </c>
      <c r="Y522" s="84" t="s">
        <v>1702</v>
      </c>
      <c r="Z522" s="85" t="s">
        <v>2293</v>
      </c>
      <c r="AA522" s="81"/>
      <c r="AB522" s="81"/>
      <c r="AC522" s="84" t="s">
        <v>2926</v>
      </c>
      <c r="AD522" s="81"/>
      <c r="AE522" s="81" t="b">
        <v>0</v>
      </c>
      <c r="AF522" s="81">
        <v>0</v>
      </c>
      <c r="AG522" s="84" t="s">
        <v>3083</v>
      </c>
      <c r="AH522" s="81" t="b">
        <v>0</v>
      </c>
      <c r="AI522" s="81" t="s">
        <v>3092</v>
      </c>
      <c r="AJ522" s="81"/>
      <c r="AK522" s="84" t="s">
        <v>3083</v>
      </c>
      <c r="AL522" s="81" t="b">
        <v>0</v>
      </c>
      <c r="AM522" s="81">
        <v>14502</v>
      </c>
      <c r="AN522" s="84" t="s">
        <v>2925</v>
      </c>
      <c r="AO522" s="81" t="s">
        <v>3108</v>
      </c>
      <c r="AP522" s="81" t="b">
        <v>0</v>
      </c>
      <c r="AQ522" s="84" t="s">
        <v>2925</v>
      </c>
      <c r="AR522" s="81" t="s">
        <v>178</v>
      </c>
      <c r="AS522" s="81">
        <v>0</v>
      </c>
      <c r="AT522" s="81">
        <v>0</v>
      </c>
      <c r="AU522" s="81"/>
      <c r="AV522" s="81"/>
      <c r="AW522" s="81"/>
      <c r="AX522" s="81"/>
      <c r="AY522" s="81"/>
      <c r="AZ522" s="81"/>
      <c r="BA522" s="81"/>
      <c r="BB522" s="81"/>
      <c r="BC522" s="80" t="str">
        <f>REPLACE(INDEX(GroupVertices[Group],MATCH(Edges[[#This Row],[Vertex 1]],GroupVertices[Vertex],0)),1,1,"")</f>
        <v>56</v>
      </c>
      <c r="BD522" s="80" t="str">
        <f>REPLACE(INDEX(GroupVertices[Group],MATCH(Edges[[#This Row],[Vertex 2]],GroupVertices[Vertex],0)),1,1,"")</f>
        <v>56</v>
      </c>
    </row>
    <row r="523" spans="1:56" ht="15">
      <c r="A523" s="66" t="s">
        <v>667</v>
      </c>
      <c r="B523" s="66" t="s">
        <v>667</v>
      </c>
      <c r="C523" s="67"/>
      <c r="D523" s="68"/>
      <c r="E523" s="69"/>
      <c r="F523" s="70"/>
      <c r="G523" s="67"/>
      <c r="H523" s="71"/>
      <c r="I523" s="72"/>
      <c r="J523" s="72"/>
      <c r="K523" s="34"/>
      <c r="L523" s="79">
        <v>523</v>
      </c>
      <c r="M523" s="79"/>
      <c r="N523" s="74"/>
      <c r="O523" s="81" t="s">
        <v>178</v>
      </c>
      <c r="P523" s="83">
        <v>43661.78388888889</v>
      </c>
      <c r="Q523" s="81" t="s">
        <v>992</v>
      </c>
      <c r="R523" s="81"/>
      <c r="S523" s="81"/>
      <c r="T523" s="81" t="s">
        <v>1061</v>
      </c>
      <c r="U523" s="85" t="s">
        <v>1247</v>
      </c>
      <c r="V523" s="85" t="s">
        <v>1247</v>
      </c>
      <c r="W523" s="83">
        <v>43661.78388888889</v>
      </c>
      <c r="X523" s="88">
        <v>43661</v>
      </c>
      <c r="Y523" s="84" t="s">
        <v>1703</v>
      </c>
      <c r="Z523" s="85" t="s">
        <v>2294</v>
      </c>
      <c r="AA523" s="81"/>
      <c r="AB523" s="81"/>
      <c r="AC523" s="84" t="s">
        <v>2927</v>
      </c>
      <c r="AD523" s="81"/>
      <c r="AE523" s="81" t="b">
        <v>0</v>
      </c>
      <c r="AF523" s="81">
        <v>0</v>
      </c>
      <c r="AG523" s="84" t="s">
        <v>3083</v>
      </c>
      <c r="AH523" s="81" t="b">
        <v>0</v>
      </c>
      <c r="AI523" s="81" t="s">
        <v>3092</v>
      </c>
      <c r="AJ523" s="81"/>
      <c r="AK523" s="84" t="s">
        <v>3083</v>
      </c>
      <c r="AL523" s="81" t="b">
        <v>0</v>
      </c>
      <c r="AM523" s="81">
        <v>0</v>
      </c>
      <c r="AN523" s="84" t="s">
        <v>3083</v>
      </c>
      <c r="AO523" s="81" t="s">
        <v>3108</v>
      </c>
      <c r="AP523" s="81" t="b">
        <v>0</v>
      </c>
      <c r="AQ523" s="84" t="s">
        <v>2927</v>
      </c>
      <c r="AR523" s="81" t="s">
        <v>178</v>
      </c>
      <c r="AS523" s="81">
        <v>0</v>
      </c>
      <c r="AT523" s="81">
        <v>0</v>
      </c>
      <c r="AU523" s="81"/>
      <c r="AV523" s="81"/>
      <c r="AW523" s="81"/>
      <c r="AX523" s="81"/>
      <c r="AY523" s="81"/>
      <c r="AZ523" s="81"/>
      <c r="BA523" s="81"/>
      <c r="BB523" s="81"/>
      <c r="BC523" s="80" t="str">
        <f>REPLACE(INDEX(GroupVertices[Group],MATCH(Edges[[#This Row],[Vertex 1]],GroupVertices[Vertex],0)),1,1,"")</f>
        <v>3</v>
      </c>
      <c r="BD523" s="80" t="str">
        <f>REPLACE(INDEX(GroupVertices[Group],MATCH(Edges[[#This Row],[Vertex 2]],GroupVertices[Vertex],0)),1,1,"")</f>
        <v>3</v>
      </c>
    </row>
    <row r="524" spans="1:56" ht="15">
      <c r="A524" s="66" t="s">
        <v>668</v>
      </c>
      <c r="B524" s="66" t="s">
        <v>753</v>
      </c>
      <c r="C524" s="67"/>
      <c r="D524" s="68"/>
      <c r="E524" s="69"/>
      <c r="F524" s="70"/>
      <c r="G524" s="67"/>
      <c r="H524" s="71"/>
      <c r="I524" s="72"/>
      <c r="J524" s="72"/>
      <c r="K524" s="34"/>
      <c r="L524" s="79">
        <v>524</v>
      </c>
      <c r="M524" s="79"/>
      <c r="N524" s="74"/>
      <c r="O524" s="81" t="s">
        <v>819</v>
      </c>
      <c r="P524" s="83">
        <v>43661.783900462964</v>
      </c>
      <c r="Q524" s="81" t="s">
        <v>824</v>
      </c>
      <c r="R524" s="81"/>
      <c r="S524" s="81"/>
      <c r="T524" s="81" t="s">
        <v>1062</v>
      </c>
      <c r="U524" s="85" t="s">
        <v>1123</v>
      </c>
      <c r="V524" s="85" t="s">
        <v>1123</v>
      </c>
      <c r="W524" s="83">
        <v>43661.783900462964</v>
      </c>
      <c r="X524" s="88">
        <v>43661</v>
      </c>
      <c r="Y524" s="84" t="s">
        <v>1704</v>
      </c>
      <c r="Z524" s="85" t="s">
        <v>2295</v>
      </c>
      <c r="AA524" s="81"/>
      <c r="AB524" s="81"/>
      <c r="AC524" s="84" t="s">
        <v>2928</v>
      </c>
      <c r="AD524" s="81"/>
      <c r="AE524" s="81" t="b">
        <v>0</v>
      </c>
      <c r="AF524" s="81">
        <v>0</v>
      </c>
      <c r="AG524" s="84" t="s">
        <v>3083</v>
      </c>
      <c r="AH524" s="81" t="b">
        <v>0</v>
      </c>
      <c r="AI524" s="81" t="s">
        <v>3092</v>
      </c>
      <c r="AJ524" s="81"/>
      <c r="AK524" s="84" t="s">
        <v>3083</v>
      </c>
      <c r="AL524" s="81" t="b">
        <v>0</v>
      </c>
      <c r="AM524" s="81">
        <v>7129</v>
      </c>
      <c r="AN524" s="84" t="s">
        <v>3036</v>
      </c>
      <c r="AO524" s="81" t="s">
        <v>3108</v>
      </c>
      <c r="AP524" s="81" t="b">
        <v>0</v>
      </c>
      <c r="AQ524" s="84" t="s">
        <v>3036</v>
      </c>
      <c r="AR524" s="81" t="s">
        <v>178</v>
      </c>
      <c r="AS524" s="81">
        <v>0</v>
      </c>
      <c r="AT524" s="81">
        <v>0</v>
      </c>
      <c r="AU524" s="81"/>
      <c r="AV524" s="81"/>
      <c r="AW524" s="81"/>
      <c r="AX524" s="81"/>
      <c r="AY524" s="81"/>
      <c r="AZ524" s="81"/>
      <c r="BA524" s="81"/>
      <c r="BB524" s="81"/>
      <c r="BC524" s="80" t="str">
        <f>REPLACE(INDEX(GroupVertices[Group],MATCH(Edges[[#This Row],[Vertex 1]],GroupVertices[Vertex],0)),1,1,"")</f>
        <v>2</v>
      </c>
      <c r="BD524" s="80" t="str">
        <f>REPLACE(INDEX(GroupVertices[Group],MATCH(Edges[[#This Row],[Vertex 2]],GroupVertices[Vertex],0)),1,1,"")</f>
        <v>2</v>
      </c>
    </row>
    <row r="525" spans="1:56" ht="15">
      <c r="A525" s="66" t="s">
        <v>669</v>
      </c>
      <c r="B525" s="66" t="s">
        <v>753</v>
      </c>
      <c r="C525" s="67"/>
      <c r="D525" s="68"/>
      <c r="E525" s="69"/>
      <c r="F525" s="70"/>
      <c r="G525" s="67"/>
      <c r="H525" s="71"/>
      <c r="I525" s="72"/>
      <c r="J525" s="72"/>
      <c r="K525" s="34"/>
      <c r="L525" s="79">
        <v>525</v>
      </c>
      <c r="M525" s="79"/>
      <c r="N525" s="74"/>
      <c r="O525" s="81" t="s">
        <v>819</v>
      </c>
      <c r="P525" s="83">
        <v>43661.782175925924</v>
      </c>
      <c r="Q525" s="81" t="s">
        <v>824</v>
      </c>
      <c r="R525" s="81"/>
      <c r="S525" s="81"/>
      <c r="T525" s="81" t="s">
        <v>1062</v>
      </c>
      <c r="U525" s="85" t="s">
        <v>1123</v>
      </c>
      <c r="V525" s="85" t="s">
        <v>1123</v>
      </c>
      <c r="W525" s="83">
        <v>43661.782175925924</v>
      </c>
      <c r="X525" s="88">
        <v>43661</v>
      </c>
      <c r="Y525" s="84" t="s">
        <v>1560</v>
      </c>
      <c r="Z525" s="85" t="s">
        <v>2296</v>
      </c>
      <c r="AA525" s="81"/>
      <c r="AB525" s="81"/>
      <c r="AC525" s="84" t="s">
        <v>2929</v>
      </c>
      <c r="AD525" s="81"/>
      <c r="AE525" s="81" t="b">
        <v>0</v>
      </c>
      <c r="AF525" s="81">
        <v>0</v>
      </c>
      <c r="AG525" s="84" t="s">
        <v>3083</v>
      </c>
      <c r="AH525" s="81" t="b">
        <v>0</v>
      </c>
      <c r="AI525" s="81" t="s">
        <v>3092</v>
      </c>
      <c r="AJ525" s="81"/>
      <c r="AK525" s="84" t="s">
        <v>3083</v>
      </c>
      <c r="AL525" s="81" t="b">
        <v>0</v>
      </c>
      <c r="AM525" s="81">
        <v>7129</v>
      </c>
      <c r="AN525" s="84" t="s">
        <v>3036</v>
      </c>
      <c r="AO525" s="81" t="s">
        <v>3108</v>
      </c>
      <c r="AP525" s="81" t="b">
        <v>0</v>
      </c>
      <c r="AQ525" s="84" t="s">
        <v>3036</v>
      </c>
      <c r="AR525" s="81" t="s">
        <v>178</v>
      </c>
      <c r="AS525" s="81">
        <v>0</v>
      </c>
      <c r="AT525" s="81">
        <v>0</v>
      </c>
      <c r="AU525" s="81"/>
      <c r="AV525" s="81"/>
      <c r="AW525" s="81"/>
      <c r="AX525" s="81"/>
      <c r="AY525" s="81"/>
      <c r="AZ525" s="81"/>
      <c r="BA525" s="81"/>
      <c r="BB525" s="81"/>
      <c r="BC525" s="80" t="str">
        <f>REPLACE(INDEX(GroupVertices[Group],MATCH(Edges[[#This Row],[Vertex 1]],GroupVertices[Vertex],0)),1,1,"")</f>
        <v>2</v>
      </c>
      <c r="BD525" s="80" t="str">
        <f>REPLACE(INDEX(GroupVertices[Group],MATCH(Edges[[#This Row],[Vertex 2]],GroupVertices[Vertex],0)),1,1,"")</f>
        <v>2</v>
      </c>
    </row>
    <row r="526" spans="1:56" ht="15">
      <c r="A526" s="66" t="s">
        <v>669</v>
      </c>
      <c r="B526" s="66" t="s">
        <v>775</v>
      </c>
      <c r="C526" s="67"/>
      <c r="D526" s="68"/>
      <c r="E526" s="69"/>
      <c r="F526" s="70"/>
      <c r="G526" s="67"/>
      <c r="H526" s="71"/>
      <c r="I526" s="72"/>
      <c r="J526" s="72"/>
      <c r="K526" s="34"/>
      <c r="L526" s="79">
        <v>526</v>
      </c>
      <c r="M526" s="79"/>
      <c r="N526" s="74"/>
      <c r="O526" s="81" t="s">
        <v>819</v>
      </c>
      <c r="P526" s="83">
        <v>43661.78361111111</v>
      </c>
      <c r="Q526" s="81" t="s">
        <v>831</v>
      </c>
      <c r="R526" s="81"/>
      <c r="S526" s="81"/>
      <c r="T526" s="81" t="s">
        <v>1061</v>
      </c>
      <c r="U526" s="85" t="s">
        <v>1127</v>
      </c>
      <c r="V526" s="85" t="s">
        <v>1127</v>
      </c>
      <c r="W526" s="83">
        <v>43661.78361111111</v>
      </c>
      <c r="X526" s="88">
        <v>43661</v>
      </c>
      <c r="Y526" s="84" t="s">
        <v>1705</v>
      </c>
      <c r="Z526" s="85" t="s">
        <v>2297</v>
      </c>
      <c r="AA526" s="81"/>
      <c r="AB526" s="81"/>
      <c r="AC526" s="84" t="s">
        <v>2930</v>
      </c>
      <c r="AD526" s="81"/>
      <c r="AE526" s="81" t="b">
        <v>0</v>
      </c>
      <c r="AF526" s="81">
        <v>0</v>
      </c>
      <c r="AG526" s="84" t="s">
        <v>3083</v>
      </c>
      <c r="AH526" s="81" t="b">
        <v>0</v>
      </c>
      <c r="AI526" s="81" t="s">
        <v>3092</v>
      </c>
      <c r="AJ526" s="81"/>
      <c r="AK526" s="84" t="s">
        <v>3083</v>
      </c>
      <c r="AL526" s="81" t="b">
        <v>0</v>
      </c>
      <c r="AM526" s="81">
        <v>7453</v>
      </c>
      <c r="AN526" s="84" t="s">
        <v>3059</v>
      </c>
      <c r="AO526" s="81" t="s">
        <v>3108</v>
      </c>
      <c r="AP526" s="81" t="b">
        <v>0</v>
      </c>
      <c r="AQ526" s="84" t="s">
        <v>3059</v>
      </c>
      <c r="AR526" s="81" t="s">
        <v>178</v>
      </c>
      <c r="AS526" s="81">
        <v>0</v>
      </c>
      <c r="AT526" s="81">
        <v>0</v>
      </c>
      <c r="AU526" s="81"/>
      <c r="AV526" s="81"/>
      <c r="AW526" s="81"/>
      <c r="AX526" s="81"/>
      <c r="AY526" s="81"/>
      <c r="AZ526" s="81"/>
      <c r="BA526" s="81"/>
      <c r="BB526" s="81"/>
      <c r="BC526" s="80" t="str">
        <f>REPLACE(INDEX(GroupVertices[Group],MATCH(Edges[[#This Row],[Vertex 1]],GroupVertices[Vertex],0)),1,1,"")</f>
        <v>2</v>
      </c>
      <c r="BD526" s="80" t="str">
        <f>REPLACE(INDEX(GroupVertices[Group],MATCH(Edges[[#This Row],[Vertex 2]],GroupVertices[Vertex],0)),1,1,"")</f>
        <v>1</v>
      </c>
    </row>
    <row r="527" spans="1:56" ht="15">
      <c r="A527" s="66" t="s">
        <v>669</v>
      </c>
      <c r="B527" s="66" t="s">
        <v>780</v>
      </c>
      <c r="C527" s="67"/>
      <c r="D527" s="68"/>
      <c r="E527" s="69"/>
      <c r="F527" s="70"/>
      <c r="G527" s="67"/>
      <c r="H527" s="71"/>
      <c r="I527" s="72"/>
      <c r="J527" s="72"/>
      <c r="K527" s="34"/>
      <c r="L527" s="79">
        <v>527</v>
      </c>
      <c r="M527" s="79"/>
      <c r="N527" s="74"/>
      <c r="O527" s="81" t="s">
        <v>819</v>
      </c>
      <c r="P527" s="83">
        <v>43661.783900462964</v>
      </c>
      <c r="Q527" s="81" t="s">
        <v>823</v>
      </c>
      <c r="R527" s="81"/>
      <c r="S527" s="81"/>
      <c r="T527" s="81" t="s">
        <v>1061</v>
      </c>
      <c r="U527" s="85" t="s">
        <v>1122</v>
      </c>
      <c r="V527" s="85" t="s">
        <v>1122</v>
      </c>
      <c r="W527" s="83">
        <v>43661.783900462964</v>
      </c>
      <c r="X527" s="88">
        <v>43661</v>
      </c>
      <c r="Y527" s="84" t="s">
        <v>1704</v>
      </c>
      <c r="Z527" s="85" t="s">
        <v>2298</v>
      </c>
      <c r="AA527" s="81"/>
      <c r="AB527" s="81"/>
      <c r="AC527" s="84" t="s">
        <v>2931</v>
      </c>
      <c r="AD527" s="81"/>
      <c r="AE527" s="81" t="b">
        <v>0</v>
      </c>
      <c r="AF527" s="81">
        <v>0</v>
      </c>
      <c r="AG527" s="84" t="s">
        <v>3083</v>
      </c>
      <c r="AH527" s="81" t="b">
        <v>0</v>
      </c>
      <c r="AI527" s="81" t="s">
        <v>3092</v>
      </c>
      <c r="AJ527" s="81"/>
      <c r="AK527" s="84" t="s">
        <v>3083</v>
      </c>
      <c r="AL527" s="81" t="b">
        <v>0</v>
      </c>
      <c r="AM527" s="81">
        <v>4633</v>
      </c>
      <c r="AN527" s="84" t="s">
        <v>3064</v>
      </c>
      <c r="AO527" s="81" t="s">
        <v>3108</v>
      </c>
      <c r="AP527" s="81" t="b">
        <v>0</v>
      </c>
      <c r="AQ527" s="84" t="s">
        <v>3064</v>
      </c>
      <c r="AR527" s="81" t="s">
        <v>178</v>
      </c>
      <c r="AS527" s="81">
        <v>0</v>
      </c>
      <c r="AT527" s="81">
        <v>0</v>
      </c>
      <c r="AU527" s="81"/>
      <c r="AV527" s="81"/>
      <c r="AW527" s="81"/>
      <c r="AX527" s="81"/>
      <c r="AY527" s="81"/>
      <c r="AZ527" s="81"/>
      <c r="BA527" s="81"/>
      <c r="BB527" s="81"/>
      <c r="BC527" s="80" t="str">
        <f>REPLACE(INDEX(GroupVertices[Group],MATCH(Edges[[#This Row],[Vertex 1]],GroupVertices[Vertex],0)),1,1,"")</f>
        <v>2</v>
      </c>
      <c r="BD527" s="80" t="str">
        <f>REPLACE(INDEX(GroupVertices[Group],MATCH(Edges[[#This Row],[Vertex 2]],GroupVertices[Vertex],0)),1,1,"")</f>
        <v>2</v>
      </c>
    </row>
    <row r="528" spans="1:56" ht="15">
      <c r="A528" s="66" t="s">
        <v>670</v>
      </c>
      <c r="B528" s="66" t="s">
        <v>670</v>
      </c>
      <c r="C528" s="67"/>
      <c r="D528" s="68"/>
      <c r="E528" s="69"/>
      <c r="F528" s="70"/>
      <c r="G528" s="67"/>
      <c r="H528" s="71"/>
      <c r="I528" s="72"/>
      <c r="J528" s="72"/>
      <c r="K528" s="34"/>
      <c r="L528" s="79">
        <v>528</v>
      </c>
      <c r="M528" s="79"/>
      <c r="N528" s="74"/>
      <c r="O528" s="81" t="s">
        <v>178</v>
      </c>
      <c r="P528" s="83">
        <v>43659.865891203706</v>
      </c>
      <c r="Q528" s="81" t="s">
        <v>993</v>
      </c>
      <c r="R528" s="81"/>
      <c r="S528" s="81"/>
      <c r="T528" s="81" t="s">
        <v>1060</v>
      </c>
      <c r="U528" s="85" t="s">
        <v>1248</v>
      </c>
      <c r="V528" s="85" t="s">
        <v>1248</v>
      </c>
      <c r="W528" s="83">
        <v>43659.865891203706</v>
      </c>
      <c r="X528" s="88">
        <v>43659</v>
      </c>
      <c r="Y528" s="84" t="s">
        <v>1706</v>
      </c>
      <c r="Z528" s="85" t="s">
        <v>2299</v>
      </c>
      <c r="AA528" s="81"/>
      <c r="AB528" s="81"/>
      <c r="AC528" s="84" t="s">
        <v>2932</v>
      </c>
      <c r="AD528" s="81"/>
      <c r="AE528" s="81" t="b">
        <v>0</v>
      </c>
      <c r="AF528" s="81">
        <v>2699</v>
      </c>
      <c r="AG528" s="84" t="s">
        <v>3083</v>
      </c>
      <c r="AH528" s="81" t="b">
        <v>0</v>
      </c>
      <c r="AI528" s="81" t="s">
        <v>3094</v>
      </c>
      <c r="AJ528" s="81"/>
      <c r="AK528" s="84" t="s">
        <v>3083</v>
      </c>
      <c r="AL528" s="81" t="b">
        <v>0</v>
      </c>
      <c r="AM528" s="81">
        <v>844</v>
      </c>
      <c r="AN528" s="84" t="s">
        <v>3083</v>
      </c>
      <c r="AO528" s="81" t="s">
        <v>3108</v>
      </c>
      <c r="AP528" s="81" t="b">
        <v>0</v>
      </c>
      <c r="AQ528" s="84" t="s">
        <v>2932</v>
      </c>
      <c r="AR528" s="81" t="s">
        <v>819</v>
      </c>
      <c r="AS528" s="81">
        <v>0</v>
      </c>
      <c r="AT528" s="81">
        <v>0</v>
      </c>
      <c r="AU528" s="81"/>
      <c r="AV528" s="81"/>
      <c r="AW528" s="81"/>
      <c r="AX528" s="81"/>
      <c r="AY528" s="81"/>
      <c r="AZ528" s="81"/>
      <c r="BA528" s="81"/>
      <c r="BB528" s="81"/>
      <c r="BC528" s="80" t="str">
        <f>REPLACE(INDEX(GroupVertices[Group],MATCH(Edges[[#This Row],[Vertex 1]],GroupVertices[Vertex],0)),1,1,"")</f>
        <v>39</v>
      </c>
      <c r="BD528" s="80" t="str">
        <f>REPLACE(INDEX(GroupVertices[Group],MATCH(Edges[[#This Row],[Vertex 2]],GroupVertices[Vertex],0)),1,1,"")</f>
        <v>39</v>
      </c>
    </row>
    <row r="529" spans="1:56" ht="15">
      <c r="A529" s="66" t="s">
        <v>671</v>
      </c>
      <c r="B529" s="66" t="s">
        <v>670</v>
      </c>
      <c r="C529" s="67"/>
      <c r="D529" s="68"/>
      <c r="E529" s="69"/>
      <c r="F529" s="70"/>
      <c r="G529" s="67"/>
      <c r="H529" s="71"/>
      <c r="I529" s="72"/>
      <c r="J529" s="72"/>
      <c r="K529" s="34"/>
      <c r="L529" s="79">
        <v>529</v>
      </c>
      <c r="M529" s="79"/>
      <c r="N529" s="74"/>
      <c r="O529" s="81" t="s">
        <v>819</v>
      </c>
      <c r="P529" s="83">
        <v>43661.78366898148</v>
      </c>
      <c r="Q529" s="81" t="s">
        <v>993</v>
      </c>
      <c r="R529" s="81"/>
      <c r="S529" s="81"/>
      <c r="T529" s="81" t="s">
        <v>1060</v>
      </c>
      <c r="U529" s="85" t="s">
        <v>1248</v>
      </c>
      <c r="V529" s="85" t="s">
        <v>1248</v>
      </c>
      <c r="W529" s="83">
        <v>43661.78366898148</v>
      </c>
      <c r="X529" s="88">
        <v>43661</v>
      </c>
      <c r="Y529" s="84" t="s">
        <v>1691</v>
      </c>
      <c r="Z529" s="85" t="s">
        <v>2300</v>
      </c>
      <c r="AA529" s="81"/>
      <c r="AB529" s="81"/>
      <c r="AC529" s="84" t="s">
        <v>2933</v>
      </c>
      <c r="AD529" s="81"/>
      <c r="AE529" s="81" t="b">
        <v>0</v>
      </c>
      <c r="AF529" s="81">
        <v>0</v>
      </c>
      <c r="AG529" s="84" t="s">
        <v>3083</v>
      </c>
      <c r="AH529" s="81" t="b">
        <v>0</v>
      </c>
      <c r="AI529" s="81" t="s">
        <v>3094</v>
      </c>
      <c r="AJ529" s="81"/>
      <c r="AK529" s="84" t="s">
        <v>3083</v>
      </c>
      <c r="AL529" s="81" t="b">
        <v>0</v>
      </c>
      <c r="AM529" s="81">
        <v>844</v>
      </c>
      <c r="AN529" s="84" t="s">
        <v>2932</v>
      </c>
      <c r="AO529" s="81" t="s">
        <v>3109</v>
      </c>
      <c r="AP529" s="81" t="b">
        <v>0</v>
      </c>
      <c r="AQ529" s="84" t="s">
        <v>2932</v>
      </c>
      <c r="AR529" s="81" t="s">
        <v>178</v>
      </c>
      <c r="AS529" s="81">
        <v>0</v>
      </c>
      <c r="AT529" s="81">
        <v>0</v>
      </c>
      <c r="AU529" s="81"/>
      <c r="AV529" s="81"/>
      <c r="AW529" s="81"/>
      <c r="AX529" s="81"/>
      <c r="AY529" s="81"/>
      <c r="AZ529" s="81"/>
      <c r="BA529" s="81"/>
      <c r="BB529" s="81"/>
      <c r="BC529" s="80" t="str">
        <f>REPLACE(INDEX(GroupVertices[Group],MATCH(Edges[[#This Row],[Vertex 1]],GroupVertices[Vertex],0)),1,1,"")</f>
        <v>39</v>
      </c>
      <c r="BD529" s="80" t="str">
        <f>REPLACE(INDEX(GroupVertices[Group],MATCH(Edges[[#This Row],[Vertex 2]],GroupVertices[Vertex],0)),1,1,"")</f>
        <v>39</v>
      </c>
    </row>
    <row r="530" spans="1:56" ht="15">
      <c r="A530" s="66" t="s">
        <v>672</v>
      </c>
      <c r="B530" s="66" t="s">
        <v>672</v>
      </c>
      <c r="C530" s="67"/>
      <c r="D530" s="68"/>
      <c r="E530" s="69"/>
      <c r="F530" s="70"/>
      <c r="G530" s="67"/>
      <c r="H530" s="71"/>
      <c r="I530" s="72"/>
      <c r="J530" s="72"/>
      <c r="K530" s="34"/>
      <c r="L530" s="79">
        <v>530</v>
      </c>
      <c r="M530" s="79"/>
      <c r="N530" s="74"/>
      <c r="O530" s="81" t="s">
        <v>178</v>
      </c>
      <c r="P530" s="83">
        <v>43659.70239583333</v>
      </c>
      <c r="Q530" s="81" t="s">
        <v>994</v>
      </c>
      <c r="R530" s="81"/>
      <c r="S530" s="81"/>
      <c r="T530" s="81" t="s">
        <v>1060</v>
      </c>
      <c r="U530" s="85" t="s">
        <v>1249</v>
      </c>
      <c r="V530" s="85" t="s">
        <v>1249</v>
      </c>
      <c r="W530" s="83">
        <v>43659.70239583333</v>
      </c>
      <c r="X530" s="88">
        <v>43659</v>
      </c>
      <c r="Y530" s="84" t="s">
        <v>1707</v>
      </c>
      <c r="Z530" s="85" t="s">
        <v>2301</v>
      </c>
      <c r="AA530" s="81"/>
      <c r="AB530" s="81"/>
      <c r="AC530" s="84" t="s">
        <v>2934</v>
      </c>
      <c r="AD530" s="81"/>
      <c r="AE530" s="81" t="b">
        <v>0</v>
      </c>
      <c r="AF530" s="81">
        <v>1643</v>
      </c>
      <c r="AG530" s="84" t="s">
        <v>3083</v>
      </c>
      <c r="AH530" s="81" t="b">
        <v>0</v>
      </c>
      <c r="AI530" s="81" t="s">
        <v>3094</v>
      </c>
      <c r="AJ530" s="81"/>
      <c r="AK530" s="84" t="s">
        <v>3083</v>
      </c>
      <c r="AL530" s="81" t="b">
        <v>0</v>
      </c>
      <c r="AM530" s="81">
        <v>462</v>
      </c>
      <c r="AN530" s="84" t="s">
        <v>3083</v>
      </c>
      <c r="AO530" s="81" t="s">
        <v>3109</v>
      </c>
      <c r="AP530" s="81" t="b">
        <v>0</v>
      </c>
      <c r="AQ530" s="84" t="s">
        <v>2934</v>
      </c>
      <c r="AR530" s="81" t="s">
        <v>819</v>
      </c>
      <c r="AS530" s="81">
        <v>0</v>
      </c>
      <c r="AT530" s="81">
        <v>0</v>
      </c>
      <c r="AU530" s="81"/>
      <c r="AV530" s="81"/>
      <c r="AW530" s="81"/>
      <c r="AX530" s="81"/>
      <c r="AY530" s="81"/>
      <c r="AZ530" s="81"/>
      <c r="BA530" s="81"/>
      <c r="BB530" s="81"/>
      <c r="BC530" s="80" t="str">
        <f>REPLACE(INDEX(GroupVertices[Group],MATCH(Edges[[#This Row],[Vertex 1]],GroupVertices[Vertex],0)),1,1,"")</f>
        <v>39</v>
      </c>
      <c r="BD530" s="80" t="str">
        <f>REPLACE(INDEX(GroupVertices[Group],MATCH(Edges[[#This Row],[Vertex 2]],GroupVertices[Vertex],0)),1,1,"")</f>
        <v>39</v>
      </c>
    </row>
    <row r="531" spans="1:56" ht="15">
      <c r="A531" s="66" t="s">
        <v>671</v>
      </c>
      <c r="B531" s="66" t="s">
        <v>672</v>
      </c>
      <c r="C531" s="67"/>
      <c r="D531" s="68"/>
      <c r="E531" s="69"/>
      <c r="F531" s="70"/>
      <c r="G531" s="67"/>
      <c r="H531" s="71"/>
      <c r="I531" s="72"/>
      <c r="J531" s="72"/>
      <c r="K531" s="34"/>
      <c r="L531" s="79">
        <v>531</v>
      </c>
      <c r="M531" s="79"/>
      <c r="N531" s="74"/>
      <c r="O531" s="81" t="s">
        <v>819</v>
      </c>
      <c r="P531" s="83">
        <v>43661.783900462964</v>
      </c>
      <c r="Q531" s="81" t="s">
        <v>994</v>
      </c>
      <c r="R531" s="81"/>
      <c r="S531" s="81"/>
      <c r="T531" s="81" t="s">
        <v>1060</v>
      </c>
      <c r="U531" s="85" t="s">
        <v>1249</v>
      </c>
      <c r="V531" s="85" t="s">
        <v>1249</v>
      </c>
      <c r="W531" s="83">
        <v>43661.783900462964</v>
      </c>
      <c r="X531" s="88">
        <v>43661</v>
      </c>
      <c r="Y531" s="84" t="s">
        <v>1704</v>
      </c>
      <c r="Z531" s="85" t="s">
        <v>2302</v>
      </c>
      <c r="AA531" s="81"/>
      <c r="AB531" s="81"/>
      <c r="AC531" s="84" t="s">
        <v>2935</v>
      </c>
      <c r="AD531" s="81"/>
      <c r="AE531" s="81" t="b">
        <v>0</v>
      </c>
      <c r="AF531" s="81">
        <v>0</v>
      </c>
      <c r="AG531" s="84" t="s">
        <v>3083</v>
      </c>
      <c r="AH531" s="81" t="b">
        <v>0</v>
      </c>
      <c r="AI531" s="81" t="s">
        <v>3094</v>
      </c>
      <c r="AJ531" s="81"/>
      <c r="AK531" s="84" t="s">
        <v>3083</v>
      </c>
      <c r="AL531" s="81" t="b">
        <v>0</v>
      </c>
      <c r="AM531" s="81">
        <v>462</v>
      </c>
      <c r="AN531" s="84" t="s">
        <v>2934</v>
      </c>
      <c r="AO531" s="81" t="s">
        <v>3109</v>
      </c>
      <c r="AP531" s="81" t="b">
        <v>0</v>
      </c>
      <c r="AQ531" s="84" t="s">
        <v>2934</v>
      </c>
      <c r="AR531" s="81" t="s">
        <v>178</v>
      </c>
      <c r="AS531" s="81">
        <v>0</v>
      </c>
      <c r="AT531" s="81">
        <v>0</v>
      </c>
      <c r="AU531" s="81"/>
      <c r="AV531" s="81"/>
      <c r="AW531" s="81"/>
      <c r="AX531" s="81"/>
      <c r="AY531" s="81"/>
      <c r="AZ531" s="81"/>
      <c r="BA531" s="81"/>
      <c r="BB531" s="81"/>
      <c r="BC531" s="80" t="str">
        <f>REPLACE(INDEX(GroupVertices[Group],MATCH(Edges[[#This Row],[Vertex 1]],GroupVertices[Vertex],0)),1,1,"")</f>
        <v>39</v>
      </c>
      <c r="BD531" s="80" t="str">
        <f>REPLACE(INDEX(GroupVertices[Group],MATCH(Edges[[#This Row],[Vertex 2]],GroupVertices[Vertex],0)),1,1,"")</f>
        <v>39</v>
      </c>
    </row>
    <row r="532" spans="1:56" ht="15">
      <c r="A532" s="66" t="s">
        <v>673</v>
      </c>
      <c r="B532" s="66" t="s">
        <v>775</v>
      </c>
      <c r="C532" s="67"/>
      <c r="D532" s="68"/>
      <c r="E532" s="69"/>
      <c r="F532" s="70"/>
      <c r="G532" s="67"/>
      <c r="H532" s="71"/>
      <c r="I532" s="72"/>
      <c r="J532" s="72"/>
      <c r="K532" s="34"/>
      <c r="L532" s="79">
        <v>532</v>
      </c>
      <c r="M532" s="79"/>
      <c r="N532" s="74"/>
      <c r="O532" s="81" t="s">
        <v>819</v>
      </c>
      <c r="P532" s="83">
        <v>43661.78391203703</v>
      </c>
      <c r="Q532" s="81" t="s">
        <v>831</v>
      </c>
      <c r="R532" s="81"/>
      <c r="S532" s="81"/>
      <c r="T532" s="81" t="s">
        <v>1061</v>
      </c>
      <c r="U532" s="85" t="s">
        <v>1127</v>
      </c>
      <c r="V532" s="85" t="s">
        <v>1127</v>
      </c>
      <c r="W532" s="83">
        <v>43661.78391203703</v>
      </c>
      <c r="X532" s="88">
        <v>43661</v>
      </c>
      <c r="Y532" s="84" t="s">
        <v>1708</v>
      </c>
      <c r="Z532" s="85" t="s">
        <v>2303</v>
      </c>
      <c r="AA532" s="81"/>
      <c r="AB532" s="81"/>
      <c r="AC532" s="84" t="s">
        <v>2936</v>
      </c>
      <c r="AD532" s="81"/>
      <c r="AE532" s="81" t="b">
        <v>0</v>
      </c>
      <c r="AF532" s="81">
        <v>0</v>
      </c>
      <c r="AG532" s="84" t="s">
        <v>3083</v>
      </c>
      <c r="AH532" s="81" t="b">
        <v>0</v>
      </c>
      <c r="AI532" s="81" t="s">
        <v>3092</v>
      </c>
      <c r="AJ532" s="81"/>
      <c r="AK532" s="84" t="s">
        <v>3083</v>
      </c>
      <c r="AL532" s="81" t="b">
        <v>0</v>
      </c>
      <c r="AM532" s="81">
        <v>7453</v>
      </c>
      <c r="AN532" s="84" t="s">
        <v>3059</v>
      </c>
      <c r="AO532" s="81" t="s">
        <v>3109</v>
      </c>
      <c r="AP532" s="81" t="b">
        <v>0</v>
      </c>
      <c r="AQ532" s="84" t="s">
        <v>3059</v>
      </c>
      <c r="AR532" s="81" t="s">
        <v>178</v>
      </c>
      <c r="AS532" s="81">
        <v>0</v>
      </c>
      <c r="AT532" s="81">
        <v>0</v>
      </c>
      <c r="AU532" s="81"/>
      <c r="AV532" s="81"/>
      <c r="AW532" s="81"/>
      <c r="AX532" s="81"/>
      <c r="AY532" s="81"/>
      <c r="AZ532" s="81"/>
      <c r="BA532" s="81"/>
      <c r="BB532" s="81"/>
      <c r="BC532" s="80" t="str">
        <f>REPLACE(INDEX(GroupVertices[Group],MATCH(Edges[[#This Row],[Vertex 1]],GroupVertices[Vertex],0)),1,1,"")</f>
        <v>1</v>
      </c>
      <c r="BD532" s="80" t="str">
        <f>REPLACE(INDEX(GroupVertices[Group],MATCH(Edges[[#This Row],[Vertex 2]],GroupVertices[Vertex],0)),1,1,"")</f>
        <v>1</v>
      </c>
    </row>
    <row r="533" spans="1:56" ht="15">
      <c r="A533" s="66" t="s">
        <v>674</v>
      </c>
      <c r="B533" s="66" t="s">
        <v>780</v>
      </c>
      <c r="C533" s="67"/>
      <c r="D533" s="68"/>
      <c r="E533" s="69"/>
      <c r="F533" s="70"/>
      <c r="G533" s="67"/>
      <c r="H533" s="71"/>
      <c r="I533" s="72"/>
      <c r="J533" s="72"/>
      <c r="K533" s="34"/>
      <c r="L533" s="79">
        <v>533</v>
      </c>
      <c r="M533" s="79"/>
      <c r="N533" s="74"/>
      <c r="O533" s="81" t="s">
        <v>819</v>
      </c>
      <c r="P533" s="83">
        <v>43661.78394675926</v>
      </c>
      <c r="Q533" s="81" t="s">
        <v>823</v>
      </c>
      <c r="R533" s="81"/>
      <c r="S533" s="81"/>
      <c r="T533" s="81" t="s">
        <v>1061</v>
      </c>
      <c r="U533" s="85" t="s">
        <v>1122</v>
      </c>
      <c r="V533" s="85" t="s">
        <v>1122</v>
      </c>
      <c r="W533" s="83">
        <v>43661.78394675926</v>
      </c>
      <c r="X533" s="88">
        <v>43661</v>
      </c>
      <c r="Y533" s="84" t="s">
        <v>1709</v>
      </c>
      <c r="Z533" s="85" t="s">
        <v>2304</v>
      </c>
      <c r="AA533" s="81"/>
      <c r="AB533" s="81"/>
      <c r="AC533" s="84" t="s">
        <v>2937</v>
      </c>
      <c r="AD533" s="81"/>
      <c r="AE533" s="81" t="b">
        <v>0</v>
      </c>
      <c r="AF533" s="81">
        <v>0</v>
      </c>
      <c r="AG533" s="84" t="s">
        <v>3083</v>
      </c>
      <c r="AH533" s="81" t="b">
        <v>0</v>
      </c>
      <c r="AI533" s="81" t="s">
        <v>3092</v>
      </c>
      <c r="AJ533" s="81"/>
      <c r="AK533" s="84" t="s">
        <v>3083</v>
      </c>
      <c r="AL533" s="81" t="b">
        <v>0</v>
      </c>
      <c r="AM533" s="81">
        <v>4633</v>
      </c>
      <c r="AN533" s="84" t="s">
        <v>3064</v>
      </c>
      <c r="AO533" s="81" t="s">
        <v>3108</v>
      </c>
      <c r="AP533" s="81" t="b">
        <v>0</v>
      </c>
      <c r="AQ533" s="84" t="s">
        <v>3064</v>
      </c>
      <c r="AR533" s="81" t="s">
        <v>178</v>
      </c>
      <c r="AS533" s="81">
        <v>0</v>
      </c>
      <c r="AT533" s="81">
        <v>0</v>
      </c>
      <c r="AU533" s="81"/>
      <c r="AV533" s="81"/>
      <c r="AW533" s="81"/>
      <c r="AX533" s="81"/>
      <c r="AY533" s="81"/>
      <c r="AZ533" s="81"/>
      <c r="BA533" s="81"/>
      <c r="BB533" s="81"/>
      <c r="BC533" s="80" t="str">
        <f>REPLACE(INDEX(GroupVertices[Group],MATCH(Edges[[#This Row],[Vertex 1]],GroupVertices[Vertex],0)),1,1,"")</f>
        <v>2</v>
      </c>
      <c r="BD533" s="80" t="str">
        <f>REPLACE(INDEX(GroupVertices[Group],MATCH(Edges[[#This Row],[Vertex 2]],GroupVertices[Vertex],0)),1,1,"")</f>
        <v>2</v>
      </c>
    </row>
    <row r="534" spans="1:56" ht="15">
      <c r="A534" s="66" t="s">
        <v>675</v>
      </c>
      <c r="B534" s="66" t="s">
        <v>780</v>
      </c>
      <c r="C534" s="67"/>
      <c r="D534" s="68"/>
      <c r="E534" s="69"/>
      <c r="F534" s="70"/>
      <c r="G534" s="67"/>
      <c r="H534" s="71"/>
      <c r="I534" s="72"/>
      <c r="J534" s="72"/>
      <c r="K534" s="34"/>
      <c r="L534" s="79">
        <v>534</v>
      </c>
      <c r="M534" s="79"/>
      <c r="N534" s="74"/>
      <c r="O534" s="81" t="s">
        <v>819</v>
      </c>
      <c r="P534" s="83">
        <v>43661.78396990741</v>
      </c>
      <c r="Q534" s="81" t="s">
        <v>823</v>
      </c>
      <c r="R534" s="81"/>
      <c r="S534" s="81"/>
      <c r="T534" s="81" t="s">
        <v>1061</v>
      </c>
      <c r="U534" s="85" t="s">
        <v>1122</v>
      </c>
      <c r="V534" s="85" t="s">
        <v>1122</v>
      </c>
      <c r="W534" s="83">
        <v>43661.78396990741</v>
      </c>
      <c r="X534" s="88">
        <v>43661</v>
      </c>
      <c r="Y534" s="84" t="s">
        <v>1710</v>
      </c>
      <c r="Z534" s="85" t="s">
        <v>2305</v>
      </c>
      <c r="AA534" s="81"/>
      <c r="AB534" s="81"/>
      <c r="AC534" s="84" t="s">
        <v>2938</v>
      </c>
      <c r="AD534" s="81"/>
      <c r="AE534" s="81" t="b">
        <v>0</v>
      </c>
      <c r="AF534" s="81">
        <v>0</v>
      </c>
      <c r="AG534" s="84" t="s">
        <v>3083</v>
      </c>
      <c r="AH534" s="81" t="b">
        <v>0</v>
      </c>
      <c r="AI534" s="81" t="s">
        <v>3092</v>
      </c>
      <c r="AJ534" s="81"/>
      <c r="AK534" s="84" t="s">
        <v>3083</v>
      </c>
      <c r="AL534" s="81" t="b">
        <v>0</v>
      </c>
      <c r="AM534" s="81">
        <v>4633</v>
      </c>
      <c r="AN534" s="84" t="s">
        <v>3064</v>
      </c>
      <c r="AO534" s="81" t="s">
        <v>3108</v>
      </c>
      <c r="AP534" s="81" t="b">
        <v>0</v>
      </c>
      <c r="AQ534" s="84" t="s">
        <v>3064</v>
      </c>
      <c r="AR534" s="81" t="s">
        <v>178</v>
      </c>
      <c r="AS534" s="81">
        <v>0</v>
      </c>
      <c r="AT534" s="81">
        <v>0</v>
      </c>
      <c r="AU534" s="81"/>
      <c r="AV534" s="81"/>
      <c r="AW534" s="81"/>
      <c r="AX534" s="81"/>
      <c r="AY534" s="81"/>
      <c r="AZ534" s="81"/>
      <c r="BA534" s="81"/>
      <c r="BB534" s="81"/>
      <c r="BC534" s="80" t="str">
        <f>REPLACE(INDEX(GroupVertices[Group],MATCH(Edges[[#This Row],[Vertex 1]],GroupVertices[Vertex],0)),1,1,"")</f>
        <v>2</v>
      </c>
      <c r="BD534" s="80" t="str">
        <f>REPLACE(INDEX(GroupVertices[Group],MATCH(Edges[[#This Row],[Vertex 2]],GroupVertices[Vertex],0)),1,1,"")</f>
        <v>2</v>
      </c>
    </row>
    <row r="535" spans="1:56" ht="15">
      <c r="A535" s="66" t="s">
        <v>676</v>
      </c>
      <c r="B535" s="66" t="s">
        <v>676</v>
      </c>
      <c r="C535" s="67"/>
      <c r="D535" s="68"/>
      <c r="E535" s="69"/>
      <c r="F535" s="70"/>
      <c r="G535" s="67"/>
      <c r="H535" s="71"/>
      <c r="I535" s="72"/>
      <c r="J535" s="72"/>
      <c r="K535" s="34"/>
      <c r="L535" s="79">
        <v>535</v>
      </c>
      <c r="M535" s="79"/>
      <c r="N535" s="74"/>
      <c r="O535" s="81" t="s">
        <v>178</v>
      </c>
      <c r="P535" s="83">
        <v>43661.78396990741</v>
      </c>
      <c r="Q535" s="81" t="s">
        <v>995</v>
      </c>
      <c r="R535" s="85" t="s">
        <v>1043</v>
      </c>
      <c r="S535" s="81" t="s">
        <v>1047</v>
      </c>
      <c r="T535" s="81" t="s">
        <v>1061</v>
      </c>
      <c r="U535" s="81"/>
      <c r="V535" s="85" t="s">
        <v>1359</v>
      </c>
      <c r="W535" s="83">
        <v>43661.78396990741</v>
      </c>
      <c r="X535" s="88">
        <v>43661</v>
      </c>
      <c r="Y535" s="84" t="s">
        <v>1710</v>
      </c>
      <c r="Z535" s="85" t="s">
        <v>2306</v>
      </c>
      <c r="AA535" s="81"/>
      <c r="AB535" s="81"/>
      <c r="AC535" s="84" t="s">
        <v>2939</v>
      </c>
      <c r="AD535" s="81"/>
      <c r="AE535" s="81" t="b">
        <v>0</v>
      </c>
      <c r="AF535" s="81">
        <v>1</v>
      </c>
      <c r="AG535" s="84" t="s">
        <v>3083</v>
      </c>
      <c r="AH535" s="81" t="b">
        <v>1</v>
      </c>
      <c r="AI535" s="81" t="s">
        <v>3092</v>
      </c>
      <c r="AJ535" s="81"/>
      <c r="AK535" s="84" t="s">
        <v>3106</v>
      </c>
      <c r="AL535" s="81" t="b">
        <v>0</v>
      </c>
      <c r="AM535" s="81">
        <v>0</v>
      </c>
      <c r="AN535" s="84" t="s">
        <v>3083</v>
      </c>
      <c r="AO535" s="81" t="s">
        <v>3108</v>
      </c>
      <c r="AP535" s="81" t="b">
        <v>0</v>
      </c>
      <c r="AQ535" s="84" t="s">
        <v>2939</v>
      </c>
      <c r="AR535" s="81" t="s">
        <v>178</v>
      </c>
      <c r="AS535" s="81">
        <v>0</v>
      </c>
      <c r="AT535" s="81">
        <v>0</v>
      </c>
      <c r="AU535" s="81"/>
      <c r="AV535" s="81"/>
      <c r="AW535" s="81"/>
      <c r="AX535" s="81"/>
      <c r="AY535" s="81"/>
      <c r="AZ535" s="81"/>
      <c r="BA535" s="81"/>
      <c r="BB535" s="81"/>
      <c r="BC535" s="80" t="str">
        <f>REPLACE(INDEX(GroupVertices[Group],MATCH(Edges[[#This Row],[Vertex 1]],GroupVertices[Vertex],0)),1,1,"")</f>
        <v>3</v>
      </c>
      <c r="BD535" s="80" t="str">
        <f>REPLACE(INDEX(GroupVertices[Group],MATCH(Edges[[#This Row],[Vertex 2]],GroupVertices[Vertex],0)),1,1,"")</f>
        <v>3</v>
      </c>
    </row>
    <row r="536" spans="1:56" ht="15">
      <c r="A536" s="66" t="s">
        <v>677</v>
      </c>
      <c r="B536" s="66" t="s">
        <v>760</v>
      </c>
      <c r="C536" s="67"/>
      <c r="D536" s="68"/>
      <c r="E536" s="69"/>
      <c r="F536" s="70"/>
      <c r="G536" s="67"/>
      <c r="H536" s="71"/>
      <c r="I536" s="72"/>
      <c r="J536" s="72"/>
      <c r="K536" s="34"/>
      <c r="L536" s="79">
        <v>536</v>
      </c>
      <c r="M536" s="79"/>
      <c r="N536" s="74"/>
      <c r="O536" s="81" t="s">
        <v>819</v>
      </c>
      <c r="P536" s="83">
        <v>43661.78396990741</v>
      </c>
      <c r="Q536" s="81" t="s">
        <v>827</v>
      </c>
      <c r="R536" s="81"/>
      <c r="S536" s="81"/>
      <c r="T536" s="81" t="s">
        <v>1061</v>
      </c>
      <c r="U536" s="85" t="s">
        <v>1125</v>
      </c>
      <c r="V536" s="85" t="s">
        <v>1125</v>
      </c>
      <c r="W536" s="83">
        <v>43661.78396990741</v>
      </c>
      <c r="X536" s="88">
        <v>43661</v>
      </c>
      <c r="Y536" s="84" t="s">
        <v>1710</v>
      </c>
      <c r="Z536" s="85" t="s">
        <v>2307</v>
      </c>
      <c r="AA536" s="81"/>
      <c r="AB536" s="81"/>
      <c r="AC536" s="84" t="s">
        <v>2940</v>
      </c>
      <c r="AD536" s="81"/>
      <c r="AE536" s="81" t="b">
        <v>0</v>
      </c>
      <c r="AF536" s="81">
        <v>0</v>
      </c>
      <c r="AG536" s="84" t="s">
        <v>3083</v>
      </c>
      <c r="AH536" s="81" t="b">
        <v>0</v>
      </c>
      <c r="AI536" s="81" t="s">
        <v>3094</v>
      </c>
      <c r="AJ536" s="81"/>
      <c r="AK536" s="84" t="s">
        <v>3083</v>
      </c>
      <c r="AL536" s="81" t="b">
        <v>0</v>
      </c>
      <c r="AM536" s="81">
        <v>142</v>
      </c>
      <c r="AN536" s="84" t="s">
        <v>3043</v>
      </c>
      <c r="AO536" s="81" t="s">
        <v>3109</v>
      </c>
      <c r="AP536" s="81" t="b">
        <v>0</v>
      </c>
      <c r="AQ536" s="84" t="s">
        <v>3043</v>
      </c>
      <c r="AR536" s="81" t="s">
        <v>178</v>
      </c>
      <c r="AS536" s="81">
        <v>0</v>
      </c>
      <c r="AT536" s="81">
        <v>0</v>
      </c>
      <c r="AU536" s="81"/>
      <c r="AV536" s="81"/>
      <c r="AW536" s="81"/>
      <c r="AX536" s="81"/>
      <c r="AY536" s="81"/>
      <c r="AZ536" s="81"/>
      <c r="BA536" s="81"/>
      <c r="BB536" s="81"/>
      <c r="BC536" s="80" t="str">
        <f>REPLACE(INDEX(GroupVertices[Group],MATCH(Edges[[#This Row],[Vertex 1]],GroupVertices[Vertex],0)),1,1,"")</f>
        <v>7</v>
      </c>
      <c r="BD536" s="80" t="str">
        <f>REPLACE(INDEX(GroupVertices[Group],MATCH(Edges[[#This Row],[Vertex 2]],GroupVertices[Vertex],0)),1,1,"")</f>
        <v>7</v>
      </c>
    </row>
    <row r="537" spans="1:56" ht="15">
      <c r="A537" s="66" t="s">
        <v>678</v>
      </c>
      <c r="B537" s="66" t="s">
        <v>780</v>
      </c>
      <c r="C537" s="67"/>
      <c r="D537" s="68"/>
      <c r="E537" s="69"/>
      <c r="F537" s="70"/>
      <c r="G537" s="67"/>
      <c r="H537" s="71"/>
      <c r="I537" s="72"/>
      <c r="J537" s="72"/>
      <c r="K537" s="34"/>
      <c r="L537" s="79">
        <v>537</v>
      </c>
      <c r="M537" s="79"/>
      <c r="N537" s="74"/>
      <c r="O537" s="81" t="s">
        <v>819</v>
      </c>
      <c r="P537" s="83">
        <v>43661.78398148148</v>
      </c>
      <c r="Q537" s="81" t="s">
        <v>823</v>
      </c>
      <c r="R537" s="81"/>
      <c r="S537" s="81"/>
      <c r="T537" s="81" t="s">
        <v>1061</v>
      </c>
      <c r="U537" s="85" t="s">
        <v>1122</v>
      </c>
      <c r="V537" s="85" t="s">
        <v>1122</v>
      </c>
      <c r="W537" s="83">
        <v>43661.78398148148</v>
      </c>
      <c r="X537" s="88">
        <v>43661</v>
      </c>
      <c r="Y537" s="84" t="s">
        <v>1711</v>
      </c>
      <c r="Z537" s="85" t="s">
        <v>2308</v>
      </c>
      <c r="AA537" s="81"/>
      <c r="AB537" s="81"/>
      <c r="AC537" s="84" t="s">
        <v>2941</v>
      </c>
      <c r="AD537" s="81"/>
      <c r="AE537" s="81" t="b">
        <v>0</v>
      </c>
      <c r="AF537" s="81">
        <v>0</v>
      </c>
      <c r="AG537" s="84" t="s">
        <v>3083</v>
      </c>
      <c r="AH537" s="81" t="b">
        <v>0</v>
      </c>
      <c r="AI537" s="81" t="s">
        <v>3092</v>
      </c>
      <c r="AJ537" s="81"/>
      <c r="AK537" s="84" t="s">
        <v>3083</v>
      </c>
      <c r="AL537" s="81" t="b">
        <v>0</v>
      </c>
      <c r="AM537" s="81">
        <v>4633</v>
      </c>
      <c r="AN537" s="84" t="s">
        <v>3064</v>
      </c>
      <c r="AO537" s="81" t="s">
        <v>3108</v>
      </c>
      <c r="AP537" s="81" t="b">
        <v>0</v>
      </c>
      <c r="AQ537" s="84" t="s">
        <v>3064</v>
      </c>
      <c r="AR537" s="81" t="s">
        <v>178</v>
      </c>
      <c r="AS537" s="81">
        <v>0</v>
      </c>
      <c r="AT537" s="81">
        <v>0</v>
      </c>
      <c r="AU537" s="81"/>
      <c r="AV537" s="81"/>
      <c r="AW537" s="81"/>
      <c r="AX537" s="81"/>
      <c r="AY537" s="81"/>
      <c r="AZ537" s="81"/>
      <c r="BA537" s="81"/>
      <c r="BB537" s="81"/>
      <c r="BC537" s="80" t="str">
        <f>REPLACE(INDEX(GroupVertices[Group],MATCH(Edges[[#This Row],[Vertex 1]],GroupVertices[Vertex],0)),1,1,"")</f>
        <v>2</v>
      </c>
      <c r="BD537" s="80" t="str">
        <f>REPLACE(INDEX(GroupVertices[Group],MATCH(Edges[[#This Row],[Vertex 2]],GroupVertices[Vertex],0)),1,1,"")</f>
        <v>2</v>
      </c>
    </row>
    <row r="538" spans="1:56" ht="15">
      <c r="A538" s="66" t="s">
        <v>679</v>
      </c>
      <c r="B538" s="66" t="s">
        <v>775</v>
      </c>
      <c r="C538" s="67"/>
      <c r="D538" s="68"/>
      <c r="E538" s="69"/>
      <c r="F538" s="70"/>
      <c r="G538" s="67"/>
      <c r="H538" s="71"/>
      <c r="I538" s="72"/>
      <c r="J538" s="72"/>
      <c r="K538" s="34"/>
      <c r="L538" s="79">
        <v>538</v>
      </c>
      <c r="M538" s="79"/>
      <c r="N538" s="74"/>
      <c r="O538" s="81" t="s">
        <v>819</v>
      </c>
      <c r="P538" s="83">
        <v>43661.78399305556</v>
      </c>
      <c r="Q538" s="81" t="s">
        <v>831</v>
      </c>
      <c r="R538" s="81"/>
      <c r="S538" s="81"/>
      <c r="T538" s="81" t="s">
        <v>1061</v>
      </c>
      <c r="U538" s="85" t="s">
        <v>1127</v>
      </c>
      <c r="V538" s="85" t="s">
        <v>1127</v>
      </c>
      <c r="W538" s="83">
        <v>43661.78399305556</v>
      </c>
      <c r="X538" s="88">
        <v>43661</v>
      </c>
      <c r="Y538" s="84" t="s">
        <v>1712</v>
      </c>
      <c r="Z538" s="85" t="s">
        <v>2309</v>
      </c>
      <c r="AA538" s="81"/>
      <c r="AB538" s="81"/>
      <c r="AC538" s="84" t="s">
        <v>2942</v>
      </c>
      <c r="AD538" s="81"/>
      <c r="AE538" s="81" t="b">
        <v>0</v>
      </c>
      <c r="AF538" s="81">
        <v>0</v>
      </c>
      <c r="AG538" s="84" t="s">
        <v>3083</v>
      </c>
      <c r="AH538" s="81" t="b">
        <v>0</v>
      </c>
      <c r="AI538" s="81" t="s">
        <v>3092</v>
      </c>
      <c r="AJ538" s="81"/>
      <c r="AK538" s="84" t="s">
        <v>3083</v>
      </c>
      <c r="AL538" s="81" t="b">
        <v>0</v>
      </c>
      <c r="AM538" s="81">
        <v>7453</v>
      </c>
      <c r="AN538" s="84" t="s">
        <v>3059</v>
      </c>
      <c r="AO538" s="81" t="s">
        <v>3109</v>
      </c>
      <c r="AP538" s="81" t="b">
        <v>0</v>
      </c>
      <c r="AQ538" s="84" t="s">
        <v>3059</v>
      </c>
      <c r="AR538" s="81" t="s">
        <v>178</v>
      </c>
      <c r="AS538" s="81">
        <v>0</v>
      </c>
      <c r="AT538" s="81">
        <v>0</v>
      </c>
      <c r="AU538" s="81"/>
      <c r="AV538" s="81"/>
      <c r="AW538" s="81"/>
      <c r="AX538" s="81"/>
      <c r="AY538" s="81"/>
      <c r="AZ538" s="81"/>
      <c r="BA538" s="81"/>
      <c r="BB538" s="81"/>
      <c r="BC538" s="80" t="str">
        <f>REPLACE(INDEX(GroupVertices[Group],MATCH(Edges[[#This Row],[Vertex 1]],GroupVertices[Vertex],0)),1,1,"")</f>
        <v>1</v>
      </c>
      <c r="BD538" s="80" t="str">
        <f>REPLACE(INDEX(GroupVertices[Group],MATCH(Edges[[#This Row],[Vertex 2]],GroupVertices[Vertex],0)),1,1,"")</f>
        <v>1</v>
      </c>
    </row>
    <row r="539" spans="1:56" ht="15">
      <c r="A539" s="66" t="s">
        <v>680</v>
      </c>
      <c r="B539" s="66" t="s">
        <v>680</v>
      </c>
      <c r="C539" s="67"/>
      <c r="D539" s="68"/>
      <c r="E539" s="69"/>
      <c r="F539" s="70"/>
      <c r="G539" s="67"/>
      <c r="H539" s="71"/>
      <c r="I539" s="72"/>
      <c r="J539" s="72"/>
      <c r="K539" s="34"/>
      <c r="L539" s="79">
        <v>539</v>
      </c>
      <c r="M539" s="79"/>
      <c r="N539" s="74"/>
      <c r="O539" s="81" t="s">
        <v>178</v>
      </c>
      <c r="P539" s="83">
        <v>43661.712118055555</v>
      </c>
      <c r="Q539" s="81" t="s">
        <v>839</v>
      </c>
      <c r="R539" s="81"/>
      <c r="S539" s="81"/>
      <c r="T539" s="81" t="s">
        <v>1061</v>
      </c>
      <c r="U539" s="85" t="s">
        <v>1131</v>
      </c>
      <c r="V539" s="85" t="s">
        <v>1131</v>
      </c>
      <c r="W539" s="83">
        <v>43661.712118055555</v>
      </c>
      <c r="X539" s="88">
        <v>43661</v>
      </c>
      <c r="Y539" s="84" t="s">
        <v>1713</v>
      </c>
      <c r="Z539" s="85" t="s">
        <v>2310</v>
      </c>
      <c r="AA539" s="81"/>
      <c r="AB539" s="81"/>
      <c r="AC539" s="84" t="s">
        <v>2943</v>
      </c>
      <c r="AD539" s="81"/>
      <c r="AE539" s="81" t="b">
        <v>0</v>
      </c>
      <c r="AF539" s="81">
        <v>249</v>
      </c>
      <c r="AG539" s="84" t="s">
        <v>3083</v>
      </c>
      <c r="AH539" s="81" t="b">
        <v>0</v>
      </c>
      <c r="AI539" s="81" t="s">
        <v>3094</v>
      </c>
      <c r="AJ539" s="81"/>
      <c r="AK539" s="84" t="s">
        <v>3083</v>
      </c>
      <c r="AL539" s="81" t="b">
        <v>0</v>
      </c>
      <c r="AM539" s="81">
        <v>118</v>
      </c>
      <c r="AN539" s="84" t="s">
        <v>3083</v>
      </c>
      <c r="AO539" s="81" t="s">
        <v>3108</v>
      </c>
      <c r="AP539" s="81" t="b">
        <v>0</v>
      </c>
      <c r="AQ539" s="84" t="s">
        <v>2943</v>
      </c>
      <c r="AR539" s="81" t="s">
        <v>819</v>
      </c>
      <c r="AS539" s="81">
        <v>0</v>
      </c>
      <c r="AT539" s="81">
        <v>0</v>
      </c>
      <c r="AU539" s="81"/>
      <c r="AV539" s="81"/>
      <c r="AW539" s="81"/>
      <c r="AX539" s="81"/>
      <c r="AY539" s="81"/>
      <c r="AZ539" s="81"/>
      <c r="BA539" s="81"/>
      <c r="BB539" s="81"/>
      <c r="BC539" s="80" t="str">
        <f>REPLACE(INDEX(GroupVertices[Group],MATCH(Edges[[#This Row],[Vertex 1]],GroupVertices[Vertex],0)),1,1,"")</f>
        <v>9</v>
      </c>
      <c r="BD539" s="80" t="str">
        <f>REPLACE(INDEX(GroupVertices[Group],MATCH(Edges[[#This Row],[Vertex 2]],GroupVertices[Vertex],0)),1,1,"")</f>
        <v>9</v>
      </c>
    </row>
    <row r="540" spans="1:56" ht="15">
      <c r="A540" s="66" t="s">
        <v>681</v>
      </c>
      <c r="B540" s="66" t="s">
        <v>680</v>
      </c>
      <c r="C540" s="67"/>
      <c r="D540" s="68"/>
      <c r="E540" s="69"/>
      <c r="F540" s="70"/>
      <c r="G540" s="67"/>
      <c r="H540" s="71"/>
      <c r="I540" s="72"/>
      <c r="J540" s="72"/>
      <c r="K540" s="34"/>
      <c r="L540" s="79">
        <v>540</v>
      </c>
      <c r="M540" s="79"/>
      <c r="N540" s="74"/>
      <c r="O540" s="81" t="s">
        <v>819</v>
      </c>
      <c r="P540" s="83">
        <v>43661.78371527778</v>
      </c>
      <c r="Q540" s="81" t="s">
        <v>839</v>
      </c>
      <c r="R540" s="81"/>
      <c r="S540" s="81"/>
      <c r="T540" s="81" t="s">
        <v>1061</v>
      </c>
      <c r="U540" s="85" t="s">
        <v>1131</v>
      </c>
      <c r="V540" s="85" t="s">
        <v>1131</v>
      </c>
      <c r="W540" s="83">
        <v>43661.78371527778</v>
      </c>
      <c r="X540" s="88">
        <v>43661</v>
      </c>
      <c r="Y540" s="84" t="s">
        <v>1692</v>
      </c>
      <c r="Z540" s="85" t="s">
        <v>2311</v>
      </c>
      <c r="AA540" s="81"/>
      <c r="AB540" s="81"/>
      <c r="AC540" s="84" t="s">
        <v>2944</v>
      </c>
      <c r="AD540" s="81"/>
      <c r="AE540" s="81" t="b">
        <v>0</v>
      </c>
      <c r="AF540" s="81">
        <v>0</v>
      </c>
      <c r="AG540" s="84" t="s">
        <v>3083</v>
      </c>
      <c r="AH540" s="81" t="b">
        <v>0</v>
      </c>
      <c r="AI540" s="81" t="s">
        <v>3094</v>
      </c>
      <c r="AJ540" s="81"/>
      <c r="AK540" s="84" t="s">
        <v>3083</v>
      </c>
      <c r="AL540" s="81" t="b">
        <v>0</v>
      </c>
      <c r="AM540" s="81">
        <v>118</v>
      </c>
      <c r="AN540" s="84" t="s">
        <v>2943</v>
      </c>
      <c r="AO540" s="81" t="s">
        <v>3109</v>
      </c>
      <c r="AP540" s="81" t="b">
        <v>0</v>
      </c>
      <c r="AQ540" s="84" t="s">
        <v>2943</v>
      </c>
      <c r="AR540" s="81" t="s">
        <v>178</v>
      </c>
      <c r="AS540" s="81">
        <v>0</v>
      </c>
      <c r="AT540" s="81">
        <v>0</v>
      </c>
      <c r="AU540" s="81"/>
      <c r="AV540" s="81"/>
      <c r="AW540" s="81"/>
      <c r="AX540" s="81"/>
      <c r="AY540" s="81"/>
      <c r="AZ540" s="81"/>
      <c r="BA540" s="81"/>
      <c r="BB540" s="81"/>
      <c r="BC540" s="80" t="str">
        <f>REPLACE(INDEX(GroupVertices[Group],MATCH(Edges[[#This Row],[Vertex 1]],GroupVertices[Vertex],0)),1,1,"")</f>
        <v>9</v>
      </c>
      <c r="BD540" s="80" t="str">
        <f>REPLACE(INDEX(GroupVertices[Group],MATCH(Edges[[#This Row],[Vertex 2]],GroupVertices[Vertex],0)),1,1,"")</f>
        <v>9</v>
      </c>
    </row>
    <row r="541" spans="1:56" ht="15">
      <c r="A541" s="66" t="s">
        <v>682</v>
      </c>
      <c r="B541" s="66" t="s">
        <v>682</v>
      </c>
      <c r="C541" s="67"/>
      <c r="D541" s="68"/>
      <c r="E541" s="69"/>
      <c r="F541" s="70"/>
      <c r="G541" s="67"/>
      <c r="H541" s="71"/>
      <c r="I541" s="72"/>
      <c r="J541" s="72"/>
      <c r="K541" s="34"/>
      <c r="L541" s="79">
        <v>541</v>
      </c>
      <c r="M541" s="79"/>
      <c r="N541" s="74"/>
      <c r="O541" s="81" t="s">
        <v>178</v>
      </c>
      <c r="P541" s="83">
        <v>43661.612233796295</v>
      </c>
      <c r="Q541" s="81" t="s">
        <v>996</v>
      </c>
      <c r="R541" s="81"/>
      <c r="S541" s="81"/>
      <c r="T541" s="81" t="s">
        <v>1061</v>
      </c>
      <c r="U541" s="85" t="s">
        <v>1250</v>
      </c>
      <c r="V541" s="85" t="s">
        <v>1250</v>
      </c>
      <c r="W541" s="83">
        <v>43661.612233796295</v>
      </c>
      <c r="X541" s="88">
        <v>43661</v>
      </c>
      <c r="Y541" s="84" t="s">
        <v>1714</v>
      </c>
      <c r="Z541" s="85" t="s">
        <v>2312</v>
      </c>
      <c r="AA541" s="81"/>
      <c r="AB541" s="81"/>
      <c r="AC541" s="84" t="s">
        <v>2945</v>
      </c>
      <c r="AD541" s="81"/>
      <c r="AE541" s="81" t="b">
        <v>0</v>
      </c>
      <c r="AF541" s="81">
        <v>11</v>
      </c>
      <c r="AG541" s="84" t="s">
        <v>3083</v>
      </c>
      <c r="AH541" s="81" t="b">
        <v>0</v>
      </c>
      <c r="AI541" s="81" t="s">
        <v>3094</v>
      </c>
      <c r="AJ541" s="81"/>
      <c r="AK541" s="84" t="s">
        <v>3083</v>
      </c>
      <c r="AL541" s="81" t="b">
        <v>0</v>
      </c>
      <c r="AM541" s="81">
        <v>7</v>
      </c>
      <c r="AN541" s="84" t="s">
        <v>3083</v>
      </c>
      <c r="AO541" s="81" t="s">
        <v>3108</v>
      </c>
      <c r="AP541" s="81" t="b">
        <v>0</v>
      </c>
      <c r="AQ541" s="84" t="s">
        <v>2945</v>
      </c>
      <c r="AR541" s="81" t="s">
        <v>819</v>
      </c>
      <c r="AS541" s="81">
        <v>0</v>
      </c>
      <c r="AT541" s="81">
        <v>0</v>
      </c>
      <c r="AU541" s="81"/>
      <c r="AV541" s="81"/>
      <c r="AW541" s="81"/>
      <c r="AX541" s="81"/>
      <c r="AY541" s="81"/>
      <c r="AZ541" s="81"/>
      <c r="BA541" s="81"/>
      <c r="BB541" s="81"/>
      <c r="BC541" s="80" t="str">
        <f>REPLACE(INDEX(GroupVertices[Group],MATCH(Edges[[#This Row],[Vertex 1]],GroupVertices[Vertex],0)),1,1,"")</f>
        <v>9</v>
      </c>
      <c r="BD541" s="80" t="str">
        <f>REPLACE(INDEX(GroupVertices[Group],MATCH(Edges[[#This Row],[Vertex 2]],GroupVertices[Vertex],0)),1,1,"")</f>
        <v>9</v>
      </c>
    </row>
    <row r="542" spans="1:56" ht="15">
      <c r="A542" s="66" t="s">
        <v>681</v>
      </c>
      <c r="B542" s="66" t="s">
        <v>682</v>
      </c>
      <c r="C542" s="67"/>
      <c r="D542" s="68"/>
      <c r="E542" s="69"/>
      <c r="F542" s="70"/>
      <c r="G542" s="67"/>
      <c r="H542" s="71"/>
      <c r="I542" s="72"/>
      <c r="J542" s="72"/>
      <c r="K542" s="34"/>
      <c r="L542" s="79">
        <v>542</v>
      </c>
      <c r="M542" s="79"/>
      <c r="N542" s="74"/>
      <c r="O542" s="81" t="s">
        <v>819</v>
      </c>
      <c r="P542" s="83">
        <v>43661.78399305556</v>
      </c>
      <c r="Q542" s="81" t="s">
        <v>996</v>
      </c>
      <c r="R542" s="81"/>
      <c r="S542" s="81"/>
      <c r="T542" s="81" t="s">
        <v>1061</v>
      </c>
      <c r="U542" s="85" t="s">
        <v>1250</v>
      </c>
      <c r="V542" s="85" t="s">
        <v>1250</v>
      </c>
      <c r="W542" s="83">
        <v>43661.78399305556</v>
      </c>
      <c r="X542" s="88">
        <v>43661</v>
      </c>
      <c r="Y542" s="84" t="s">
        <v>1712</v>
      </c>
      <c r="Z542" s="85" t="s">
        <v>2313</v>
      </c>
      <c r="AA542" s="81"/>
      <c r="AB542" s="81"/>
      <c r="AC542" s="84" t="s">
        <v>2946</v>
      </c>
      <c r="AD542" s="81"/>
      <c r="AE542" s="81" t="b">
        <v>0</v>
      </c>
      <c r="AF542" s="81">
        <v>0</v>
      </c>
      <c r="AG542" s="84" t="s">
        <v>3083</v>
      </c>
      <c r="AH542" s="81" t="b">
        <v>0</v>
      </c>
      <c r="AI542" s="81" t="s">
        <v>3094</v>
      </c>
      <c r="AJ542" s="81"/>
      <c r="AK542" s="84" t="s">
        <v>3083</v>
      </c>
      <c r="AL542" s="81" t="b">
        <v>0</v>
      </c>
      <c r="AM542" s="81">
        <v>7</v>
      </c>
      <c r="AN542" s="84" t="s">
        <v>2945</v>
      </c>
      <c r="AO542" s="81" t="s">
        <v>3109</v>
      </c>
      <c r="AP542" s="81" t="b">
        <v>0</v>
      </c>
      <c r="AQ542" s="84" t="s">
        <v>2945</v>
      </c>
      <c r="AR542" s="81" t="s">
        <v>178</v>
      </c>
      <c r="AS542" s="81">
        <v>0</v>
      </c>
      <c r="AT542" s="81">
        <v>0</v>
      </c>
      <c r="AU542" s="81"/>
      <c r="AV542" s="81"/>
      <c r="AW542" s="81"/>
      <c r="AX542" s="81"/>
      <c r="AY542" s="81"/>
      <c r="AZ542" s="81"/>
      <c r="BA542" s="81"/>
      <c r="BB542" s="81"/>
      <c r="BC542" s="80" t="str">
        <f>REPLACE(INDEX(GroupVertices[Group],MATCH(Edges[[#This Row],[Vertex 1]],GroupVertices[Vertex],0)),1,1,"")</f>
        <v>9</v>
      </c>
      <c r="BD542" s="80" t="str">
        <f>REPLACE(INDEX(GroupVertices[Group],MATCH(Edges[[#This Row],[Vertex 2]],GroupVertices[Vertex],0)),1,1,"")</f>
        <v>9</v>
      </c>
    </row>
    <row r="543" spans="1:56" ht="15">
      <c r="A543" s="66" t="s">
        <v>681</v>
      </c>
      <c r="B543" s="66" t="s">
        <v>760</v>
      </c>
      <c r="C543" s="67"/>
      <c r="D543" s="68"/>
      <c r="E543" s="69"/>
      <c r="F543" s="70"/>
      <c r="G543" s="67"/>
      <c r="H543" s="71"/>
      <c r="I543" s="72"/>
      <c r="J543" s="72"/>
      <c r="K543" s="34"/>
      <c r="L543" s="79">
        <v>543</v>
      </c>
      <c r="M543" s="79"/>
      <c r="N543" s="74"/>
      <c r="O543" s="81" t="s">
        <v>819</v>
      </c>
      <c r="P543" s="83">
        <v>43661.78365740741</v>
      </c>
      <c r="Q543" s="81" t="s">
        <v>827</v>
      </c>
      <c r="R543" s="81"/>
      <c r="S543" s="81"/>
      <c r="T543" s="81" t="s">
        <v>1061</v>
      </c>
      <c r="U543" s="85" t="s">
        <v>1125</v>
      </c>
      <c r="V543" s="85" t="s">
        <v>1125</v>
      </c>
      <c r="W543" s="83">
        <v>43661.78365740741</v>
      </c>
      <c r="X543" s="88">
        <v>43661</v>
      </c>
      <c r="Y543" s="84" t="s">
        <v>1690</v>
      </c>
      <c r="Z543" s="85" t="s">
        <v>2314</v>
      </c>
      <c r="AA543" s="81"/>
      <c r="AB543" s="81"/>
      <c r="AC543" s="84" t="s">
        <v>2947</v>
      </c>
      <c r="AD543" s="81"/>
      <c r="AE543" s="81" t="b">
        <v>0</v>
      </c>
      <c r="AF543" s="81">
        <v>0</v>
      </c>
      <c r="AG543" s="84" t="s">
        <v>3083</v>
      </c>
      <c r="AH543" s="81" t="b">
        <v>0</v>
      </c>
      <c r="AI543" s="81" t="s">
        <v>3094</v>
      </c>
      <c r="AJ543" s="81"/>
      <c r="AK543" s="84" t="s">
        <v>3083</v>
      </c>
      <c r="AL543" s="81" t="b">
        <v>0</v>
      </c>
      <c r="AM543" s="81">
        <v>142</v>
      </c>
      <c r="AN543" s="84" t="s">
        <v>3043</v>
      </c>
      <c r="AO543" s="81" t="s">
        <v>3109</v>
      </c>
      <c r="AP543" s="81" t="b">
        <v>0</v>
      </c>
      <c r="AQ543" s="84" t="s">
        <v>3043</v>
      </c>
      <c r="AR543" s="81" t="s">
        <v>178</v>
      </c>
      <c r="AS543" s="81">
        <v>0</v>
      </c>
      <c r="AT543" s="81">
        <v>0</v>
      </c>
      <c r="AU543" s="81"/>
      <c r="AV543" s="81"/>
      <c r="AW543" s="81"/>
      <c r="AX543" s="81"/>
      <c r="AY543" s="81"/>
      <c r="AZ543" s="81"/>
      <c r="BA543" s="81"/>
      <c r="BB543" s="81"/>
      <c r="BC543" s="80" t="str">
        <f>REPLACE(INDEX(GroupVertices[Group],MATCH(Edges[[#This Row],[Vertex 1]],GroupVertices[Vertex],0)),1,1,"")</f>
        <v>9</v>
      </c>
      <c r="BD543" s="80" t="str">
        <f>REPLACE(INDEX(GroupVertices[Group],MATCH(Edges[[#This Row],[Vertex 2]],GroupVertices[Vertex],0)),1,1,"")</f>
        <v>7</v>
      </c>
    </row>
    <row r="544" spans="1:56" ht="15">
      <c r="A544" s="66" t="s">
        <v>683</v>
      </c>
      <c r="B544" s="66" t="s">
        <v>710</v>
      </c>
      <c r="C544" s="67"/>
      <c r="D544" s="68"/>
      <c r="E544" s="69"/>
      <c r="F544" s="70"/>
      <c r="G544" s="67"/>
      <c r="H544" s="71"/>
      <c r="I544" s="72"/>
      <c r="J544" s="72"/>
      <c r="K544" s="34"/>
      <c r="L544" s="79">
        <v>544</v>
      </c>
      <c r="M544" s="79"/>
      <c r="N544" s="74"/>
      <c r="O544" s="81" t="s">
        <v>819</v>
      </c>
      <c r="P544" s="83">
        <v>43661.784004629626</v>
      </c>
      <c r="Q544" s="81" t="s">
        <v>828</v>
      </c>
      <c r="R544" s="81"/>
      <c r="S544" s="81"/>
      <c r="T544" s="81" t="s">
        <v>1061</v>
      </c>
      <c r="U544" s="85" t="s">
        <v>1126</v>
      </c>
      <c r="V544" s="85" t="s">
        <v>1126</v>
      </c>
      <c r="W544" s="83">
        <v>43661.784004629626</v>
      </c>
      <c r="X544" s="88">
        <v>43661</v>
      </c>
      <c r="Y544" s="84" t="s">
        <v>1715</v>
      </c>
      <c r="Z544" s="85" t="s">
        <v>2315</v>
      </c>
      <c r="AA544" s="81"/>
      <c r="AB544" s="81"/>
      <c r="AC544" s="84" t="s">
        <v>2948</v>
      </c>
      <c r="AD544" s="81"/>
      <c r="AE544" s="81" t="b">
        <v>0</v>
      </c>
      <c r="AF544" s="81">
        <v>0</v>
      </c>
      <c r="AG544" s="84" t="s">
        <v>3083</v>
      </c>
      <c r="AH544" s="81" t="b">
        <v>0</v>
      </c>
      <c r="AI544" s="81" t="s">
        <v>3094</v>
      </c>
      <c r="AJ544" s="81"/>
      <c r="AK544" s="84" t="s">
        <v>3083</v>
      </c>
      <c r="AL544" s="81" t="b">
        <v>0</v>
      </c>
      <c r="AM544" s="81">
        <v>3482</v>
      </c>
      <c r="AN544" s="84" t="s">
        <v>2975</v>
      </c>
      <c r="AO544" s="81" t="s">
        <v>3108</v>
      </c>
      <c r="AP544" s="81" t="b">
        <v>0</v>
      </c>
      <c r="AQ544" s="84" t="s">
        <v>2975</v>
      </c>
      <c r="AR544" s="81" t="s">
        <v>178</v>
      </c>
      <c r="AS544" s="81">
        <v>0</v>
      </c>
      <c r="AT544" s="81">
        <v>0</v>
      </c>
      <c r="AU544" s="81"/>
      <c r="AV544" s="81"/>
      <c r="AW544" s="81"/>
      <c r="AX544" s="81"/>
      <c r="AY544" s="81"/>
      <c r="AZ544" s="81"/>
      <c r="BA544" s="81"/>
      <c r="BB544" s="81"/>
      <c r="BC544" s="80" t="str">
        <f>REPLACE(INDEX(GroupVertices[Group],MATCH(Edges[[#This Row],[Vertex 1]],GroupVertices[Vertex],0)),1,1,"")</f>
        <v>8</v>
      </c>
      <c r="BD544" s="80" t="str">
        <f>REPLACE(INDEX(GroupVertices[Group],MATCH(Edges[[#This Row],[Vertex 2]],GroupVertices[Vertex],0)),1,1,"")</f>
        <v>8</v>
      </c>
    </row>
    <row r="545" spans="1:56" ht="15">
      <c r="A545" s="66" t="s">
        <v>684</v>
      </c>
      <c r="B545" s="66" t="s">
        <v>760</v>
      </c>
      <c r="C545" s="67"/>
      <c r="D545" s="68"/>
      <c r="E545" s="69"/>
      <c r="F545" s="70"/>
      <c r="G545" s="67"/>
      <c r="H545" s="71"/>
      <c r="I545" s="72"/>
      <c r="J545" s="72"/>
      <c r="K545" s="34"/>
      <c r="L545" s="79">
        <v>545</v>
      </c>
      <c r="M545" s="79"/>
      <c r="N545" s="74"/>
      <c r="O545" s="81" t="s">
        <v>819</v>
      </c>
      <c r="P545" s="83">
        <v>43661.7840162037</v>
      </c>
      <c r="Q545" s="81" t="s">
        <v>827</v>
      </c>
      <c r="R545" s="81"/>
      <c r="S545" s="81"/>
      <c r="T545" s="81" t="s">
        <v>1061</v>
      </c>
      <c r="U545" s="85" t="s">
        <v>1125</v>
      </c>
      <c r="V545" s="85" t="s">
        <v>1125</v>
      </c>
      <c r="W545" s="83">
        <v>43661.7840162037</v>
      </c>
      <c r="X545" s="88">
        <v>43661</v>
      </c>
      <c r="Y545" s="84" t="s">
        <v>1716</v>
      </c>
      <c r="Z545" s="85" t="s">
        <v>2316</v>
      </c>
      <c r="AA545" s="81"/>
      <c r="AB545" s="81"/>
      <c r="AC545" s="84" t="s">
        <v>2949</v>
      </c>
      <c r="AD545" s="81"/>
      <c r="AE545" s="81" t="b">
        <v>0</v>
      </c>
      <c r="AF545" s="81">
        <v>0</v>
      </c>
      <c r="AG545" s="84" t="s">
        <v>3083</v>
      </c>
      <c r="AH545" s="81" t="b">
        <v>0</v>
      </c>
      <c r="AI545" s="81" t="s">
        <v>3094</v>
      </c>
      <c r="AJ545" s="81"/>
      <c r="AK545" s="84" t="s">
        <v>3083</v>
      </c>
      <c r="AL545" s="81" t="b">
        <v>0</v>
      </c>
      <c r="AM545" s="81">
        <v>142</v>
      </c>
      <c r="AN545" s="84" t="s">
        <v>3043</v>
      </c>
      <c r="AO545" s="81" t="s">
        <v>3109</v>
      </c>
      <c r="AP545" s="81" t="b">
        <v>0</v>
      </c>
      <c r="AQ545" s="84" t="s">
        <v>3043</v>
      </c>
      <c r="AR545" s="81" t="s">
        <v>178</v>
      </c>
      <c r="AS545" s="81">
        <v>0</v>
      </c>
      <c r="AT545" s="81">
        <v>0</v>
      </c>
      <c r="AU545" s="81"/>
      <c r="AV545" s="81"/>
      <c r="AW545" s="81"/>
      <c r="AX545" s="81"/>
      <c r="AY545" s="81"/>
      <c r="AZ545" s="81"/>
      <c r="BA545" s="81"/>
      <c r="BB545" s="81"/>
      <c r="BC545" s="80" t="str">
        <f>REPLACE(INDEX(GroupVertices[Group],MATCH(Edges[[#This Row],[Vertex 1]],GroupVertices[Vertex],0)),1,1,"")</f>
        <v>7</v>
      </c>
      <c r="BD545" s="80" t="str">
        <f>REPLACE(INDEX(GroupVertices[Group],MATCH(Edges[[#This Row],[Vertex 2]],GroupVertices[Vertex],0)),1,1,"")</f>
        <v>7</v>
      </c>
    </row>
    <row r="546" spans="1:56" ht="15">
      <c r="A546" s="66" t="s">
        <v>685</v>
      </c>
      <c r="B546" s="66" t="s">
        <v>775</v>
      </c>
      <c r="C546" s="67"/>
      <c r="D546" s="68"/>
      <c r="E546" s="69"/>
      <c r="F546" s="70"/>
      <c r="G546" s="67"/>
      <c r="H546" s="71"/>
      <c r="I546" s="72"/>
      <c r="J546" s="72"/>
      <c r="K546" s="34"/>
      <c r="L546" s="79">
        <v>546</v>
      </c>
      <c r="M546" s="79"/>
      <c r="N546" s="74"/>
      <c r="O546" s="81" t="s">
        <v>819</v>
      </c>
      <c r="P546" s="83">
        <v>43661.78402777778</v>
      </c>
      <c r="Q546" s="81" t="s">
        <v>831</v>
      </c>
      <c r="R546" s="81"/>
      <c r="S546" s="81"/>
      <c r="T546" s="81" t="s">
        <v>1061</v>
      </c>
      <c r="U546" s="85" t="s">
        <v>1127</v>
      </c>
      <c r="V546" s="85" t="s">
        <v>1127</v>
      </c>
      <c r="W546" s="83">
        <v>43661.78402777778</v>
      </c>
      <c r="X546" s="88">
        <v>43661</v>
      </c>
      <c r="Y546" s="84" t="s">
        <v>1717</v>
      </c>
      <c r="Z546" s="85" t="s">
        <v>2317</v>
      </c>
      <c r="AA546" s="81"/>
      <c r="AB546" s="81"/>
      <c r="AC546" s="84" t="s">
        <v>2950</v>
      </c>
      <c r="AD546" s="81"/>
      <c r="AE546" s="81" t="b">
        <v>0</v>
      </c>
      <c r="AF546" s="81">
        <v>0</v>
      </c>
      <c r="AG546" s="84" t="s">
        <v>3083</v>
      </c>
      <c r="AH546" s="81" t="b">
        <v>0</v>
      </c>
      <c r="AI546" s="81" t="s">
        <v>3092</v>
      </c>
      <c r="AJ546" s="81"/>
      <c r="AK546" s="84" t="s">
        <v>3083</v>
      </c>
      <c r="AL546" s="81" t="b">
        <v>0</v>
      </c>
      <c r="AM546" s="81">
        <v>7453</v>
      </c>
      <c r="AN546" s="84" t="s">
        <v>3059</v>
      </c>
      <c r="AO546" s="81" t="s">
        <v>3108</v>
      </c>
      <c r="AP546" s="81" t="b">
        <v>0</v>
      </c>
      <c r="AQ546" s="84" t="s">
        <v>3059</v>
      </c>
      <c r="AR546" s="81" t="s">
        <v>178</v>
      </c>
      <c r="AS546" s="81">
        <v>0</v>
      </c>
      <c r="AT546" s="81">
        <v>0</v>
      </c>
      <c r="AU546" s="81"/>
      <c r="AV546" s="81"/>
      <c r="AW546" s="81"/>
      <c r="AX546" s="81"/>
      <c r="AY546" s="81"/>
      <c r="AZ546" s="81"/>
      <c r="BA546" s="81"/>
      <c r="BB546" s="81"/>
      <c r="BC546" s="80" t="str">
        <f>REPLACE(INDEX(GroupVertices[Group],MATCH(Edges[[#This Row],[Vertex 1]],GroupVertices[Vertex],0)),1,1,"")</f>
        <v>1</v>
      </c>
      <c r="BD546" s="80" t="str">
        <f>REPLACE(INDEX(GroupVertices[Group],MATCH(Edges[[#This Row],[Vertex 2]],GroupVertices[Vertex],0)),1,1,"")</f>
        <v>1</v>
      </c>
    </row>
    <row r="547" spans="1:56" ht="15">
      <c r="A547" s="66" t="s">
        <v>686</v>
      </c>
      <c r="B547" s="66" t="s">
        <v>686</v>
      </c>
      <c r="C547" s="67"/>
      <c r="D547" s="68"/>
      <c r="E547" s="69"/>
      <c r="F547" s="70"/>
      <c r="G547" s="67"/>
      <c r="H547" s="71"/>
      <c r="I547" s="72"/>
      <c r="J547" s="72"/>
      <c r="K547" s="34"/>
      <c r="L547" s="79">
        <v>547</v>
      </c>
      <c r="M547" s="79"/>
      <c r="N547" s="74"/>
      <c r="O547" s="81" t="s">
        <v>178</v>
      </c>
      <c r="P547" s="83">
        <v>43659.988912037035</v>
      </c>
      <c r="Q547" s="81" t="s">
        <v>997</v>
      </c>
      <c r="R547" s="81"/>
      <c r="S547" s="81"/>
      <c r="T547" s="81" t="s">
        <v>1060</v>
      </c>
      <c r="U547" s="85" t="s">
        <v>1251</v>
      </c>
      <c r="V547" s="85" t="s">
        <v>1251</v>
      </c>
      <c r="W547" s="83">
        <v>43659.988912037035</v>
      </c>
      <c r="X547" s="88">
        <v>43659</v>
      </c>
      <c r="Y547" s="84" t="s">
        <v>1718</v>
      </c>
      <c r="Z547" s="85" t="s">
        <v>2318</v>
      </c>
      <c r="AA547" s="81"/>
      <c r="AB547" s="81"/>
      <c r="AC547" s="84" t="s">
        <v>2951</v>
      </c>
      <c r="AD547" s="81"/>
      <c r="AE547" s="81" t="b">
        <v>0</v>
      </c>
      <c r="AF547" s="81">
        <v>104</v>
      </c>
      <c r="AG547" s="84" t="s">
        <v>3083</v>
      </c>
      <c r="AH547" s="81" t="b">
        <v>0</v>
      </c>
      <c r="AI547" s="81" t="s">
        <v>3092</v>
      </c>
      <c r="AJ547" s="81"/>
      <c r="AK547" s="84" t="s">
        <v>3083</v>
      </c>
      <c r="AL547" s="81" t="b">
        <v>0</v>
      </c>
      <c r="AM547" s="81">
        <v>24</v>
      </c>
      <c r="AN547" s="84" t="s">
        <v>3083</v>
      </c>
      <c r="AO547" s="81" t="s">
        <v>3108</v>
      </c>
      <c r="AP547" s="81" t="b">
        <v>0</v>
      </c>
      <c r="AQ547" s="84" t="s">
        <v>2951</v>
      </c>
      <c r="AR547" s="81" t="s">
        <v>819</v>
      </c>
      <c r="AS547" s="81">
        <v>0</v>
      </c>
      <c r="AT547" s="81">
        <v>0</v>
      </c>
      <c r="AU547" s="81"/>
      <c r="AV547" s="81"/>
      <c r="AW547" s="81"/>
      <c r="AX547" s="81"/>
      <c r="AY547" s="81"/>
      <c r="AZ547" s="81"/>
      <c r="BA547" s="81"/>
      <c r="BB547" s="81"/>
      <c r="BC547" s="80" t="str">
        <f>REPLACE(INDEX(GroupVertices[Group],MATCH(Edges[[#This Row],[Vertex 1]],GroupVertices[Vertex],0)),1,1,"")</f>
        <v>55</v>
      </c>
      <c r="BD547" s="80" t="str">
        <f>REPLACE(INDEX(GroupVertices[Group],MATCH(Edges[[#This Row],[Vertex 2]],GroupVertices[Vertex],0)),1,1,"")</f>
        <v>55</v>
      </c>
    </row>
    <row r="548" spans="1:56" ht="15">
      <c r="A548" s="66" t="s">
        <v>687</v>
      </c>
      <c r="B548" s="66" t="s">
        <v>686</v>
      </c>
      <c r="C548" s="67"/>
      <c r="D548" s="68"/>
      <c r="E548" s="69"/>
      <c r="F548" s="70"/>
      <c r="G548" s="67"/>
      <c r="H548" s="71"/>
      <c r="I548" s="72"/>
      <c r="J548" s="72"/>
      <c r="K548" s="34"/>
      <c r="L548" s="79">
        <v>548</v>
      </c>
      <c r="M548" s="79"/>
      <c r="N548" s="74"/>
      <c r="O548" s="81" t="s">
        <v>819</v>
      </c>
      <c r="P548" s="83">
        <v>43661.78403935185</v>
      </c>
      <c r="Q548" s="81" t="s">
        <v>997</v>
      </c>
      <c r="R548" s="81"/>
      <c r="S548" s="81"/>
      <c r="T548" s="81" t="s">
        <v>1060</v>
      </c>
      <c r="U548" s="85" t="s">
        <v>1251</v>
      </c>
      <c r="V548" s="85" t="s">
        <v>1251</v>
      </c>
      <c r="W548" s="83">
        <v>43661.78403935185</v>
      </c>
      <c r="X548" s="88">
        <v>43661</v>
      </c>
      <c r="Y548" s="84" t="s">
        <v>1719</v>
      </c>
      <c r="Z548" s="85" t="s">
        <v>2319</v>
      </c>
      <c r="AA548" s="81"/>
      <c r="AB548" s="81"/>
      <c r="AC548" s="84" t="s">
        <v>2952</v>
      </c>
      <c r="AD548" s="81"/>
      <c r="AE548" s="81" t="b">
        <v>0</v>
      </c>
      <c r="AF548" s="81">
        <v>0</v>
      </c>
      <c r="AG548" s="84" t="s">
        <v>3083</v>
      </c>
      <c r="AH548" s="81" t="b">
        <v>0</v>
      </c>
      <c r="AI548" s="81" t="s">
        <v>3092</v>
      </c>
      <c r="AJ548" s="81"/>
      <c r="AK548" s="84" t="s">
        <v>3083</v>
      </c>
      <c r="AL548" s="81" t="b">
        <v>0</v>
      </c>
      <c r="AM548" s="81">
        <v>24</v>
      </c>
      <c r="AN548" s="84" t="s">
        <v>2951</v>
      </c>
      <c r="AO548" s="81" t="s">
        <v>3109</v>
      </c>
      <c r="AP548" s="81" t="b">
        <v>0</v>
      </c>
      <c r="AQ548" s="84" t="s">
        <v>2951</v>
      </c>
      <c r="AR548" s="81" t="s">
        <v>178</v>
      </c>
      <c r="AS548" s="81">
        <v>0</v>
      </c>
      <c r="AT548" s="81">
        <v>0</v>
      </c>
      <c r="AU548" s="81"/>
      <c r="AV548" s="81"/>
      <c r="AW548" s="81"/>
      <c r="AX548" s="81"/>
      <c r="AY548" s="81"/>
      <c r="AZ548" s="81"/>
      <c r="BA548" s="81"/>
      <c r="BB548" s="81"/>
      <c r="BC548" s="80" t="str">
        <f>REPLACE(INDEX(GroupVertices[Group],MATCH(Edges[[#This Row],[Vertex 1]],GroupVertices[Vertex],0)),1,1,"")</f>
        <v>55</v>
      </c>
      <c r="BD548" s="80" t="str">
        <f>REPLACE(INDEX(GroupVertices[Group],MATCH(Edges[[#This Row],[Vertex 2]],GroupVertices[Vertex],0)),1,1,"")</f>
        <v>55</v>
      </c>
    </row>
    <row r="549" spans="1:56" ht="15">
      <c r="A549" s="66" t="s">
        <v>688</v>
      </c>
      <c r="B549" s="66" t="s">
        <v>758</v>
      </c>
      <c r="C549" s="67"/>
      <c r="D549" s="68"/>
      <c r="E549" s="69"/>
      <c r="F549" s="70"/>
      <c r="G549" s="67"/>
      <c r="H549" s="71"/>
      <c r="I549" s="72"/>
      <c r="J549" s="72"/>
      <c r="K549" s="34"/>
      <c r="L549" s="79">
        <v>549</v>
      </c>
      <c r="M549" s="79"/>
      <c r="N549" s="74"/>
      <c r="O549" s="81" t="s">
        <v>819</v>
      </c>
      <c r="P549" s="83">
        <v>43661.784050925926</v>
      </c>
      <c r="Q549" s="81" t="s">
        <v>826</v>
      </c>
      <c r="R549" s="81"/>
      <c r="S549" s="81"/>
      <c r="T549" s="81" t="s">
        <v>1061</v>
      </c>
      <c r="U549" s="85" t="s">
        <v>1124</v>
      </c>
      <c r="V549" s="85" t="s">
        <v>1124</v>
      </c>
      <c r="W549" s="83">
        <v>43661.784050925926</v>
      </c>
      <c r="X549" s="88">
        <v>43661</v>
      </c>
      <c r="Y549" s="84" t="s">
        <v>1720</v>
      </c>
      <c r="Z549" s="85" t="s">
        <v>2320</v>
      </c>
      <c r="AA549" s="81"/>
      <c r="AB549" s="81"/>
      <c r="AC549" s="84" t="s">
        <v>2953</v>
      </c>
      <c r="AD549" s="81"/>
      <c r="AE549" s="81" t="b">
        <v>0</v>
      </c>
      <c r="AF549" s="81">
        <v>0</v>
      </c>
      <c r="AG549" s="84" t="s">
        <v>3083</v>
      </c>
      <c r="AH549" s="81" t="b">
        <v>0</v>
      </c>
      <c r="AI549" s="81" t="s">
        <v>3092</v>
      </c>
      <c r="AJ549" s="81"/>
      <c r="AK549" s="84" t="s">
        <v>3083</v>
      </c>
      <c r="AL549" s="81" t="b">
        <v>0</v>
      </c>
      <c r="AM549" s="81">
        <v>2360</v>
      </c>
      <c r="AN549" s="84" t="s">
        <v>3041</v>
      </c>
      <c r="AO549" s="81" t="s">
        <v>3108</v>
      </c>
      <c r="AP549" s="81" t="b">
        <v>0</v>
      </c>
      <c r="AQ549" s="84" t="s">
        <v>3041</v>
      </c>
      <c r="AR549" s="81" t="s">
        <v>178</v>
      </c>
      <c r="AS549" s="81">
        <v>0</v>
      </c>
      <c r="AT549" s="81">
        <v>0</v>
      </c>
      <c r="AU549" s="81"/>
      <c r="AV549" s="81"/>
      <c r="AW549" s="81"/>
      <c r="AX549" s="81"/>
      <c r="AY549" s="81"/>
      <c r="AZ549" s="81"/>
      <c r="BA549" s="81"/>
      <c r="BB549" s="81"/>
      <c r="BC549" s="80" t="str">
        <f>REPLACE(INDEX(GroupVertices[Group],MATCH(Edges[[#This Row],[Vertex 1]],GroupVertices[Vertex],0)),1,1,"")</f>
        <v>4</v>
      </c>
      <c r="BD549" s="80" t="str">
        <f>REPLACE(INDEX(GroupVertices[Group],MATCH(Edges[[#This Row],[Vertex 2]],GroupVertices[Vertex],0)),1,1,"")</f>
        <v>4</v>
      </c>
    </row>
    <row r="550" spans="1:56" ht="15">
      <c r="A550" s="66" t="s">
        <v>689</v>
      </c>
      <c r="B550" s="66" t="s">
        <v>765</v>
      </c>
      <c r="C550" s="67"/>
      <c r="D550" s="68"/>
      <c r="E550" s="69"/>
      <c r="F550" s="70"/>
      <c r="G550" s="67"/>
      <c r="H550" s="71"/>
      <c r="I550" s="72"/>
      <c r="J550" s="72"/>
      <c r="K550" s="34"/>
      <c r="L550" s="79">
        <v>550</v>
      </c>
      <c r="M550" s="79"/>
      <c r="N550" s="74"/>
      <c r="O550" s="81" t="s">
        <v>819</v>
      </c>
      <c r="P550" s="83">
        <v>43661.7840625</v>
      </c>
      <c r="Q550" s="81" t="s">
        <v>905</v>
      </c>
      <c r="R550" s="81"/>
      <c r="S550" s="81"/>
      <c r="T550" s="81" t="s">
        <v>1061</v>
      </c>
      <c r="U550" s="85" t="s">
        <v>1177</v>
      </c>
      <c r="V550" s="85" t="s">
        <v>1177</v>
      </c>
      <c r="W550" s="83">
        <v>43661.7840625</v>
      </c>
      <c r="X550" s="88">
        <v>43661</v>
      </c>
      <c r="Y550" s="84" t="s">
        <v>1721</v>
      </c>
      <c r="Z550" s="85" t="s">
        <v>2321</v>
      </c>
      <c r="AA550" s="81"/>
      <c r="AB550" s="81"/>
      <c r="AC550" s="84" t="s">
        <v>2954</v>
      </c>
      <c r="AD550" s="81"/>
      <c r="AE550" s="81" t="b">
        <v>0</v>
      </c>
      <c r="AF550" s="81">
        <v>0</v>
      </c>
      <c r="AG550" s="84" t="s">
        <v>3083</v>
      </c>
      <c r="AH550" s="81" t="b">
        <v>0</v>
      </c>
      <c r="AI550" s="81" t="s">
        <v>3094</v>
      </c>
      <c r="AJ550" s="81"/>
      <c r="AK550" s="84" t="s">
        <v>3083</v>
      </c>
      <c r="AL550" s="81" t="b">
        <v>0</v>
      </c>
      <c r="AM550" s="81">
        <v>7</v>
      </c>
      <c r="AN550" s="84" t="s">
        <v>3048</v>
      </c>
      <c r="AO550" s="81" t="s">
        <v>3109</v>
      </c>
      <c r="AP550" s="81" t="b">
        <v>0</v>
      </c>
      <c r="AQ550" s="84" t="s">
        <v>3048</v>
      </c>
      <c r="AR550" s="81" t="s">
        <v>178</v>
      </c>
      <c r="AS550" s="81">
        <v>0</v>
      </c>
      <c r="AT550" s="81">
        <v>0</v>
      </c>
      <c r="AU550" s="81"/>
      <c r="AV550" s="81"/>
      <c r="AW550" s="81"/>
      <c r="AX550" s="81"/>
      <c r="AY550" s="81"/>
      <c r="AZ550" s="81"/>
      <c r="BA550" s="81"/>
      <c r="BB550" s="81"/>
      <c r="BC550" s="80" t="str">
        <f>REPLACE(INDEX(GroupVertices[Group],MATCH(Edges[[#This Row],[Vertex 1]],GroupVertices[Vertex],0)),1,1,"")</f>
        <v>13</v>
      </c>
      <c r="BD550" s="80" t="str">
        <f>REPLACE(INDEX(GroupVertices[Group],MATCH(Edges[[#This Row],[Vertex 2]],GroupVertices[Vertex],0)),1,1,"")</f>
        <v>13</v>
      </c>
    </row>
    <row r="551" spans="1:56" ht="15">
      <c r="A551" s="66" t="s">
        <v>690</v>
      </c>
      <c r="B551" s="66" t="s">
        <v>758</v>
      </c>
      <c r="C551" s="67"/>
      <c r="D551" s="68"/>
      <c r="E551" s="69"/>
      <c r="F551" s="70"/>
      <c r="G551" s="67"/>
      <c r="H551" s="71"/>
      <c r="I551" s="72"/>
      <c r="J551" s="72"/>
      <c r="K551" s="34"/>
      <c r="L551" s="79">
        <v>551</v>
      </c>
      <c r="M551" s="79"/>
      <c r="N551" s="74"/>
      <c r="O551" s="81" t="s">
        <v>819</v>
      </c>
      <c r="P551" s="83">
        <v>43661.7840625</v>
      </c>
      <c r="Q551" s="81" t="s">
        <v>826</v>
      </c>
      <c r="R551" s="81"/>
      <c r="S551" s="81"/>
      <c r="T551" s="81" t="s">
        <v>1061</v>
      </c>
      <c r="U551" s="85" t="s">
        <v>1124</v>
      </c>
      <c r="V551" s="85" t="s">
        <v>1124</v>
      </c>
      <c r="W551" s="83">
        <v>43661.7840625</v>
      </c>
      <c r="X551" s="88">
        <v>43661</v>
      </c>
      <c r="Y551" s="84" t="s">
        <v>1721</v>
      </c>
      <c r="Z551" s="85" t="s">
        <v>2322</v>
      </c>
      <c r="AA551" s="81"/>
      <c r="AB551" s="81"/>
      <c r="AC551" s="84" t="s">
        <v>2955</v>
      </c>
      <c r="AD551" s="81"/>
      <c r="AE551" s="81" t="b">
        <v>0</v>
      </c>
      <c r="AF551" s="81">
        <v>0</v>
      </c>
      <c r="AG551" s="84" t="s">
        <v>3083</v>
      </c>
      <c r="AH551" s="81" t="b">
        <v>0</v>
      </c>
      <c r="AI551" s="81" t="s">
        <v>3092</v>
      </c>
      <c r="AJ551" s="81"/>
      <c r="AK551" s="84" t="s">
        <v>3083</v>
      </c>
      <c r="AL551" s="81" t="b">
        <v>0</v>
      </c>
      <c r="AM551" s="81">
        <v>2360</v>
      </c>
      <c r="AN551" s="84" t="s">
        <v>3041</v>
      </c>
      <c r="AO551" s="81" t="s">
        <v>3109</v>
      </c>
      <c r="AP551" s="81" t="b">
        <v>0</v>
      </c>
      <c r="AQ551" s="84" t="s">
        <v>3041</v>
      </c>
      <c r="AR551" s="81" t="s">
        <v>178</v>
      </c>
      <c r="AS551" s="81">
        <v>0</v>
      </c>
      <c r="AT551" s="81">
        <v>0</v>
      </c>
      <c r="AU551" s="81"/>
      <c r="AV551" s="81"/>
      <c r="AW551" s="81"/>
      <c r="AX551" s="81"/>
      <c r="AY551" s="81"/>
      <c r="AZ551" s="81"/>
      <c r="BA551" s="81"/>
      <c r="BB551" s="81"/>
      <c r="BC551" s="80" t="str">
        <f>REPLACE(INDEX(GroupVertices[Group],MATCH(Edges[[#This Row],[Vertex 1]],GroupVertices[Vertex],0)),1,1,"")</f>
        <v>4</v>
      </c>
      <c r="BD551" s="80" t="str">
        <f>REPLACE(INDEX(GroupVertices[Group],MATCH(Edges[[#This Row],[Vertex 2]],GroupVertices[Vertex],0)),1,1,"")</f>
        <v>4</v>
      </c>
    </row>
    <row r="552" spans="1:56" ht="15">
      <c r="A552" s="66" t="s">
        <v>691</v>
      </c>
      <c r="B552" s="66" t="s">
        <v>724</v>
      </c>
      <c r="C552" s="67"/>
      <c r="D552" s="68"/>
      <c r="E552" s="69"/>
      <c r="F552" s="70"/>
      <c r="G552" s="67"/>
      <c r="H552" s="71"/>
      <c r="I552" s="72"/>
      <c r="J552" s="72"/>
      <c r="K552" s="34"/>
      <c r="L552" s="79">
        <v>552</v>
      </c>
      <c r="M552" s="79"/>
      <c r="N552" s="74"/>
      <c r="O552" s="81" t="s">
        <v>819</v>
      </c>
      <c r="P552" s="83">
        <v>43661.78407407407</v>
      </c>
      <c r="Q552" s="81" t="s">
        <v>971</v>
      </c>
      <c r="R552" s="81"/>
      <c r="S552" s="81"/>
      <c r="T552" s="81" t="s">
        <v>1061</v>
      </c>
      <c r="U552" s="85" t="s">
        <v>1231</v>
      </c>
      <c r="V552" s="85" t="s">
        <v>1231</v>
      </c>
      <c r="W552" s="83">
        <v>43661.78407407407</v>
      </c>
      <c r="X552" s="88">
        <v>43661</v>
      </c>
      <c r="Y552" s="84" t="s">
        <v>1722</v>
      </c>
      <c r="Z552" s="85" t="s">
        <v>2323</v>
      </c>
      <c r="AA552" s="81"/>
      <c r="AB552" s="81"/>
      <c r="AC552" s="84" t="s">
        <v>2956</v>
      </c>
      <c r="AD552" s="81"/>
      <c r="AE552" s="81" t="b">
        <v>0</v>
      </c>
      <c r="AF552" s="81">
        <v>0</v>
      </c>
      <c r="AG552" s="84" t="s">
        <v>3083</v>
      </c>
      <c r="AH552" s="81" t="b">
        <v>0</v>
      </c>
      <c r="AI552" s="81" t="s">
        <v>3092</v>
      </c>
      <c r="AJ552" s="81"/>
      <c r="AK552" s="84" t="s">
        <v>3083</v>
      </c>
      <c r="AL552" s="81" t="b">
        <v>0</v>
      </c>
      <c r="AM552" s="81">
        <v>11229</v>
      </c>
      <c r="AN552" s="84" t="s">
        <v>2989</v>
      </c>
      <c r="AO552" s="81" t="s">
        <v>3108</v>
      </c>
      <c r="AP552" s="81" t="b">
        <v>0</v>
      </c>
      <c r="AQ552" s="84" t="s">
        <v>2989</v>
      </c>
      <c r="AR552" s="81" t="s">
        <v>178</v>
      </c>
      <c r="AS552" s="81">
        <v>0</v>
      </c>
      <c r="AT552" s="81">
        <v>0</v>
      </c>
      <c r="AU552" s="81"/>
      <c r="AV552" s="81"/>
      <c r="AW552" s="81"/>
      <c r="AX552" s="81"/>
      <c r="AY552" s="81"/>
      <c r="AZ552" s="81"/>
      <c r="BA552" s="81"/>
      <c r="BB552" s="81"/>
      <c r="BC552" s="80" t="str">
        <f>REPLACE(INDEX(GroupVertices[Group],MATCH(Edges[[#This Row],[Vertex 1]],GroupVertices[Vertex],0)),1,1,"")</f>
        <v>25</v>
      </c>
      <c r="BD552" s="80" t="str">
        <f>REPLACE(INDEX(GroupVertices[Group],MATCH(Edges[[#This Row],[Vertex 2]],GroupVertices[Vertex],0)),1,1,"")</f>
        <v>25</v>
      </c>
    </row>
    <row r="553" spans="1:56" ht="15">
      <c r="A553" s="66" t="s">
        <v>692</v>
      </c>
      <c r="B553" s="66" t="s">
        <v>753</v>
      </c>
      <c r="C553" s="67"/>
      <c r="D553" s="68"/>
      <c r="E553" s="69"/>
      <c r="F553" s="70"/>
      <c r="G553" s="67"/>
      <c r="H553" s="71"/>
      <c r="I553" s="72"/>
      <c r="J553" s="72"/>
      <c r="K553" s="34"/>
      <c r="L553" s="79">
        <v>553</v>
      </c>
      <c r="M553" s="79"/>
      <c r="N553" s="74"/>
      <c r="O553" s="81" t="s">
        <v>819</v>
      </c>
      <c r="P553" s="83">
        <v>43661.784097222226</v>
      </c>
      <c r="Q553" s="81" t="s">
        <v>824</v>
      </c>
      <c r="R553" s="81"/>
      <c r="S553" s="81"/>
      <c r="T553" s="81" t="s">
        <v>1062</v>
      </c>
      <c r="U553" s="85" t="s">
        <v>1123</v>
      </c>
      <c r="V553" s="85" t="s">
        <v>1123</v>
      </c>
      <c r="W553" s="83">
        <v>43661.784097222226</v>
      </c>
      <c r="X553" s="88">
        <v>43661</v>
      </c>
      <c r="Y553" s="84" t="s">
        <v>1723</v>
      </c>
      <c r="Z553" s="85" t="s">
        <v>2324</v>
      </c>
      <c r="AA553" s="81"/>
      <c r="AB553" s="81"/>
      <c r="AC553" s="84" t="s">
        <v>2957</v>
      </c>
      <c r="AD553" s="81"/>
      <c r="AE553" s="81" t="b">
        <v>0</v>
      </c>
      <c r="AF553" s="81">
        <v>0</v>
      </c>
      <c r="AG553" s="84" t="s">
        <v>3083</v>
      </c>
      <c r="AH553" s="81" t="b">
        <v>0</v>
      </c>
      <c r="AI553" s="81" t="s">
        <v>3092</v>
      </c>
      <c r="AJ553" s="81"/>
      <c r="AK553" s="84" t="s">
        <v>3083</v>
      </c>
      <c r="AL553" s="81" t="b">
        <v>0</v>
      </c>
      <c r="AM553" s="81">
        <v>7129</v>
      </c>
      <c r="AN553" s="84" t="s">
        <v>3036</v>
      </c>
      <c r="AO553" s="81" t="s">
        <v>3108</v>
      </c>
      <c r="AP553" s="81" t="b">
        <v>0</v>
      </c>
      <c r="AQ553" s="84" t="s">
        <v>3036</v>
      </c>
      <c r="AR553" s="81" t="s">
        <v>178</v>
      </c>
      <c r="AS553" s="81">
        <v>0</v>
      </c>
      <c r="AT553" s="81">
        <v>0</v>
      </c>
      <c r="AU553" s="81"/>
      <c r="AV553" s="81"/>
      <c r="AW553" s="81"/>
      <c r="AX553" s="81"/>
      <c r="AY553" s="81"/>
      <c r="AZ553" s="81"/>
      <c r="BA553" s="81"/>
      <c r="BB553" s="81"/>
      <c r="BC553" s="80" t="str">
        <f>REPLACE(INDEX(GroupVertices[Group],MATCH(Edges[[#This Row],[Vertex 1]],GroupVertices[Vertex],0)),1,1,"")</f>
        <v>2</v>
      </c>
      <c r="BD553" s="80" t="str">
        <f>REPLACE(INDEX(GroupVertices[Group],MATCH(Edges[[#This Row],[Vertex 2]],GroupVertices[Vertex],0)),1,1,"")</f>
        <v>2</v>
      </c>
    </row>
    <row r="554" spans="1:56" ht="15">
      <c r="A554" s="66" t="s">
        <v>693</v>
      </c>
      <c r="B554" s="66" t="s">
        <v>693</v>
      </c>
      <c r="C554" s="67"/>
      <c r="D554" s="68"/>
      <c r="E554" s="69"/>
      <c r="F554" s="70"/>
      <c r="G554" s="67"/>
      <c r="H554" s="71"/>
      <c r="I554" s="72"/>
      <c r="J554" s="72"/>
      <c r="K554" s="34"/>
      <c r="L554" s="79">
        <v>554</v>
      </c>
      <c r="M554" s="79"/>
      <c r="N554" s="74"/>
      <c r="O554" s="81" t="s">
        <v>178</v>
      </c>
      <c r="P554" s="83">
        <v>43661.694548611114</v>
      </c>
      <c r="Q554" s="81" t="s">
        <v>920</v>
      </c>
      <c r="R554" s="81"/>
      <c r="S554" s="81"/>
      <c r="T554" s="81" t="s">
        <v>1115</v>
      </c>
      <c r="U554" s="81"/>
      <c r="V554" s="85" t="s">
        <v>1360</v>
      </c>
      <c r="W554" s="83">
        <v>43661.694548611114</v>
      </c>
      <c r="X554" s="88">
        <v>43661</v>
      </c>
      <c r="Y554" s="84" t="s">
        <v>1724</v>
      </c>
      <c r="Z554" s="85" t="s">
        <v>2325</v>
      </c>
      <c r="AA554" s="81"/>
      <c r="AB554" s="81"/>
      <c r="AC554" s="84" t="s">
        <v>2958</v>
      </c>
      <c r="AD554" s="81"/>
      <c r="AE554" s="81" t="b">
        <v>0</v>
      </c>
      <c r="AF554" s="81">
        <v>156</v>
      </c>
      <c r="AG554" s="84" t="s">
        <v>3083</v>
      </c>
      <c r="AH554" s="81" t="b">
        <v>0</v>
      </c>
      <c r="AI554" s="81" t="s">
        <v>3092</v>
      </c>
      <c r="AJ554" s="81"/>
      <c r="AK554" s="84" t="s">
        <v>3083</v>
      </c>
      <c r="AL554" s="81" t="b">
        <v>0</v>
      </c>
      <c r="AM554" s="81">
        <v>52</v>
      </c>
      <c r="AN554" s="84" t="s">
        <v>3083</v>
      </c>
      <c r="AO554" s="81" t="s">
        <v>3109</v>
      </c>
      <c r="AP554" s="81" t="b">
        <v>0</v>
      </c>
      <c r="AQ554" s="84" t="s">
        <v>2958</v>
      </c>
      <c r="AR554" s="81" t="s">
        <v>819</v>
      </c>
      <c r="AS554" s="81">
        <v>0</v>
      </c>
      <c r="AT554" s="81">
        <v>0</v>
      </c>
      <c r="AU554" s="81"/>
      <c r="AV554" s="81"/>
      <c r="AW554" s="81"/>
      <c r="AX554" s="81"/>
      <c r="AY554" s="81"/>
      <c r="AZ554" s="81"/>
      <c r="BA554" s="81"/>
      <c r="BB554" s="81"/>
      <c r="BC554" s="80" t="str">
        <f>REPLACE(INDEX(GroupVertices[Group],MATCH(Edges[[#This Row],[Vertex 1]],GroupVertices[Vertex],0)),1,1,"")</f>
        <v>38</v>
      </c>
      <c r="BD554" s="80" t="str">
        <f>REPLACE(INDEX(GroupVertices[Group],MATCH(Edges[[#This Row],[Vertex 2]],GroupVertices[Vertex],0)),1,1,"")</f>
        <v>38</v>
      </c>
    </row>
    <row r="555" spans="1:56" ht="15">
      <c r="A555" s="66" t="s">
        <v>694</v>
      </c>
      <c r="B555" s="66" t="s">
        <v>693</v>
      </c>
      <c r="C555" s="67"/>
      <c r="D555" s="68"/>
      <c r="E555" s="69"/>
      <c r="F555" s="70"/>
      <c r="G555" s="67"/>
      <c r="H555" s="71"/>
      <c r="I555" s="72"/>
      <c r="J555" s="72"/>
      <c r="K555" s="34"/>
      <c r="L555" s="79">
        <v>555</v>
      </c>
      <c r="M555" s="79"/>
      <c r="N555" s="74"/>
      <c r="O555" s="81" t="s">
        <v>819</v>
      </c>
      <c r="P555" s="83">
        <v>43661.784097222226</v>
      </c>
      <c r="Q555" s="81" t="s">
        <v>920</v>
      </c>
      <c r="R555" s="81"/>
      <c r="S555" s="81"/>
      <c r="T555" s="81" t="s">
        <v>1061</v>
      </c>
      <c r="U555" s="81"/>
      <c r="V555" s="85" t="s">
        <v>1361</v>
      </c>
      <c r="W555" s="83">
        <v>43661.784097222226</v>
      </c>
      <c r="X555" s="88">
        <v>43661</v>
      </c>
      <c r="Y555" s="84" t="s">
        <v>1723</v>
      </c>
      <c r="Z555" s="85" t="s">
        <v>2326</v>
      </c>
      <c r="AA555" s="81"/>
      <c r="AB555" s="81"/>
      <c r="AC555" s="84" t="s">
        <v>2959</v>
      </c>
      <c r="AD555" s="81"/>
      <c r="AE555" s="81" t="b">
        <v>0</v>
      </c>
      <c r="AF555" s="81">
        <v>0</v>
      </c>
      <c r="AG555" s="84" t="s">
        <v>3083</v>
      </c>
      <c r="AH555" s="81" t="b">
        <v>0</v>
      </c>
      <c r="AI555" s="81" t="s">
        <v>3092</v>
      </c>
      <c r="AJ555" s="81"/>
      <c r="AK555" s="84" t="s">
        <v>3083</v>
      </c>
      <c r="AL555" s="81" t="b">
        <v>0</v>
      </c>
      <c r="AM555" s="81">
        <v>52</v>
      </c>
      <c r="AN555" s="84" t="s">
        <v>2958</v>
      </c>
      <c r="AO555" s="81" t="s">
        <v>3108</v>
      </c>
      <c r="AP555" s="81" t="b">
        <v>0</v>
      </c>
      <c r="AQ555" s="84" t="s">
        <v>2958</v>
      </c>
      <c r="AR555" s="81" t="s">
        <v>178</v>
      </c>
      <c r="AS555" s="81">
        <v>0</v>
      </c>
      <c r="AT555" s="81">
        <v>0</v>
      </c>
      <c r="AU555" s="81"/>
      <c r="AV555" s="81"/>
      <c r="AW555" s="81"/>
      <c r="AX555" s="81"/>
      <c r="AY555" s="81"/>
      <c r="AZ555" s="81"/>
      <c r="BA555" s="81"/>
      <c r="BB555" s="81"/>
      <c r="BC555" s="80" t="str">
        <f>REPLACE(INDEX(GroupVertices[Group],MATCH(Edges[[#This Row],[Vertex 1]],GroupVertices[Vertex],0)),1,1,"")</f>
        <v>38</v>
      </c>
      <c r="BD555" s="80" t="str">
        <f>REPLACE(INDEX(GroupVertices[Group],MATCH(Edges[[#This Row],[Vertex 2]],GroupVertices[Vertex],0)),1,1,"")</f>
        <v>38</v>
      </c>
    </row>
    <row r="556" spans="1:56" ht="15">
      <c r="A556" s="66" t="s">
        <v>695</v>
      </c>
      <c r="B556" s="66" t="s">
        <v>695</v>
      </c>
      <c r="C556" s="67"/>
      <c r="D556" s="68"/>
      <c r="E556" s="69"/>
      <c r="F556" s="70"/>
      <c r="G556" s="67"/>
      <c r="H556" s="71"/>
      <c r="I556" s="72"/>
      <c r="J556" s="72"/>
      <c r="K556" s="34"/>
      <c r="L556" s="79">
        <v>556</v>
      </c>
      <c r="M556" s="79"/>
      <c r="N556" s="74"/>
      <c r="O556" s="81" t="s">
        <v>178</v>
      </c>
      <c r="P556" s="83">
        <v>43658.955509259256</v>
      </c>
      <c r="Q556" s="81" t="s">
        <v>947</v>
      </c>
      <c r="R556" s="81"/>
      <c r="S556" s="81"/>
      <c r="T556" s="81" t="s">
        <v>1061</v>
      </c>
      <c r="U556" s="85" t="s">
        <v>1209</v>
      </c>
      <c r="V556" s="85" t="s">
        <v>1209</v>
      </c>
      <c r="W556" s="83">
        <v>43658.955509259256</v>
      </c>
      <c r="X556" s="88">
        <v>43658</v>
      </c>
      <c r="Y556" s="84" t="s">
        <v>1725</v>
      </c>
      <c r="Z556" s="85" t="s">
        <v>2327</v>
      </c>
      <c r="AA556" s="81"/>
      <c r="AB556" s="81"/>
      <c r="AC556" s="84" t="s">
        <v>2960</v>
      </c>
      <c r="AD556" s="81"/>
      <c r="AE556" s="81" t="b">
        <v>0</v>
      </c>
      <c r="AF556" s="81">
        <v>15105</v>
      </c>
      <c r="AG556" s="84" t="s">
        <v>3083</v>
      </c>
      <c r="AH556" s="81" t="b">
        <v>0</v>
      </c>
      <c r="AI556" s="81" t="s">
        <v>3093</v>
      </c>
      <c r="AJ556" s="81"/>
      <c r="AK556" s="84" t="s">
        <v>3083</v>
      </c>
      <c r="AL556" s="81" t="b">
        <v>0</v>
      </c>
      <c r="AM556" s="81">
        <v>5761</v>
      </c>
      <c r="AN556" s="84" t="s">
        <v>3083</v>
      </c>
      <c r="AO556" s="81" t="s">
        <v>3109</v>
      </c>
      <c r="AP556" s="81" t="b">
        <v>0</v>
      </c>
      <c r="AQ556" s="84" t="s">
        <v>2960</v>
      </c>
      <c r="AR556" s="81" t="s">
        <v>819</v>
      </c>
      <c r="AS556" s="81">
        <v>0</v>
      </c>
      <c r="AT556" s="81">
        <v>0</v>
      </c>
      <c r="AU556" s="81"/>
      <c r="AV556" s="81"/>
      <c r="AW556" s="81"/>
      <c r="AX556" s="81"/>
      <c r="AY556" s="81"/>
      <c r="AZ556" s="81"/>
      <c r="BA556" s="81"/>
      <c r="BB556" s="81"/>
      <c r="BC556" s="80" t="str">
        <f>REPLACE(INDEX(GroupVertices[Group],MATCH(Edges[[#This Row],[Vertex 1]],GroupVertices[Vertex],0)),1,1,"")</f>
        <v>28</v>
      </c>
      <c r="BD556" s="80" t="str">
        <f>REPLACE(INDEX(GroupVertices[Group],MATCH(Edges[[#This Row],[Vertex 2]],GroupVertices[Vertex],0)),1,1,"")</f>
        <v>28</v>
      </c>
    </row>
    <row r="557" spans="1:56" ht="15">
      <c r="A557" s="66" t="s">
        <v>696</v>
      </c>
      <c r="B557" s="66" t="s">
        <v>695</v>
      </c>
      <c r="C557" s="67"/>
      <c r="D557" s="68"/>
      <c r="E557" s="69"/>
      <c r="F557" s="70"/>
      <c r="G557" s="67"/>
      <c r="H557" s="71"/>
      <c r="I557" s="72"/>
      <c r="J557" s="72"/>
      <c r="K557" s="34"/>
      <c r="L557" s="79">
        <v>557</v>
      </c>
      <c r="M557" s="79"/>
      <c r="N557" s="74"/>
      <c r="O557" s="81" t="s">
        <v>819</v>
      </c>
      <c r="P557" s="83">
        <v>43661.784108796295</v>
      </c>
      <c r="Q557" s="81" t="s">
        <v>947</v>
      </c>
      <c r="R557" s="81"/>
      <c r="S557" s="81"/>
      <c r="T557" s="81" t="s">
        <v>1061</v>
      </c>
      <c r="U557" s="85" t="s">
        <v>1209</v>
      </c>
      <c r="V557" s="85" t="s">
        <v>1209</v>
      </c>
      <c r="W557" s="83">
        <v>43661.784108796295</v>
      </c>
      <c r="X557" s="88">
        <v>43661</v>
      </c>
      <c r="Y557" s="84" t="s">
        <v>1726</v>
      </c>
      <c r="Z557" s="85" t="s">
        <v>2328</v>
      </c>
      <c r="AA557" s="81"/>
      <c r="AB557" s="81"/>
      <c r="AC557" s="84" t="s">
        <v>2961</v>
      </c>
      <c r="AD557" s="81"/>
      <c r="AE557" s="81" t="b">
        <v>0</v>
      </c>
      <c r="AF557" s="81">
        <v>0</v>
      </c>
      <c r="AG557" s="84" t="s">
        <v>3083</v>
      </c>
      <c r="AH557" s="81" t="b">
        <v>0</v>
      </c>
      <c r="AI557" s="81" t="s">
        <v>3093</v>
      </c>
      <c r="AJ557" s="81"/>
      <c r="AK557" s="84" t="s">
        <v>3083</v>
      </c>
      <c r="AL557" s="81" t="b">
        <v>0</v>
      </c>
      <c r="AM557" s="81">
        <v>5761</v>
      </c>
      <c r="AN557" s="84" t="s">
        <v>2960</v>
      </c>
      <c r="AO557" s="81" t="s">
        <v>3109</v>
      </c>
      <c r="AP557" s="81" t="b">
        <v>0</v>
      </c>
      <c r="AQ557" s="84" t="s">
        <v>2960</v>
      </c>
      <c r="AR557" s="81" t="s">
        <v>178</v>
      </c>
      <c r="AS557" s="81">
        <v>0</v>
      </c>
      <c r="AT557" s="81">
        <v>0</v>
      </c>
      <c r="AU557" s="81"/>
      <c r="AV557" s="81"/>
      <c r="AW557" s="81"/>
      <c r="AX557" s="81"/>
      <c r="AY557" s="81"/>
      <c r="AZ557" s="81"/>
      <c r="BA557" s="81"/>
      <c r="BB557" s="81"/>
      <c r="BC557" s="80" t="str">
        <f>REPLACE(INDEX(GroupVertices[Group],MATCH(Edges[[#This Row],[Vertex 1]],GroupVertices[Vertex],0)),1,1,"")</f>
        <v>28</v>
      </c>
      <c r="BD557" s="80" t="str">
        <f>REPLACE(INDEX(GroupVertices[Group],MATCH(Edges[[#This Row],[Vertex 2]],GroupVertices[Vertex],0)),1,1,"")</f>
        <v>28</v>
      </c>
    </row>
    <row r="558" spans="1:56" ht="15">
      <c r="A558" s="66" t="s">
        <v>697</v>
      </c>
      <c r="B558" s="66" t="s">
        <v>818</v>
      </c>
      <c r="C558" s="67"/>
      <c r="D558" s="68"/>
      <c r="E558" s="69"/>
      <c r="F558" s="70"/>
      <c r="G558" s="67"/>
      <c r="H558" s="71"/>
      <c r="I558" s="72"/>
      <c r="J558" s="72"/>
      <c r="K558" s="34"/>
      <c r="L558" s="79">
        <v>558</v>
      </c>
      <c r="M558" s="79"/>
      <c r="N558" s="74"/>
      <c r="O558" s="81" t="s">
        <v>821</v>
      </c>
      <c r="P558" s="83">
        <v>43661.784108796295</v>
      </c>
      <c r="Q558" s="81" t="s">
        <v>998</v>
      </c>
      <c r="R558" s="81"/>
      <c r="S558" s="81"/>
      <c r="T558" s="81" t="s">
        <v>1061</v>
      </c>
      <c r="U558" s="81"/>
      <c r="V558" s="85" t="s">
        <v>1362</v>
      </c>
      <c r="W558" s="83">
        <v>43661.784108796295</v>
      </c>
      <c r="X558" s="88">
        <v>43661</v>
      </c>
      <c r="Y558" s="84" t="s">
        <v>1726</v>
      </c>
      <c r="Z558" s="85" t="s">
        <v>2329</v>
      </c>
      <c r="AA558" s="81"/>
      <c r="AB558" s="81"/>
      <c r="AC558" s="84" t="s">
        <v>2962</v>
      </c>
      <c r="AD558" s="84" t="s">
        <v>3082</v>
      </c>
      <c r="AE558" s="81" t="b">
        <v>0</v>
      </c>
      <c r="AF558" s="81">
        <v>0</v>
      </c>
      <c r="AG558" s="84" t="s">
        <v>3091</v>
      </c>
      <c r="AH558" s="81" t="b">
        <v>0</v>
      </c>
      <c r="AI558" s="81" t="s">
        <v>3092</v>
      </c>
      <c r="AJ558" s="81"/>
      <c r="AK558" s="84" t="s">
        <v>3083</v>
      </c>
      <c r="AL558" s="81" t="b">
        <v>0</v>
      </c>
      <c r="AM558" s="81">
        <v>0</v>
      </c>
      <c r="AN558" s="84" t="s">
        <v>3083</v>
      </c>
      <c r="AO558" s="81" t="s">
        <v>3109</v>
      </c>
      <c r="AP558" s="81" t="b">
        <v>0</v>
      </c>
      <c r="AQ558" s="84" t="s">
        <v>3082</v>
      </c>
      <c r="AR558" s="81" t="s">
        <v>178</v>
      </c>
      <c r="AS558" s="81">
        <v>0</v>
      </c>
      <c r="AT558" s="81">
        <v>0</v>
      </c>
      <c r="AU558" s="81"/>
      <c r="AV558" s="81"/>
      <c r="AW558" s="81"/>
      <c r="AX558" s="81"/>
      <c r="AY558" s="81"/>
      <c r="AZ558" s="81"/>
      <c r="BA558" s="81"/>
      <c r="BB558" s="81"/>
      <c r="BC558" s="80" t="str">
        <f>REPLACE(INDEX(GroupVertices[Group],MATCH(Edges[[#This Row],[Vertex 1]],GroupVertices[Vertex],0)),1,1,"")</f>
        <v>54</v>
      </c>
      <c r="BD558" s="80" t="str">
        <f>REPLACE(INDEX(GroupVertices[Group],MATCH(Edges[[#This Row],[Vertex 2]],GroupVertices[Vertex],0)),1,1,"")</f>
        <v>54</v>
      </c>
    </row>
    <row r="559" spans="1:56" ht="15">
      <c r="A559" s="66" t="s">
        <v>698</v>
      </c>
      <c r="B559" s="66" t="s">
        <v>698</v>
      </c>
      <c r="C559" s="67"/>
      <c r="D559" s="68"/>
      <c r="E559" s="69"/>
      <c r="F559" s="70"/>
      <c r="G559" s="67"/>
      <c r="H559" s="71"/>
      <c r="I559" s="72"/>
      <c r="J559" s="72"/>
      <c r="K559" s="34"/>
      <c r="L559" s="79">
        <v>559</v>
      </c>
      <c r="M559" s="79"/>
      <c r="N559" s="74"/>
      <c r="O559" s="81" t="s">
        <v>178</v>
      </c>
      <c r="P559" s="83">
        <v>43661.51771990741</v>
      </c>
      <c r="Q559" s="81" t="s">
        <v>843</v>
      </c>
      <c r="R559" s="85" t="s">
        <v>1025</v>
      </c>
      <c r="S559" s="81" t="s">
        <v>1047</v>
      </c>
      <c r="T559" s="81" t="s">
        <v>1061</v>
      </c>
      <c r="U559" s="81"/>
      <c r="V559" s="85" t="s">
        <v>1363</v>
      </c>
      <c r="W559" s="83">
        <v>43661.51771990741</v>
      </c>
      <c r="X559" s="88">
        <v>43661</v>
      </c>
      <c r="Y559" s="84" t="s">
        <v>1727</v>
      </c>
      <c r="Z559" s="85" t="s">
        <v>2330</v>
      </c>
      <c r="AA559" s="81"/>
      <c r="AB559" s="81"/>
      <c r="AC559" s="84" t="s">
        <v>2963</v>
      </c>
      <c r="AD559" s="81"/>
      <c r="AE559" s="81" t="b">
        <v>0</v>
      </c>
      <c r="AF559" s="81">
        <v>415</v>
      </c>
      <c r="AG559" s="84" t="s">
        <v>3083</v>
      </c>
      <c r="AH559" s="81" t="b">
        <v>1</v>
      </c>
      <c r="AI559" s="81" t="s">
        <v>3092</v>
      </c>
      <c r="AJ559" s="81"/>
      <c r="AK559" s="84" t="s">
        <v>3101</v>
      </c>
      <c r="AL559" s="81" t="b">
        <v>0</v>
      </c>
      <c r="AM559" s="81">
        <v>103</v>
      </c>
      <c r="AN559" s="84" t="s">
        <v>3083</v>
      </c>
      <c r="AO559" s="81" t="s">
        <v>3108</v>
      </c>
      <c r="AP559" s="81" t="b">
        <v>0</v>
      </c>
      <c r="AQ559" s="84" t="s">
        <v>2963</v>
      </c>
      <c r="AR559" s="81" t="s">
        <v>819</v>
      </c>
      <c r="AS559" s="81">
        <v>0</v>
      </c>
      <c r="AT559" s="81">
        <v>0</v>
      </c>
      <c r="AU559" s="81"/>
      <c r="AV559" s="81"/>
      <c r="AW559" s="81"/>
      <c r="AX559" s="81"/>
      <c r="AY559" s="81"/>
      <c r="AZ559" s="81"/>
      <c r="BA559" s="81"/>
      <c r="BB559" s="81"/>
      <c r="BC559" s="80" t="str">
        <f>REPLACE(INDEX(GroupVertices[Group],MATCH(Edges[[#This Row],[Vertex 1]],GroupVertices[Vertex],0)),1,1,"")</f>
        <v>27</v>
      </c>
      <c r="BD559" s="80" t="str">
        <f>REPLACE(INDEX(GroupVertices[Group],MATCH(Edges[[#This Row],[Vertex 2]],GroupVertices[Vertex],0)),1,1,"")</f>
        <v>27</v>
      </c>
    </row>
    <row r="560" spans="1:56" ht="15">
      <c r="A560" s="66" t="s">
        <v>699</v>
      </c>
      <c r="B560" s="66" t="s">
        <v>698</v>
      </c>
      <c r="C560" s="67"/>
      <c r="D560" s="68"/>
      <c r="E560" s="69"/>
      <c r="F560" s="70"/>
      <c r="G560" s="67"/>
      <c r="H560" s="71"/>
      <c r="I560" s="72"/>
      <c r="J560" s="72"/>
      <c r="K560" s="34"/>
      <c r="L560" s="79">
        <v>560</v>
      </c>
      <c r="M560" s="79"/>
      <c r="N560" s="74"/>
      <c r="O560" s="81" t="s">
        <v>819</v>
      </c>
      <c r="P560" s="83">
        <v>43661.78412037037</v>
      </c>
      <c r="Q560" s="81" t="s">
        <v>843</v>
      </c>
      <c r="R560" s="85" t="s">
        <v>1025</v>
      </c>
      <c r="S560" s="81" t="s">
        <v>1047</v>
      </c>
      <c r="T560" s="81" t="s">
        <v>1061</v>
      </c>
      <c r="U560" s="81"/>
      <c r="V560" s="85" t="s">
        <v>1364</v>
      </c>
      <c r="W560" s="83">
        <v>43661.78412037037</v>
      </c>
      <c r="X560" s="88">
        <v>43661</v>
      </c>
      <c r="Y560" s="84" t="s">
        <v>1728</v>
      </c>
      <c r="Z560" s="85" t="s">
        <v>2331</v>
      </c>
      <c r="AA560" s="81"/>
      <c r="AB560" s="81"/>
      <c r="AC560" s="84" t="s">
        <v>2964</v>
      </c>
      <c r="AD560" s="81"/>
      <c r="AE560" s="81" t="b">
        <v>0</v>
      </c>
      <c r="AF560" s="81">
        <v>0</v>
      </c>
      <c r="AG560" s="84" t="s">
        <v>3083</v>
      </c>
      <c r="AH560" s="81" t="b">
        <v>1</v>
      </c>
      <c r="AI560" s="81" t="s">
        <v>3092</v>
      </c>
      <c r="AJ560" s="81"/>
      <c r="AK560" s="84" t="s">
        <v>3101</v>
      </c>
      <c r="AL560" s="81" t="b">
        <v>0</v>
      </c>
      <c r="AM560" s="81">
        <v>103</v>
      </c>
      <c r="AN560" s="84" t="s">
        <v>2963</v>
      </c>
      <c r="AO560" s="81" t="s">
        <v>3108</v>
      </c>
      <c r="AP560" s="81" t="b">
        <v>0</v>
      </c>
      <c r="AQ560" s="84" t="s">
        <v>2963</v>
      </c>
      <c r="AR560" s="81" t="s">
        <v>178</v>
      </c>
      <c r="AS560" s="81">
        <v>0</v>
      </c>
      <c r="AT560" s="81">
        <v>0</v>
      </c>
      <c r="AU560" s="81"/>
      <c r="AV560" s="81"/>
      <c r="AW560" s="81"/>
      <c r="AX560" s="81"/>
      <c r="AY560" s="81"/>
      <c r="AZ560" s="81"/>
      <c r="BA560" s="81"/>
      <c r="BB560" s="81"/>
      <c r="BC560" s="80" t="str">
        <f>REPLACE(INDEX(GroupVertices[Group],MATCH(Edges[[#This Row],[Vertex 1]],GroupVertices[Vertex],0)),1,1,"")</f>
        <v>27</v>
      </c>
      <c r="BD560" s="80" t="str">
        <f>REPLACE(INDEX(GroupVertices[Group],MATCH(Edges[[#This Row],[Vertex 2]],GroupVertices[Vertex],0)),1,1,"")</f>
        <v>27</v>
      </c>
    </row>
    <row r="561" spans="1:56" ht="15">
      <c r="A561" s="66" t="s">
        <v>700</v>
      </c>
      <c r="B561" s="66" t="s">
        <v>775</v>
      </c>
      <c r="C561" s="67"/>
      <c r="D561" s="68"/>
      <c r="E561" s="69"/>
      <c r="F561" s="70"/>
      <c r="G561" s="67"/>
      <c r="H561" s="71"/>
      <c r="I561" s="72"/>
      <c r="J561" s="72"/>
      <c r="K561" s="34"/>
      <c r="L561" s="79">
        <v>561</v>
      </c>
      <c r="M561" s="79"/>
      <c r="N561" s="74"/>
      <c r="O561" s="81" t="s">
        <v>819</v>
      </c>
      <c r="P561" s="83">
        <v>43661.78413194444</v>
      </c>
      <c r="Q561" s="81" t="s">
        <v>831</v>
      </c>
      <c r="R561" s="81"/>
      <c r="S561" s="81"/>
      <c r="T561" s="81" t="s">
        <v>1061</v>
      </c>
      <c r="U561" s="85" t="s">
        <v>1127</v>
      </c>
      <c r="V561" s="85" t="s">
        <v>1127</v>
      </c>
      <c r="W561" s="83">
        <v>43661.78413194444</v>
      </c>
      <c r="X561" s="88">
        <v>43661</v>
      </c>
      <c r="Y561" s="84" t="s">
        <v>1729</v>
      </c>
      <c r="Z561" s="85" t="s">
        <v>2332</v>
      </c>
      <c r="AA561" s="81"/>
      <c r="AB561" s="81"/>
      <c r="AC561" s="84" t="s">
        <v>2965</v>
      </c>
      <c r="AD561" s="81"/>
      <c r="AE561" s="81" t="b">
        <v>0</v>
      </c>
      <c r="AF561" s="81">
        <v>0</v>
      </c>
      <c r="AG561" s="84" t="s">
        <v>3083</v>
      </c>
      <c r="AH561" s="81" t="b">
        <v>0</v>
      </c>
      <c r="AI561" s="81" t="s">
        <v>3092</v>
      </c>
      <c r="AJ561" s="81"/>
      <c r="AK561" s="84" t="s">
        <v>3083</v>
      </c>
      <c r="AL561" s="81" t="b">
        <v>0</v>
      </c>
      <c r="AM561" s="81">
        <v>7453</v>
      </c>
      <c r="AN561" s="84" t="s">
        <v>3059</v>
      </c>
      <c r="AO561" s="81" t="s">
        <v>3108</v>
      </c>
      <c r="AP561" s="81" t="b">
        <v>0</v>
      </c>
      <c r="AQ561" s="84" t="s">
        <v>3059</v>
      </c>
      <c r="AR561" s="81" t="s">
        <v>178</v>
      </c>
      <c r="AS561" s="81">
        <v>0</v>
      </c>
      <c r="AT561" s="81">
        <v>0</v>
      </c>
      <c r="AU561" s="81"/>
      <c r="AV561" s="81"/>
      <c r="AW561" s="81"/>
      <c r="AX561" s="81"/>
      <c r="AY561" s="81"/>
      <c r="AZ561" s="81"/>
      <c r="BA561" s="81"/>
      <c r="BB561" s="81"/>
      <c r="BC561" s="80" t="str">
        <f>REPLACE(INDEX(GroupVertices[Group],MATCH(Edges[[#This Row],[Vertex 1]],GroupVertices[Vertex],0)),1,1,"")</f>
        <v>1</v>
      </c>
      <c r="BD561" s="80" t="str">
        <f>REPLACE(INDEX(GroupVertices[Group],MATCH(Edges[[#This Row],[Vertex 2]],GroupVertices[Vertex],0)),1,1,"")</f>
        <v>1</v>
      </c>
    </row>
    <row r="562" spans="1:56" ht="15">
      <c r="A562" s="66" t="s">
        <v>701</v>
      </c>
      <c r="B562" s="66" t="s">
        <v>775</v>
      </c>
      <c r="C562" s="67"/>
      <c r="D562" s="68"/>
      <c r="E562" s="69"/>
      <c r="F562" s="70"/>
      <c r="G562" s="67"/>
      <c r="H562" s="71"/>
      <c r="I562" s="72"/>
      <c r="J562" s="72"/>
      <c r="K562" s="34"/>
      <c r="L562" s="79">
        <v>562</v>
      </c>
      <c r="M562" s="79"/>
      <c r="N562" s="74"/>
      <c r="O562" s="81" t="s">
        <v>819</v>
      </c>
      <c r="P562" s="83">
        <v>43661.78413194444</v>
      </c>
      <c r="Q562" s="81" t="s">
        <v>831</v>
      </c>
      <c r="R562" s="81"/>
      <c r="S562" s="81"/>
      <c r="T562" s="81" t="s">
        <v>1061</v>
      </c>
      <c r="U562" s="85" t="s">
        <v>1127</v>
      </c>
      <c r="V562" s="85" t="s">
        <v>1127</v>
      </c>
      <c r="W562" s="83">
        <v>43661.78413194444</v>
      </c>
      <c r="X562" s="88">
        <v>43661</v>
      </c>
      <c r="Y562" s="84" t="s">
        <v>1729</v>
      </c>
      <c r="Z562" s="85" t="s">
        <v>2333</v>
      </c>
      <c r="AA562" s="81"/>
      <c r="AB562" s="81"/>
      <c r="AC562" s="84" t="s">
        <v>2966</v>
      </c>
      <c r="AD562" s="81"/>
      <c r="AE562" s="81" t="b">
        <v>0</v>
      </c>
      <c r="AF562" s="81">
        <v>0</v>
      </c>
      <c r="AG562" s="84" t="s">
        <v>3083</v>
      </c>
      <c r="AH562" s="81" t="b">
        <v>0</v>
      </c>
      <c r="AI562" s="81" t="s">
        <v>3092</v>
      </c>
      <c r="AJ562" s="81"/>
      <c r="AK562" s="84" t="s">
        <v>3083</v>
      </c>
      <c r="AL562" s="81" t="b">
        <v>0</v>
      </c>
      <c r="AM562" s="81">
        <v>7453</v>
      </c>
      <c r="AN562" s="84" t="s">
        <v>3059</v>
      </c>
      <c r="AO562" s="81" t="s">
        <v>3108</v>
      </c>
      <c r="AP562" s="81" t="b">
        <v>0</v>
      </c>
      <c r="AQ562" s="84" t="s">
        <v>3059</v>
      </c>
      <c r="AR562" s="81" t="s">
        <v>178</v>
      </c>
      <c r="AS562" s="81">
        <v>0</v>
      </c>
      <c r="AT562" s="81">
        <v>0</v>
      </c>
      <c r="AU562" s="81"/>
      <c r="AV562" s="81"/>
      <c r="AW562" s="81"/>
      <c r="AX562" s="81"/>
      <c r="AY562" s="81"/>
      <c r="AZ562" s="81"/>
      <c r="BA562" s="81"/>
      <c r="BB562" s="81"/>
      <c r="BC562" s="80" t="str">
        <f>REPLACE(INDEX(GroupVertices[Group],MATCH(Edges[[#This Row],[Vertex 1]],GroupVertices[Vertex],0)),1,1,"")</f>
        <v>1</v>
      </c>
      <c r="BD562" s="80" t="str">
        <f>REPLACE(INDEX(GroupVertices[Group],MATCH(Edges[[#This Row],[Vertex 2]],GroupVertices[Vertex],0)),1,1,"")</f>
        <v>1</v>
      </c>
    </row>
    <row r="563" spans="1:56" ht="15">
      <c r="A563" s="66" t="s">
        <v>702</v>
      </c>
      <c r="B563" s="66" t="s">
        <v>702</v>
      </c>
      <c r="C563" s="67"/>
      <c r="D563" s="68"/>
      <c r="E563" s="69"/>
      <c r="F563" s="70"/>
      <c r="G563" s="67"/>
      <c r="H563" s="71"/>
      <c r="I563" s="72"/>
      <c r="J563" s="72"/>
      <c r="K563" s="34"/>
      <c r="L563" s="79">
        <v>563</v>
      </c>
      <c r="M563" s="79"/>
      <c r="N563" s="74"/>
      <c r="O563" s="81" t="s">
        <v>178</v>
      </c>
      <c r="P563" s="83">
        <v>43660.10971064815</v>
      </c>
      <c r="Q563" s="81" t="s">
        <v>856</v>
      </c>
      <c r="R563" s="81"/>
      <c r="S563" s="81"/>
      <c r="T563" s="81" t="s">
        <v>1073</v>
      </c>
      <c r="U563" s="85" t="s">
        <v>1144</v>
      </c>
      <c r="V563" s="85" t="s">
        <v>1144</v>
      </c>
      <c r="W563" s="83">
        <v>43660.10971064815</v>
      </c>
      <c r="X563" s="88">
        <v>43660</v>
      </c>
      <c r="Y563" s="84" t="s">
        <v>1730</v>
      </c>
      <c r="Z563" s="85" t="s">
        <v>2334</v>
      </c>
      <c r="AA563" s="81"/>
      <c r="AB563" s="81"/>
      <c r="AC563" s="84" t="s">
        <v>2967</v>
      </c>
      <c r="AD563" s="81"/>
      <c r="AE563" s="81" t="b">
        <v>0</v>
      </c>
      <c r="AF563" s="81">
        <v>556</v>
      </c>
      <c r="AG563" s="84" t="s">
        <v>3083</v>
      </c>
      <c r="AH563" s="81" t="b">
        <v>0</v>
      </c>
      <c r="AI563" s="81" t="s">
        <v>3097</v>
      </c>
      <c r="AJ563" s="81"/>
      <c r="AK563" s="84" t="s">
        <v>3083</v>
      </c>
      <c r="AL563" s="81" t="b">
        <v>0</v>
      </c>
      <c r="AM563" s="81">
        <v>269</v>
      </c>
      <c r="AN563" s="84" t="s">
        <v>3083</v>
      </c>
      <c r="AO563" s="81" t="s">
        <v>3116</v>
      </c>
      <c r="AP563" s="81" t="b">
        <v>0</v>
      </c>
      <c r="AQ563" s="84" t="s">
        <v>2967</v>
      </c>
      <c r="AR563" s="81" t="s">
        <v>819</v>
      </c>
      <c r="AS563" s="81">
        <v>0</v>
      </c>
      <c r="AT563" s="81">
        <v>0</v>
      </c>
      <c r="AU563" s="81"/>
      <c r="AV563" s="81"/>
      <c r="AW563" s="81"/>
      <c r="AX563" s="81"/>
      <c r="AY563" s="81"/>
      <c r="AZ563" s="81"/>
      <c r="BA563" s="81"/>
      <c r="BB563" s="81"/>
      <c r="BC563" s="80" t="str">
        <f>REPLACE(INDEX(GroupVertices[Group],MATCH(Edges[[#This Row],[Vertex 1]],GroupVertices[Vertex],0)),1,1,"")</f>
        <v>37</v>
      </c>
      <c r="BD563" s="80" t="str">
        <f>REPLACE(INDEX(GroupVertices[Group],MATCH(Edges[[#This Row],[Vertex 2]],GroupVertices[Vertex],0)),1,1,"")</f>
        <v>37</v>
      </c>
    </row>
    <row r="564" spans="1:56" ht="15">
      <c r="A564" s="66" t="s">
        <v>703</v>
      </c>
      <c r="B564" s="66" t="s">
        <v>702</v>
      </c>
      <c r="C564" s="67"/>
      <c r="D564" s="68"/>
      <c r="E564" s="69"/>
      <c r="F564" s="70"/>
      <c r="G564" s="67"/>
      <c r="H564" s="71"/>
      <c r="I564" s="72"/>
      <c r="J564" s="72"/>
      <c r="K564" s="34"/>
      <c r="L564" s="79">
        <v>564</v>
      </c>
      <c r="M564" s="79"/>
      <c r="N564" s="74"/>
      <c r="O564" s="81" t="s">
        <v>819</v>
      </c>
      <c r="P564" s="83">
        <v>43661.78414351852</v>
      </c>
      <c r="Q564" s="81" t="s">
        <v>856</v>
      </c>
      <c r="R564" s="81"/>
      <c r="S564" s="81"/>
      <c r="T564" s="81" t="s">
        <v>1073</v>
      </c>
      <c r="U564" s="85" t="s">
        <v>1144</v>
      </c>
      <c r="V564" s="85" t="s">
        <v>1144</v>
      </c>
      <c r="W564" s="83">
        <v>43661.78414351852</v>
      </c>
      <c r="X564" s="88">
        <v>43661</v>
      </c>
      <c r="Y564" s="84" t="s">
        <v>1731</v>
      </c>
      <c r="Z564" s="85" t="s">
        <v>2335</v>
      </c>
      <c r="AA564" s="81"/>
      <c r="AB564" s="81"/>
      <c r="AC564" s="84" t="s">
        <v>2968</v>
      </c>
      <c r="AD564" s="81"/>
      <c r="AE564" s="81" t="b">
        <v>0</v>
      </c>
      <c r="AF564" s="81">
        <v>0</v>
      </c>
      <c r="AG564" s="84" t="s">
        <v>3083</v>
      </c>
      <c r="AH564" s="81" t="b">
        <v>0</v>
      </c>
      <c r="AI564" s="81" t="s">
        <v>3097</v>
      </c>
      <c r="AJ564" s="81"/>
      <c r="AK564" s="84" t="s">
        <v>3083</v>
      </c>
      <c r="AL564" s="81" t="b">
        <v>0</v>
      </c>
      <c r="AM564" s="81">
        <v>269</v>
      </c>
      <c r="AN564" s="84" t="s">
        <v>2967</v>
      </c>
      <c r="AO564" s="81" t="s">
        <v>3109</v>
      </c>
      <c r="AP564" s="81" t="b">
        <v>0</v>
      </c>
      <c r="AQ564" s="84" t="s">
        <v>2967</v>
      </c>
      <c r="AR564" s="81" t="s">
        <v>178</v>
      </c>
      <c r="AS564" s="81">
        <v>0</v>
      </c>
      <c r="AT564" s="81">
        <v>0</v>
      </c>
      <c r="AU564" s="81"/>
      <c r="AV564" s="81"/>
      <c r="AW564" s="81"/>
      <c r="AX564" s="81"/>
      <c r="AY564" s="81"/>
      <c r="AZ564" s="81"/>
      <c r="BA564" s="81"/>
      <c r="BB564" s="81"/>
      <c r="BC564" s="80" t="str">
        <f>REPLACE(INDEX(GroupVertices[Group],MATCH(Edges[[#This Row],[Vertex 1]],GroupVertices[Vertex],0)),1,1,"")</f>
        <v>37</v>
      </c>
      <c r="BD564" s="80" t="str">
        <f>REPLACE(INDEX(GroupVertices[Group],MATCH(Edges[[#This Row],[Vertex 2]],GroupVertices[Vertex],0)),1,1,"")</f>
        <v>37</v>
      </c>
    </row>
    <row r="565" spans="1:56" ht="15">
      <c r="A565" s="66" t="s">
        <v>704</v>
      </c>
      <c r="B565" s="66" t="s">
        <v>704</v>
      </c>
      <c r="C565" s="67"/>
      <c r="D565" s="68"/>
      <c r="E565" s="69"/>
      <c r="F565" s="70"/>
      <c r="G565" s="67"/>
      <c r="H565" s="71"/>
      <c r="I565" s="72"/>
      <c r="J565" s="72"/>
      <c r="K565" s="34"/>
      <c r="L565" s="79">
        <v>565</v>
      </c>
      <c r="M565" s="79"/>
      <c r="N565" s="74"/>
      <c r="O565" s="81" t="s">
        <v>178</v>
      </c>
      <c r="P565" s="83">
        <v>43660.952581018515</v>
      </c>
      <c r="Q565" s="81" t="s">
        <v>999</v>
      </c>
      <c r="R565" s="81"/>
      <c r="S565" s="81"/>
      <c r="T565" s="81" t="s">
        <v>1061</v>
      </c>
      <c r="U565" s="85" t="s">
        <v>1252</v>
      </c>
      <c r="V565" s="85" t="s">
        <v>1252</v>
      </c>
      <c r="W565" s="83">
        <v>43660.952581018515</v>
      </c>
      <c r="X565" s="88">
        <v>43660</v>
      </c>
      <c r="Y565" s="84" t="s">
        <v>1732</v>
      </c>
      <c r="Z565" s="85" t="s">
        <v>2336</v>
      </c>
      <c r="AA565" s="81"/>
      <c r="AB565" s="81"/>
      <c r="AC565" s="84" t="s">
        <v>2969</v>
      </c>
      <c r="AD565" s="81"/>
      <c r="AE565" s="81" t="b">
        <v>0</v>
      </c>
      <c r="AF565" s="81">
        <v>1633</v>
      </c>
      <c r="AG565" s="84" t="s">
        <v>3083</v>
      </c>
      <c r="AH565" s="81" t="b">
        <v>0</v>
      </c>
      <c r="AI565" s="81" t="s">
        <v>3095</v>
      </c>
      <c r="AJ565" s="81"/>
      <c r="AK565" s="84" t="s">
        <v>3083</v>
      </c>
      <c r="AL565" s="81" t="b">
        <v>0</v>
      </c>
      <c r="AM565" s="81">
        <v>351</v>
      </c>
      <c r="AN565" s="84" t="s">
        <v>3083</v>
      </c>
      <c r="AO565" s="81" t="s">
        <v>3108</v>
      </c>
      <c r="AP565" s="81" t="b">
        <v>0</v>
      </c>
      <c r="AQ565" s="84" t="s">
        <v>2969</v>
      </c>
      <c r="AR565" s="81" t="s">
        <v>819</v>
      </c>
      <c r="AS565" s="81">
        <v>0</v>
      </c>
      <c r="AT565" s="81">
        <v>0</v>
      </c>
      <c r="AU565" s="81"/>
      <c r="AV565" s="81"/>
      <c r="AW565" s="81"/>
      <c r="AX565" s="81"/>
      <c r="AY565" s="81"/>
      <c r="AZ565" s="81"/>
      <c r="BA565" s="81"/>
      <c r="BB565" s="81"/>
      <c r="BC565" s="80" t="str">
        <f>REPLACE(INDEX(GroupVertices[Group],MATCH(Edges[[#This Row],[Vertex 1]],GroupVertices[Vertex],0)),1,1,"")</f>
        <v>53</v>
      </c>
      <c r="BD565" s="80" t="str">
        <f>REPLACE(INDEX(GroupVertices[Group],MATCH(Edges[[#This Row],[Vertex 2]],GroupVertices[Vertex],0)),1,1,"")</f>
        <v>53</v>
      </c>
    </row>
    <row r="566" spans="1:56" ht="15">
      <c r="A566" s="66" t="s">
        <v>705</v>
      </c>
      <c r="B566" s="66" t="s">
        <v>704</v>
      </c>
      <c r="C566" s="67"/>
      <c r="D566" s="68"/>
      <c r="E566" s="69"/>
      <c r="F566" s="70"/>
      <c r="G566" s="67"/>
      <c r="H566" s="71"/>
      <c r="I566" s="72"/>
      <c r="J566" s="72"/>
      <c r="K566" s="34"/>
      <c r="L566" s="79">
        <v>566</v>
      </c>
      <c r="M566" s="79"/>
      <c r="N566" s="74"/>
      <c r="O566" s="81" t="s">
        <v>819</v>
      </c>
      <c r="P566" s="83">
        <v>43661.78414351852</v>
      </c>
      <c r="Q566" s="81" t="s">
        <v>999</v>
      </c>
      <c r="R566" s="81"/>
      <c r="S566" s="81"/>
      <c r="T566" s="81" t="s">
        <v>1061</v>
      </c>
      <c r="U566" s="85" t="s">
        <v>1252</v>
      </c>
      <c r="V566" s="85" t="s">
        <v>1252</v>
      </c>
      <c r="W566" s="83">
        <v>43661.78414351852</v>
      </c>
      <c r="X566" s="88">
        <v>43661</v>
      </c>
      <c r="Y566" s="84" t="s">
        <v>1731</v>
      </c>
      <c r="Z566" s="85" t="s">
        <v>2337</v>
      </c>
      <c r="AA566" s="81"/>
      <c r="AB566" s="81"/>
      <c r="AC566" s="84" t="s">
        <v>2970</v>
      </c>
      <c r="AD566" s="81"/>
      <c r="AE566" s="81" t="b">
        <v>0</v>
      </c>
      <c r="AF566" s="81">
        <v>0</v>
      </c>
      <c r="AG566" s="84" t="s">
        <v>3083</v>
      </c>
      <c r="AH566" s="81" t="b">
        <v>0</v>
      </c>
      <c r="AI566" s="81" t="s">
        <v>3095</v>
      </c>
      <c r="AJ566" s="81"/>
      <c r="AK566" s="84" t="s">
        <v>3083</v>
      </c>
      <c r="AL566" s="81" t="b">
        <v>0</v>
      </c>
      <c r="AM566" s="81">
        <v>351</v>
      </c>
      <c r="AN566" s="84" t="s">
        <v>2969</v>
      </c>
      <c r="AO566" s="81" t="s">
        <v>3108</v>
      </c>
      <c r="AP566" s="81" t="b">
        <v>0</v>
      </c>
      <c r="AQ566" s="84" t="s">
        <v>2969</v>
      </c>
      <c r="AR566" s="81" t="s">
        <v>178</v>
      </c>
      <c r="AS566" s="81">
        <v>0</v>
      </c>
      <c r="AT566" s="81">
        <v>0</v>
      </c>
      <c r="AU566" s="81"/>
      <c r="AV566" s="81"/>
      <c r="AW566" s="81"/>
      <c r="AX566" s="81"/>
      <c r="AY566" s="81"/>
      <c r="AZ566" s="81"/>
      <c r="BA566" s="81"/>
      <c r="BB566" s="81"/>
      <c r="BC566" s="80" t="str">
        <f>REPLACE(INDEX(GroupVertices[Group],MATCH(Edges[[#This Row],[Vertex 1]],GroupVertices[Vertex],0)),1,1,"")</f>
        <v>53</v>
      </c>
      <c r="BD566" s="80" t="str">
        <f>REPLACE(INDEX(GroupVertices[Group],MATCH(Edges[[#This Row],[Vertex 2]],GroupVertices[Vertex],0)),1,1,"")</f>
        <v>53</v>
      </c>
    </row>
    <row r="567" spans="1:56" ht="15">
      <c r="A567" s="66" t="s">
        <v>706</v>
      </c>
      <c r="B567" s="66" t="s">
        <v>775</v>
      </c>
      <c r="C567" s="67"/>
      <c r="D567" s="68"/>
      <c r="E567" s="69"/>
      <c r="F567" s="70"/>
      <c r="G567" s="67"/>
      <c r="H567" s="71"/>
      <c r="I567" s="72"/>
      <c r="J567" s="72"/>
      <c r="K567" s="34"/>
      <c r="L567" s="79">
        <v>567</v>
      </c>
      <c r="M567" s="79"/>
      <c r="N567" s="74"/>
      <c r="O567" s="81" t="s">
        <v>819</v>
      </c>
      <c r="P567" s="83">
        <v>43661.784155092595</v>
      </c>
      <c r="Q567" s="81" t="s">
        <v>831</v>
      </c>
      <c r="R567" s="81"/>
      <c r="S567" s="81"/>
      <c r="T567" s="81" t="s">
        <v>1061</v>
      </c>
      <c r="U567" s="85" t="s">
        <v>1127</v>
      </c>
      <c r="V567" s="85" t="s">
        <v>1127</v>
      </c>
      <c r="W567" s="83">
        <v>43661.784155092595</v>
      </c>
      <c r="X567" s="88">
        <v>43661</v>
      </c>
      <c r="Y567" s="84" t="s">
        <v>1733</v>
      </c>
      <c r="Z567" s="85" t="s">
        <v>2338</v>
      </c>
      <c r="AA567" s="81"/>
      <c r="AB567" s="81"/>
      <c r="AC567" s="84" t="s">
        <v>2971</v>
      </c>
      <c r="AD567" s="81"/>
      <c r="AE567" s="81" t="b">
        <v>0</v>
      </c>
      <c r="AF567" s="81">
        <v>0</v>
      </c>
      <c r="AG567" s="84" t="s">
        <v>3083</v>
      </c>
      <c r="AH567" s="81" t="b">
        <v>0</v>
      </c>
      <c r="AI567" s="81" t="s">
        <v>3092</v>
      </c>
      <c r="AJ567" s="81"/>
      <c r="AK567" s="84" t="s">
        <v>3083</v>
      </c>
      <c r="AL567" s="81" t="b">
        <v>0</v>
      </c>
      <c r="AM567" s="81">
        <v>7453</v>
      </c>
      <c r="AN567" s="84" t="s">
        <v>3059</v>
      </c>
      <c r="AO567" s="81" t="s">
        <v>3108</v>
      </c>
      <c r="AP567" s="81" t="b">
        <v>0</v>
      </c>
      <c r="AQ567" s="84" t="s">
        <v>3059</v>
      </c>
      <c r="AR567" s="81" t="s">
        <v>178</v>
      </c>
      <c r="AS567" s="81">
        <v>0</v>
      </c>
      <c r="AT567" s="81">
        <v>0</v>
      </c>
      <c r="AU567" s="81"/>
      <c r="AV567" s="81"/>
      <c r="AW567" s="81"/>
      <c r="AX567" s="81"/>
      <c r="AY567" s="81"/>
      <c r="AZ567" s="81"/>
      <c r="BA567" s="81"/>
      <c r="BB567" s="81"/>
      <c r="BC567" s="80" t="str">
        <f>REPLACE(INDEX(GroupVertices[Group],MATCH(Edges[[#This Row],[Vertex 1]],GroupVertices[Vertex],0)),1,1,"")</f>
        <v>1</v>
      </c>
      <c r="BD567" s="80" t="str">
        <f>REPLACE(INDEX(GroupVertices[Group],MATCH(Edges[[#This Row],[Vertex 2]],GroupVertices[Vertex],0)),1,1,"")</f>
        <v>1</v>
      </c>
    </row>
    <row r="568" spans="1:56" ht="15">
      <c r="A568" s="66" t="s">
        <v>707</v>
      </c>
      <c r="B568" s="66" t="s">
        <v>707</v>
      </c>
      <c r="C568" s="67"/>
      <c r="D568" s="68"/>
      <c r="E568" s="69"/>
      <c r="F568" s="70"/>
      <c r="G568" s="67"/>
      <c r="H568" s="71"/>
      <c r="I568" s="72"/>
      <c r="J568" s="72"/>
      <c r="K568" s="34"/>
      <c r="L568" s="79">
        <v>568</v>
      </c>
      <c r="M568" s="79"/>
      <c r="N568" s="74"/>
      <c r="O568" s="81" t="s">
        <v>178</v>
      </c>
      <c r="P568" s="83">
        <v>43659.06313657408</v>
      </c>
      <c r="Q568" s="81" t="s">
        <v>1000</v>
      </c>
      <c r="R568" s="81"/>
      <c r="S568" s="81"/>
      <c r="T568" s="81" t="s">
        <v>1116</v>
      </c>
      <c r="U568" s="85" t="s">
        <v>1253</v>
      </c>
      <c r="V568" s="85" t="s">
        <v>1253</v>
      </c>
      <c r="W568" s="83">
        <v>43659.06313657408</v>
      </c>
      <c r="X568" s="88">
        <v>43659</v>
      </c>
      <c r="Y568" s="84" t="s">
        <v>1734</v>
      </c>
      <c r="Z568" s="85" t="s">
        <v>2339</v>
      </c>
      <c r="AA568" s="81"/>
      <c r="AB568" s="81"/>
      <c r="AC568" s="84" t="s">
        <v>2972</v>
      </c>
      <c r="AD568" s="81"/>
      <c r="AE568" s="81" t="b">
        <v>0</v>
      </c>
      <c r="AF568" s="81">
        <v>5</v>
      </c>
      <c r="AG568" s="84" t="s">
        <v>3083</v>
      </c>
      <c r="AH568" s="81" t="b">
        <v>0</v>
      </c>
      <c r="AI568" s="81" t="s">
        <v>3092</v>
      </c>
      <c r="AJ568" s="81"/>
      <c r="AK568" s="84" t="s">
        <v>3083</v>
      </c>
      <c r="AL568" s="81" t="b">
        <v>0</v>
      </c>
      <c r="AM568" s="81">
        <v>4</v>
      </c>
      <c r="AN568" s="84" t="s">
        <v>3083</v>
      </c>
      <c r="AO568" s="81" t="s">
        <v>3111</v>
      </c>
      <c r="AP568" s="81" t="b">
        <v>0</v>
      </c>
      <c r="AQ568" s="84" t="s">
        <v>2972</v>
      </c>
      <c r="AR568" s="81" t="s">
        <v>819</v>
      </c>
      <c r="AS568" s="81">
        <v>0</v>
      </c>
      <c r="AT568" s="81">
        <v>0</v>
      </c>
      <c r="AU568" s="81"/>
      <c r="AV568" s="81"/>
      <c r="AW568" s="81"/>
      <c r="AX568" s="81"/>
      <c r="AY568" s="81"/>
      <c r="AZ568" s="81"/>
      <c r="BA568" s="81"/>
      <c r="BB568" s="81"/>
      <c r="BC568" s="80" t="str">
        <f>REPLACE(INDEX(GroupVertices[Group],MATCH(Edges[[#This Row],[Vertex 1]],GroupVertices[Vertex],0)),1,1,"")</f>
        <v>52</v>
      </c>
      <c r="BD568" s="80" t="str">
        <f>REPLACE(INDEX(GroupVertices[Group],MATCH(Edges[[#This Row],[Vertex 2]],GroupVertices[Vertex],0)),1,1,"")</f>
        <v>52</v>
      </c>
    </row>
    <row r="569" spans="1:56" ht="15">
      <c r="A569" s="66" t="s">
        <v>708</v>
      </c>
      <c r="B569" s="66" t="s">
        <v>707</v>
      </c>
      <c r="C569" s="67"/>
      <c r="D569" s="68"/>
      <c r="E569" s="69"/>
      <c r="F569" s="70"/>
      <c r="G569" s="67"/>
      <c r="H569" s="71"/>
      <c r="I569" s="72"/>
      <c r="J569" s="72"/>
      <c r="K569" s="34"/>
      <c r="L569" s="79">
        <v>569</v>
      </c>
      <c r="M569" s="79"/>
      <c r="N569" s="74"/>
      <c r="O569" s="81" t="s">
        <v>819</v>
      </c>
      <c r="P569" s="83">
        <v>43661.784155092595</v>
      </c>
      <c r="Q569" s="81" t="s">
        <v>1000</v>
      </c>
      <c r="R569" s="81"/>
      <c r="S569" s="81"/>
      <c r="T569" s="81" t="s">
        <v>1116</v>
      </c>
      <c r="U569" s="85" t="s">
        <v>1253</v>
      </c>
      <c r="V569" s="85" t="s">
        <v>1253</v>
      </c>
      <c r="W569" s="83">
        <v>43661.784155092595</v>
      </c>
      <c r="X569" s="88">
        <v>43661</v>
      </c>
      <c r="Y569" s="84" t="s">
        <v>1733</v>
      </c>
      <c r="Z569" s="85" t="s">
        <v>2340</v>
      </c>
      <c r="AA569" s="81"/>
      <c r="AB569" s="81"/>
      <c r="AC569" s="84" t="s">
        <v>2973</v>
      </c>
      <c r="AD569" s="81"/>
      <c r="AE569" s="81" t="b">
        <v>0</v>
      </c>
      <c r="AF569" s="81">
        <v>0</v>
      </c>
      <c r="AG569" s="84" t="s">
        <v>3083</v>
      </c>
      <c r="AH569" s="81" t="b">
        <v>0</v>
      </c>
      <c r="AI569" s="81" t="s">
        <v>3092</v>
      </c>
      <c r="AJ569" s="81"/>
      <c r="AK569" s="84" t="s">
        <v>3083</v>
      </c>
      <c r="AL569" s="81" t="b">
        <v>0</v>
      </c>
      <c r="AM569" s="81">
        <v>4</v>
      </c>
      <c r="AN569" s="84" t="s">
        <v>2972</v>
      </c>
      <c r="AO569" s="81" t="s">
        <v>3108</v>
      </c>
      <c r="AP569" s="81" t="b">
        <v>0</v>
      </c>
      <c r="AQ569" s="84" t="s">
        <v>2972</v>
      </c>
      <c r="AR569" s="81" t="s">
        <v>178</v>
      </c>
      <c r="AS569" s="81">
        <v>0</v>
      </c>
      <c r="AT569" s="81">
        <v>0</v>
      </c>
      <c r="AU569" s="81"/>
      <c r="AV569" s="81"/>
      <c r="AW569" s="81"/>
      <c r="AX569" s="81"/>
      <c r="AY569" s="81"/>
      <c r="AZ569" s="81"/>
      <c r="BA569" s="81"/>
      <c r="BB569" s="81"/>
      <c r="BC569" s="80" t="str">
        <f>REPLACE(INDEX(GroupVertices[Group],MATCH(Edges[[#This Row],[Vertex 1]],GroupVertices[Vertex],0)),1,1,"")</f>
        <v>52</v>
      </c>
      <c r="BD569" s="80" t="str">
        <f>REPLACE(INDEX(GroupVertices[Group],MATCH(Edges[[#This Row],[Vertex 2]],GroupVertices[Vertex],0)),1,1,"")</f>
        <v>52</v>
      </c>
    </row>
    <row r="570" spans="1:56" ht="15">
      <c r="A570" s="66" t="s">
        <v>709</v>
      </c>
      <c r="B570" s="66" t="s">
        <v>775</v>
      </c>
      <c r="C570" s="67"/>
      <c r="D570" s="68"/>
      <c r="E570" s="69"/>
      <c r="F570" s="70"/>
      <c r="G570" s="67"/>
      <c r="H570" s="71"/>
      <c r="I570" s="72"/>
      <c r="J570" s="72"/>
      <c r="K570" s="34"/>
      <c r="L570" s="79">
        <v>570</v>
      </c>
      <c r="M570" s="79"/>
      <c r="N570" s="74"/>
      <c r="O570" s="81" t="s">
        <v>819</v>
      </c>
      <c r="P570" s="83">
        <v>43661.78417824074</v>
      </c>
      <c r="Q570" s="81" t="s">
        <v>831</v>
      </c>
      <c r="R570" s="81"/>
      <c r="S570" s="81"/>
      <c r="T570" s="81" t="s">
        <v>1061</v>
      </c>
      <c r="U570" s="85" t="s">
        <v>1127</v>
      </c>
      <c r="V570" s="85" t="s">
        <v>1127</v>
      </c>
      <c r="W570" s="83">
        <v>43661.78417824074</v>
      </c>
      <c r="X570" s="88">
        <v>43661</v>
      </c>
      <c r="Y570" s="84" t="s">
        <v>1735</v>
      </c>
      <c r="Z570" s="85" t="s">
        <v>2341</v>
      </c>
      <c r="AA570" s="81"/>
      <c r="AB570" s="81"/>
      <c r="AC570" s="84" t="s">
        <v>2974</v>
      </c>
      <c r="AD570" s="81"/>
      <c r="AE570" s="81" t="b">
        <v>0</v>
      </c>
      <c r="AF570" s="81">
        <v>0</v>
      </c>
      <c r="AG570" s="84" t="s">
        <v>3083</v>
      </c>
      <c r="AH570" s="81" t="b">
        <v>0</v>
      </c>
      <c r="AI570" s="81" t="s">
        <v>3092</v>
      </c>
      <c r="AJ570" s="81"/>
      <c r="AK570" s="84" t="s">
        <v>3083</v>
      </c>
      <c r="AL570" s="81" t="b">
        <v>0</v>
      </c>
      <c r="AM570" s="81">
        <v>7453</v>
      </c>
      <c r="AN570" s="84" t="s">
        <v>3059</v>
      </c>
      <c r="AO570" s="81" t="s">
        <v>3108</v>
      </c>
      <c r="AP570" s="81" t="b">
        <v>0</v>
      </c>
      <c r="AQ570" s="84" t="s">
        <v>3059</v>
      </c>
      <c r="AR570" s="81" t="s">
        <v>178</v>
      </c>
      <c r="AS570" s="81">
        <v>0</v>
      </c>
      <c r="AT570" s="81">
        <v>0</v>
      </c>
      <c r="AU570" s="81"/>
      <c r="AV570" s="81"/>
      <c r="AW570" s="81"/>
      <c r="AX570" s="81"/>
      <c r="AY570" s="81"/>
      <c r="AZ570" s="81"/>
      <c r="BA570" s="81"/>
      <c r="BB570" s="81"/>
      <c r="BC570" s="80" t="str">
        <f>REPLACE(INDEX(GroupVertices[Group],MATCH(Edges[[#This Row],[Vertex 1]],GroupVertices[Vertex],0)),1,1,"")</f>
        <v>1</v>
      </c>
      <c r="BD570" s="80" t="str">
        <f>REPLACE(INDEX(GroupVertices[Group],MATCH(Edges[[#This Row],[Vertex 2]],GroupVertices[Vertex],0)),1,1,"")</f>
        <v>1</v>
      </c>
    </row>
    <row r="571" spans="1:56" ht="15">
      <c r="A571" s="66" t="s">
        <v>710</v>
      </c>
      <c r="B571" s="66" t="s">
        <v>710</v>
      </c>
      <c r="C571" s="67"/>
      <c r="D571" s="68"/>
      <c r="E571" s="69"/>
      <c r="F571" s="70"/>
      <c r="G571" s="67"/>
      <c r="H571" s="71"/>
      <c r="I571" s="72"/>
      <c r="J571" s="72"/>
      <c r="K571" s="34"/>
      <c r="L571" s="79">
        <v>571</v>
      </c>
      <c r="M571" s="79"/>
      <c r="N571" s="74"/>
      <c r="O571" s="81" t="s">
        <v>178</v>
      </c>
      <c r="P571" s="83">
        <v>43659.9540162037</v>
      </c>
      <c r="Q571" s="81" t="s">
        <v>828</v>
      </c>
      <c r="R571" s="81"/>
      <c r="S571" s="81"/>
      <c r="T571" s="81" t="s">
        <v>1061</v>
      </c>
      <c r="U571" s="85" t="s">
        <v>1126</v>
      </c>
      <c r="V571" s="85" t="s">
        <v>1126</v>
      </c>
      <c r="W571" s="83">
        <v>43659.9540162037</v>
      </c>
      <c r="X571" s="88">
        <v>43659</v>
      </c>
      <c r="Y571" s="84" t="s">
        <v>1736</v>
      </c>
      <c r="Z571" s="85" t="s">
        <v>2342</v>
      </c>
      <c r="AA571" s="81"/>
      <c r="AB571" s="81"/>
      <c r="AC571" s="84" t="s">
        <v>2975</v>
      </c>
      <c r="AD571" s="81"/>
      <c r="AE571" s="81" t="b">
        <v>0</v>
      </c>
      <c r="AF571" s="81">
        <v>8959</v>
      </c>
      <c r="AG571" s="84" t="s">
        <v>3083</v>
      </c>
      <c r="AH571" s="81" t="b">
        <v>0</v>
      </c>
      <c r="AI571" s="81" t="s">
        <v>3094</v>
      </c>
      <c r="AJ571" s="81"/>
      <c r="AK571" s="84" t="s">
        <v>3083</v>
      </c>
      <c r="AL571" s="81" t="b">
        <v>0</v>
      </c>
      <c r="AM571" s="81">
        <v>3482</v>
      </c>
      <c r="AN571" s="84" t="s">
        <v>3083</v>
      </c>
      <c r="AO571" s="81" t="s">
        <v>3108</v>
      </c>
      <c r="AP571" s="81" t="b">
        <v>0</v>
      </c>
      <c r="AQ571" s="84" t="s">
        <v>2975</v>
      </c>
      <c r="AR571" s="81" t="s">
        <v>819</v>
      </c>
      <c r="AS571" s="81">
        <v>0</v>
      </c>
      <c r="AT571" s="81">
        <v>0</v>
      </c>
      <c r="AU571" s="81"/>
      <c r="AV571" s="81"/>
      <c r="AW571" s="81"/>
      <c r="AX571" s="81"/>
      <c r="AY571" s="81"/>
      <c r="AZ571" s="81"/>
      <c r="BA571" s="81"/>
      <c r="BB571" s="81"/>
      <c r="BC571" s="80" t="str">
        <f>REPLACE(INDEX(GroupVertices[Group],MATCH(Edges[[#This Row],[Vertex 1]],GroupVertices[Vertex],0)),1,1,"")</f>
        <v>8</v>
      </c>
      <c r="BD571" s="80" t="str">
        <f>REPLACE(INDEX(GroupVertices[Group],MATCH(Edges[[#This Row],[Vertex 2]],GroupVertices[Vertex],0)),1,1,"")</f>
        <v>8</v>
      </c>
    </row>
    <row r="572" spans="1:56" ht="15">
      <c r="A572" s="66" t="s">
        <v>711</v>
      </c>
      <c r="B572" s="66" t="s">
        <v>710</v>
      </c>
      <c r="C572" s="67"/>
      <c r="D572" s="68"/>
      <c r="E572" s="69"/>
      <c r="F572" s="70"/>
      <c r="G572" s="67"/>
      <c r="H572" s="71"/>
      <c r="I572" s="72"/>
      <c r="J572" s="72"/>
      <c r="K572" s="34"/>
      <c r="L572" s="79">
        <v>572</v>
      </c>
      <c r="M572" s="79"/>
      <c r="N572" s="74"/>
      <c r="O572" s="81" t="s">
        <v>819</v>
      </c>
      <c r="P572" s="83">
        <v>43661.78417824074</v>
      </c>
      <c r="Q572" s="81" t="s">
        <v>828</v>
      </c>
      <c r="R572" s="81"/>
      <c r="S572" s="81"/>
      <c r="T572" s="81" t="s">
        <v>1061</v>
      </c>
      <c r="U572" s="85" t="s">
        <v>1126</v>
      </c>
      <c r="V572" s="85" t="s">
        <v>1126</v>
      </c>
      <c r="W572" s="83">
        <v>43661.78417824074</v>
      </c>
      <c r="X572" s="88">
        <v>43661</v>
      </c>
      <c r="Y572" s="84" t="s">
        <v>1735</v>
      </c>
      <c r="Z572" s="85" t="s">
        <v>2343</v>
      </c>
      <c r="AA572" s="81"/>
      <c r="AB572" s="81"/>
      <c r="AC572" s="84" t="s">
        <v>2976</v>
      </c>
      <c r="AD572" s="81"/>
      <c r="AE572" s="81" t="b">
        <v>0</v>
      </c>
      <c r="AF572" s="81">
        <v>0</v>
      </c>
      <c r="AG572" s="84" t="s">
        <v>3083</v>
      </c>
      <c r="AH572" s="81" t="b">
        <v>0</v>
      </c>
      <c r="AI572" s="81" t="s">
        <v>3094</v>
      </c>
      <c r="AJ572" s="81"/>
      <c r="AK572" s="84" t="s">
        <v>3083</v>
      </c>
      <c r="AL572" s="81" t="b">
        <v>0</v>
      </c>
      <c r="AM572" s="81">
        <v>3482</v>
      </c>
      <c r="AN572" s="84" t="s">
        <v>2975</v>
      </c>
      <c r="AO572" s="81" t="s">
        <v>3109</v>
      </c>
      <c r="AP572" s="81" t="b">
        <v>0</v>
      </c>
      <c r="AQ572" s="84" t="s">
        <v>2975</v>
      </c>
      <c r="AR572" s="81" t="s">
        <v>178</v>
      </c>
      <c r="AS572" s="81">
        <v>0</v>
      </c>
      <c r="AT572" s="81">
        <v>0</v>
      </c>
      <c r="AU572" s="81"/>
      <c r="AV572" s="81"/>
      <c r="AW572" s="81"/>
      <c r="AX572" s="81"/>
      <c r="AY572" s="81"/>
      <c r="AZ572" s="81"/>
      <c r="BA572" s="81"/>
      <c r="BB572" s="81"/>
      <c r="BC572" s="80" t="str">
        <f>REPLACE(INDEX(GroupVertices[Group],MATCH(Edges[[#This Row],[Vertex 1]],GroupVertices[Vertex],0)),1,1,"")</f>
        <v>8</v>
      </c>
      <c r="BD572" s="80" t="str">
        <f>REPLACE(INDEX(GroupVertices[Group],MATCH(Edges[[#This Row],[Vertex 2]],GroupVertices[Vertex],0)),1,1,"")</f>
        <v>8</v>
      </c>
    </row>
    <row r="573" spans="1:56" ht="15">
      <c r="A573" s="66" t="s">
        <v>712</v>
      </c>
      <c r="B573" s="66" t="s">
        <v>712</v>
      </c>
      <c r="C573" s="67"/>
      <c r="D573" s="68"/>
      <c r="E573" s="69"/>
      <c r="F573" s="70"/>
      <c r="G573" s="67"/>
      <c r="H573" s="71"/>
      <c r="I573" s="72"/>
      <c r="J573" s="72"/>
      <c r="K573" s="34"/>
      <c r="L573" s="79">
        <v>573</v>
      </c>
      <c r="M573" s="79"/>
      <c r="N573" s="74"/>
      <c r="O573" s="81" t="s">
        <v>178</v>
      </c>
      <c r="P573" s="83">
        <v>43660.75863425926</v>
      </c>
      <c r="Q573" s="81" t="s">
        <v>898</v>
      </c>
      <c r="R573" s="81"/>
      <c r="S573" s="81"/>
      <c r="T573" s="81" t="s">
        <v>1061</v>
      </c>
      <c r="U573" s="85" t="s">
        <v>1171</v>
      </c>
      <c r="V573" s="85" t="s">
        <v>1171</v>
      </c>
      <c r="W573" s="83">
        <v>43660.75863425926</v>
      </c>
      <c r="X573" s="88">
        <v>43660</v>
      </c>
      <c r="Y573" s="84" t="s">
        <v>1737</v>
      </c>
      <c r="Z573" s="85" t="s">
        <v>2344</v>
      </c>
      <c r="AA573" s="81"/>
      <c r="AB573" s="81"/>
      <c r="AC573" s="84" t="s">
        <v>2977</v>
      </c>
      <c r="AD573" s="81"/>
      <c r="AE573" s="81" t="b">
        <v>0</v>
      </c>
      <c r="AF573" s="81">
        <v>1752</v>
      </c>
      <c r="AG573" s="84" t="s">
        <v>3083</v>
      </c>
      <c r="AH573" s="81" t="b">
        <v>0</v>
      </c>
      <c r="AI573" s="81" t="s">
        <v>3094</v>
      </c>
      <c r="AJ573" s="81"/>
      <c r="AK573" s="84" t="s">
        <v>3083</v>
      </c>
      <c r="AL573" s="81" t="b">
        <v>0</v>
      </c>
      <c r="AM573" s="81">
        <v>707</v>
      </c>
      <c r="AN573" s="84" t="s">
        <v>3083</v>
      </c>
      <c r="AO573" s="81" t="s">
        <v>3109</v>
      </c>
      <c r="AP573" s="81" t="b">
        <v>0</v>
      </c>
      <c r="AQ573" s="84" t="s">
        <v>2977</v>
      </c>
      <c r="AR573" s="81" t="s">
        <v>819</v>
      </c>
      <c r="AS573" s="81">
        <v>0</v>
      </c>
      <c r="AT573" s="81">
        <v>0</v>
      </c>
      <c r="AU573" s="81"/>
      <c r="AV573" s="81"/>
      <c r="AW573" s="81"/>
      <c r="AX573" s="81"/>
      <c r="AY573" s="81"/>
      <c r="AZ573" s="81"/>
      <c r="BA573" s="81"/>
      <c r="BB573" s="81"/>
      <c r="BC573" s="80" t="str">
        <f>REPLACE(INDEX(GroupVertices[Group],MATCH(Edges[[#This Row],[Vertex 1]],GroupVertices[Vertex],0)),1,1,"")</f>
        <v>26</v>
      </c>
      <c r="BD573" s="80" t="str">
        <f>REPLACE(INDEX(GroupVertices[Group],MATCH(Edges[[#This Row],[Vertex 2]],GroupVertices[Vertex],0)),1,1,"")</f>
        <v>26</v>
      </c>
    </row>
    <row r="574" spans="1:56" ht="15">
      <c r="A574" s="66" t="s">
        <v>713</v>
      </c>
      <c r="B574" s="66" t="s">
        <v>712</v>
      </c>
      <c r="C574" s="67"/>
      <c r="D574" s="68"/>
      <c r="E574" s="69"/>
      <c r="F574" s="70"/>
      <c r="G574" s="67"/>
      <c r="H574" s="71"/>
      <c r="I574" s="72"/>
      <c r="J574" s="72"/>
      <c r="K574" s="34"/>
      <c r="L574" s="79">
        <v>574</v>
      </c>
      <c r="M574" s="79"/>
      <c r="N574" s="74"/>
      <c r="O574" s="81" t="s">
        <v>819</v>
      </c>
      <c r="P574" s="83">
        <v>43661.78417824074</v>
      </c>
      <c r="Q574" s="81" t="s">
        <v>898</v>
      </c>
      <c r="R574" s="81"/>
      <c r="S574" s="81"/>
      <c r="T574" s="81" t="s">
        <v>1061</v>
      </c>
      <c r="U574" s="85" t="s">
        <v>1171</v>
      </c>
      <c r="V574" s="85" t="s">
        <v>1171</v>
      </c>
      <c r="W574" s="83">
        <v>43661.78417824074</v>
      </c>
      <c r="X574" s="88">
        <v>43661</v>
      </c>
      <c r="Y574" s="84" t="s">
        <v>1735</v>
      </c>
      <c r="Z574" s="85" t="s">
        <v>2345</v>
      </c>
      <c r="AA574" s="81"/>
      <c r="AB574" s="81"/>
      <c r="AC574" s="84" t="s">
        <v>2978</v>
      </c>
      <c r="AD574" s="81"/>
      <c r="AE574" s="81" t="b">
        <v>0</v>
      </c>
      <c r="AF574" s="81">
        <v>0</v>
      </c>
      <c r="AG574" s="84" t="s">
        <v>3083</v>
      </c>
      <c r="AH574" s="81" t="b">
        <v>0</v>
      </c>
      <c r="AI574" s="81" t="s">
        <v>3094</v>
      </c>
      <c r="AJ574" s="81"/>
      <c r="AK574" s="84" t="s">
        <v>3083</v>
      </c>
      <c r="AL574" s="81" t="b">
        <v>0</v>
      </c>
      <c r="AM574" s="81">
        <v>707</v>
      </c>
      <c r="AN574" s="84" t="s">
        <v>2977</v>
      </c>
      <c r="AO574" s="81" t="s">
        <v>3111</v>
      </c>
      <c r="AP574" s="81" t="b">
        <v>0</v>
      </c>
      <c r="AQ574" s="84" t="s">
        <v>2977</v>
      </c>
      <c r="AR574" s="81" t="s">
        <v>178</v>
      </c>
      <c r="AS574" s="81">
        <v>0</v>
      </c>
      <c r="AT574" s="81">
        <v>0</v>
      </c>
      <c r="AU574" s="81"/>
      <c r="AV574" s="81"/>
      <c r="AW574" s="81"/>
      <c r="AX574" s="81"/>
      <c r="AY574" s="81"/>
      <c r="AZ574" s="81"/>
      <c r="BA574" s="81"/>
      <c r="BB574" s="81"/>
      <c r="BC574" s="80" t="str">
        <f>REPLACE(INDEX(GroupVertices[Group],MATCH(Edges[[#This Row],[Vertex 1]],GroupVertices[Vertex],0)),1,1,"")</f>
        <v>26</v>
      </c>
      <c r="BD574" s="80" t="str">
        <f>REPLACE(INDEX(GroupVertices[Group],MATCH(Edges[[#This Row],[Vertex 2]],GroupVertices[Vertex],0)),1,1,"")</f>
        <v>26</v>
      </c>
    </row>
    <row r="575" spans="1:56" ht="15">
      <c r="A575" s="66" t="s">
        <v>714</v>
      </c>
      <c r="B575" s="66" t="s">
        <v>714</v>
      </c>
      <c r="C575" s="67"/>
      <c r="D575" s="68"/>
      <c r="E575" s="69"/>
      <c r="F575" s="70"/>
      <c r="G575" s="67"/>
      <c r="H575" s="71"/>
      <c r="I575" s="72"/>
      <c r="J575" s="72"/>
      <c r="K575" s="34"/>
      <c r="L575" s="79">
        <v>575</v>
      </c>
      <c r="M575" s="79"/>
      <c r="N575" s="74"/>
      <c r="O575" s="81" t="s">
        <v>178</v>
      </c>
      <c r="P575" s="83">
        <v>43661.78417824074</v>
      </c>
      <c r="Q575" s="81" t="s">
        <v>1001</v>
      </c>
      <c r="R575" s="81"/>
      <c r="S575" s="81"/>
      <c r="T575" s="81" t="s">
        <v>1061</v>
      </c>
      <c r="U575" s="85" t="s">
        <v>1254</v>
      </c>
      <c r="V575" s="85" t="s">
        <v>1254</v>
      </c>
      <c r="W575" s="83">
        <v>43661.78417824074</v>
      </c>
      <c r="X575" s="88">
        <v>43661</v>
      </c>
      <c r="Y575" s="84" t="s">
        <v>1735</v>
      </c>
      <c r="Z575" s="85" t="s">
        <v>2346</v>
      </c>
      <c r="AA575" s="81"/>
      <c r="AB575" s="81"/>
      <c r="AC575" s="84" t="s">
        <v>2979</v>
      </c>
      <c r="AD575" s="81"/>
      <c r="AE575" s="81" t="b">
        <v>0</v>
      </c>
      <c r="AF575" s="81">
        <v>0</v>
      </c>
      <c r="AG575" s="84" t="s">
        <v>3083</v>
      </c>
      <c r="AH575" s="81" t="b">
        <v>0</v>
      </c>
      <c r="AI575" s="81" t="s">
        <v>3094</v>
      </c>
      <c r="AJ575" s="81"/>
      <c r="AK575" s="84" t="s">
        <v>3083</v>
      </c>
      <c r="AL575" s="81" t="b">
        <v>0</v>
      </c>
      <c r="AM575" s="81">
        <v>0</v>
      </c>
      <c r="AN575" s="84" t="s">
        <v>3083</v>
      </c>
      <c r="AO575" s="81" t="s">
        <v>3116</v>
      </c>
      <c r="AP575" s="81" t="b">
        <v>0</v>
      </c>
      <c r="AQ575" s="84" t="s">
        <v>2979</v>
      </c>
      <c r="AR575" s="81" t="s">
        <v>178</v>
      </c>
      <c r="AS575" s="81">
        <v>0</v>
      </c>
      <c r="AT575" s="81">
        <v>0</v>
      </c>
      <c r="AU575" s="81"/>
      <c r="AV575" s="81"/>
      <c r="AW575" s="81"/>
      <c r="AX575" s="81"/>
      <c r="AY575" s="81"/>
      <c r="AZ575" s="81"/>
      <c r="BA575" s="81"/>
      <c r="BB575" s="81"/>
      <c r="BC575" s="80" t="str">
        <f>REPLACE(INDEX(GroupVertices[Group],MATCH(Edges[[#This Row],[Vertex 1]],GroupVertices[Vertex],0)),1,1,"")</f>
        <v>3</v>
      </c>
      <c r="BD575" s="80" t="str">
        <f>REPLACE(INDEX(GroupVertices[Group],MATCH(Edges[[#This Row],[Vertex 2]],GroupVertices[Vertex],0)),1,1,"")</f>
        <v>3</v>
      </c>
    </row>
    <row r="576" spans="1:56" ht="15">
      <c r="A576" s="66" t="s">
        <v>715</v>
      </c>
      <c r="B576" s="66" t="s">
        <v>775</v>
      </c>
      <c r="C576" s="67"/>
      <c r="D576" s="68"/>
      <c r="E576" s="69"/>
      <c r="F576" s="70"/>
      <c r="G576" s="67"/>
      <c r="H576" s="71"/>
      <c r="I576" s="72"/>
      <c r="J576" s="72"/>
      <c r="K576" s="34"/>
      <c r="L576" s="79">
        <v>576</v>
      </c>
      <c r="M576" s="79"/>
      <c r="N576" s="74"/>
      <c r="O576" s="81" t="s">
        <v>819</v>
      </c>
      <c r="P576" s="83">
        <v>43661.78418981482</v>
      </c>
      <c r="Q576" s="81" t="s">
        <v>831</v>
      </c>
      <c r="R576" s="81"/>
      <c r="S576" s="81"/>
      <c r="T576" s="81" t="s">
        <v>1061</v>
      </c>
      <c r="U576" s="85" t="s">
        <v>1127</v>
      </c>
      <c r="V576" s="85" t="s">
        <v>1127</v>
      </c>
      <c r="W576" s="83">
        <v>43661.78418981482</v>
      </c>
      <c r="X576" s="88">
        <v>43661</v>
      </c>
      <c r="Y576" s="84" t="s">
        <v>1738</v>
      </c>
      <c r="Z576" s="85" t="s">
        <v>2347</v>
      </c>
      <c r="AA576" s="81"/>
      <c r="AB576" s="81"/>
      <c r="AC576" s="84" t="s">
        <v>2980</v>
      </c>
      <c r="AD576" s="81"/>
      <c r="AE576" s="81" t="b">
        <v>0</v>
      </c>
      <c r="AF576" s="81">
        <v>0</v>
      </c>
      <c r="AG576" s="84" t="s">
        <v>3083</v>
      </c>
      <c r="AH576" s="81" t="b">
        <v>0</v>
      </c>
      <c r="AI576" s="81" t="s">
        <v>3092</v>
      </c>
      <c r="AJ576" s="81"/>
      <c r="AK576" s="84" t="s">
        <v>3083</v>
      </c>
      <c r="AL576" s="81" t="b">
        <v>0</v>
      </c>
      <c r="AM576" s="81">
        <v>7453</v>
      </c>
      <c r="AN576" s="84" t="s">
        <v>3059</v>
      </c>
      <c r="AO576" s="81" t="s">
        <v>3109</v>
      </c>
      <c r="AP576" s="81" t="b">
        <v>0</v>
      </c>
      <c r="AQ576" s="84" t="s">
        <v>3059</v>
      </c>
      <c r="AR576" s="81" t="s">
        <v>178</v>
      </c>
      <c r="AS576" s="81">
        <v>0</v>
      </c>
      <c r="AT576" s="81">
        <v>0</v>
      </c>
      <c r="AU576" s="81"/>
      <c r="AV576" s="81"/>
      <c r="AW576" s="81"/>
      <c r="AX576" s="81"/>
      <c r="AY576" s="81"/>
      <c r="AZ576" s="81"/>
      <c r="BA576" s="81"/>
      <c r="BB576" s="81"/>
      <c r="BC576" s="80" t="str">
        <f>REPLACE(INDEX(GroupVertices[Group],MATCH(Edges[[#This Row],[Vertex 1]],GroupVertices[Vertex],0)),1,1,"")</f>
        <v>1</v>
      </c>
      <c r="BD576" s="80" t="str">
        <f>REPLACE(INDEX(GroupVertices[Group],MATCH(Edges[[#This Row],[Vertex 2]],GroupVertices[Vertex],0)),1,1,"")</f>
        <v>1</v>
      </c>
    </row>
    <row r="577" spans="1:56" ht="15">
      <c r="A577" s="66" t="s">
        <v>716</v>
      </c>
      <c r="B577" s="66" t="s">
        <v>716</v>
      </c>
      <c r="C577" s="67"/>
      <c r="D577" s="68"/>
      <c r="E577" s="69"/>
      <c r="F577" s="70"/>
      <c r="G577" s="67"/>
      <c r="H577" s="71"/>
      <c r="I577" s="72"/>
      <c r="J577" s="72"/>
      <c r="K577" s="34"/>
      <c r="L577" s="79">
        <v>577</v>
      </c>
      <c r="M577" s="79"/>
      <c r="N577" s="74"/>
      <c r="O577" s="81" t="s">
        <v>178</v>
      </c>
      <c r="P577" s="83">
        <v>43661.784212962964</v>
      </c>
      <c r="Q577" s="81" t="s">
        <v>1002</v>
      </c>
      <c r="R577" s="81"/>
      <c r="S577" s="81"/>
      <c r="T577" s="81" t="s">
        <v>1061</v>
      </c>
      <c r="U577" s="85" t="s">
        <v>1255</v>
      </c>
      <c r="V577" s="85" t="s">
        <v>1255</v>
      </c>
      <c r="W577" s="83">
        <v>43661.784212962964</v>
      </c>
      <c r="X577" s="88">
        <v>43661</v>
      </c>
      <c r="Y577" s="84" t="s">
        <v>1739</v>
      </c>
      <c r="Z577" s="85" t="s">
        <v>2348</v>
      </c>
      <c r="AA577" s="81"/>
      <c r="AB577" s="81"/>
      <c r="AC577" s="84" t="s">
        <v>2981</v>
      </c>
      <c r="AD577" s="81"/>
      <c r="AE577" s="81" t="b">
        <v>0</v>
      </c>
      <c r="AF577" s="81">
        <v>0</v>
      </c>
      <c r="AG577" s="84" t="s">
        <v>3083</v>
      </c>
      <c r="AH577" s="81" t="b">
        <v>0</v>
      </c>
      <c r="AI577" s="81" t="s">
        <v>3095</v>
      </c>
      <c r="AJ577" s="81"/>
      <c r="AK577" s="84" t="s">
        <v>3083</v>
      </c>
      <c r="AL577" s="81" t="b">
        <v>0</v>
      </c>
      <c r="AM577" s="81">
        <v>0</v>
      </c>
      <c r="AN577" s="84" t="s">
        <v>3083</v>
      </c>
      <c r="AO577" s="81" t="s">
        <v>3108</v>
      </c>
      <c r="AP577" s="81" t="b">
        <v>0</v>
      </c>
      <c r="AQ577" s="84" t="s">
        <v>2981</v>
      </c>
      <c r="AR577" s="81" t="s">
        <v>178</v>
      </c>
      <c r="AS577" s="81">
        <v>0</v>
      </c>
      <c r="AT577" s="81">
        <v>0</v>
      </c>
      <c r="AU577" s="81"/>
      <c r="AV577" s="81"/>
      <c r="AW577" s="81"/>
      <c r="AX577" s="81"/>
      <c r="AY577" s="81"/>
      <c r="AZ577" s="81"/>
      <c r="BA577" s="81"/>
      <c r="BB577" s="81"/>
      <c r="BC577" s="80" t="str">
        <f>REPLACE(INDEX(GroupVertices[Group],MATCH(Edges[[#This Row],[Vertex 1]],GroupVertices[Vertex],0)),1,1,"")</f>
        <v>3</v>
      </c>
      <c r="BD577" s="80" t="str">
        <f>REPLACE(INDEX(GroupVertices[Group],MATCH(Edges[[#This Row],[Vertex 2]],GroupVertices[Vertex],0)),1,1,"")</f>
        <v>3</v>
      </c>
    </row>
    <row r="578" spans="1:56" ht="15">
      <c r="A578" s="66" t="s">
        <v>717</v>
      </c>
      <c r="B578" s="66" t="s">
        <v>717</v>
      </c>
      <c r="C578" s="67"/>
      <c r="D578" s="68"/>
      <c r="E578" s="69"/>
      <c r="F578" s="70"/>
      <c r="G578" s="67"/>
      <c r="H578" s="71"/>
      <c r="I578" s="72"/>
      <c r="J578" s="72"/>
      <c r="K578" s="34"/>
      <c r="L578" s="79">
        <v>578</v>
      </c>
      <c r="M578" s="79"/>
      <c r="N578" s="74"/>
      <c r="O578" s="81" t="s">
        <v>178</v>
      </c>
      <c r="P578" s="83">
        <v>43661.73784722222</v>
      </c>
      <c r="Q578" s="81" t="s">
        <v>838</v>
      </c>
      <c r="R578" s="81"/>
      <c r="S578" s="81"/>
      <c r="T578" s="81" t="s">
        <v>1061</v>
      </c>
      <c r="U578" s="81"/>
      <c r="V578" s="85" t="s">
        <v>1365</v>
      </c>
      <c r="W578" s="83">
        <v>43661.73784722222</v>
      </c>
      <c r="X578" s="88">
        <v>43661</v>
      </c>
      <c r="Y578" s="84" t="s">
        <v>1740</v>
      </c>
      <c r="Z578" s="85" t="s">
        <v>2349</v>
      </c>
      <c r="AA578" s="81"/>
      <c r="AB578" s="81"/>
      <c r="AC578" s="84" t="s">
        <v>2982</v>
      </c>
      <c r="AD578" s="81"/>
      <c r="AE578" s="81" t="b">
        <v>0</v>
      </c>
      <c r="AF578" s="81">
        <v>444</v>
      </c>
      <c r="AG578" s="84" t="s">
        <v>3083</v>
      </c>
      <c r="AH578" s="81" t="b">
        <v>0</v>
      </c>
      <c r="AI578" s="81" t="s">
        <v>3092</v>
      </c>
      <c r="AJ578" s="81"/>
      <c r="AK578" s="84" t="s">
        <v>3083</v>
      </c>
      <c r="AL578" s="81" t="b">
        <v>0</v>
      </c>
      <c r="AM578" s="81">
        <v>114</v>
      </c>
      <c r="AN578" s="84" t="s">
        <v>3083</v>
      </c>
      <c r="AO578" s="81" t="s">
        <v>3108</v>
      </c>
      <c r="AP578" s="81" t="b">
        <v>0</v>
      </c>
      <c r="AQ578" s="84" t="s">
        <v>2982</v>
      </c>
      <c r="AR578" s="81" t="s">
        <v>819</v>
      </c>
      <c r="AS578" s="81">
        <v>0</v>
      </c>
      <c r="AT578" s="81">
        <v>0</v>
      </c>
      <c r="AU578" s="81"/>
      <c r="AV578" s="81"/>
      <c r="AW578" s="81"/>
      <c r="AX578" s="81"/>
      <c r="AY578" s="81"/>
      <c r="AZ578" s="81"/>
      <c r="BA578" s="81"/>
      <c r="BB578" s="81"/>
      <c r="BC578" s="80" t="str">
        <f>REPLACE(INDEX(GroupVertices[Group],MATCH(Edges[[#This Row],[Vertex 1]],GroupVertices[Vertex],0)),1,1,"")</f>
        <v>6</v>
      </c>
      <c r="BD578" s="80" t="str">
        <f>REPLACE(INDEX(GroupVertices[Group],MATCH(Edges[[#This Row],[Vertex 2]],GroupVertices[Vertex],0)),1,1,"")</f>
        <v>6</v>
      </c>
    </row>
    <row r="579" spans="1:56" ht="15">
      <c r="A579" s="66" t="s">
        <v>718</v>
      </c>
      <c r="B579" s="66" t="s">
        <v>717</v>
      </c>
      <c r="C579" s="67"/>
      <c r="D579" s="68"/>
      <c r="E579" s="69"/>
      <c r="F579" s="70"/>
      <c r="G579" s="67"/>
      <c r="H579" s="71"/>
      <c r="I579" s="72"/>
      <c r="J579" s="72"/>
      <c r="K579" s="34"/>
      <c r="L579" s="79">
        <v>579</v>
      </c>
      <c r="M579" s="79"/>
      <c r="N579" s="74"/>
      <c r="O579" s="81" t="s">
        <v>819</v>
      </c>
      <c r="P579" s="83">
        <v>43661.78424768519</v>
      </c>
      <c r="Q579" s="81" t="s">
        <v>838</v>
      </c>
      <c r="R579" s="81"/>
      <c r="S579" s="81"/>
      <c r="T579" s="81" t="s">
        <v>1061</v>
      </c>
      <c r="U579" s="81"/>
      <c r="V579" s="85" t="s">
        <v>1366</v>
      </c>
      <c r="W579" s="83">
        <v>43661.78424768519</v>
      </c>
      <c r="X579" s="88">
        <v>43661</v>
      </c>
      <c r="Y579" s="84" t="s">
        <v>1741</v>
      </c>
      <c r="Z579" s="85" t="s">
        <v>2350</v>
      </c>
      <c r="AA579" s="81"/>
      <c r="AB579" s="81"/>
      <c r="AC579" s="84" t="s">
        <v>2983</v>
      </c>
      <c r="AD579" s="81"/>
      <c r="AE579" s="81" t="b">
        <v>0</v>
      </c>
      <c r="AF579" s="81">
        <v>0</v>
      </c>
      <c r="AG579" s="84" t="s">
        <v>3083</v>
      </c>
      <c r="AH579" s="81" t="b">
        <v>0</v>
      </c>
      <c r="AI579" s="81" t="s">
        <v>3092</v>
      </c>
      <c r="AJ579" s="81"/>
      <c r="AK579" s="84" t="s">
        <v>3083</v>
      </c>
      <c r="AL579" s="81" t="b">
        <v>0</v>
      </c>
      <c r="AM579" s="81">
        <v>114</v>
      </c>
      <c r="AN579" s="84" t="s">
        <v>2982</v>
      </c>
      <c r="AO579" s="81" t="s">
        <v>3108</v>
      </c>
      <c r="AP579" s="81" t="b">
        <v>0</v>
      </c>
      <c r="AQ579" s="84" t="s">
        <v>2982</v>
      </c>
      <c r="AR579" s="81" t="s">
        <v>178</v>
      </c>
      <c r="AS579" s="81">
        <v>0</v>
      </c>
      <c r="AT579" s="81">
        <v>0</v>
      </c>
      <c r="AU579" s="81"/>
      <c r="AV579" s="81"/>
      <c r="AW579" s="81"/>
      <c r="AX579" s="81"/>
      <c r="AY579" s="81"/>
      <c r="AZ579" s="81"/>
      <c r="BA579" s="81"/>
      <c r="BB579" s="81"/>
      <c r="BC579" s="80" t="str">
        <f>REPLACE(INDEX(GroupVertices[Group],MATCH(Edges[[#This Row],[Vertex 1]],GroupVertices[Vertex],0)),1,1,"")</f>
        <v>6</v>
      </c>
      <c r="BD579" s="80" t="str">
        <f>REPLACE(INDEX(GroupVertices[Group],MATCH(Edges[[#This Row],[Vertex 2]],GroupVertices[Vertex],0)),1,1,"")</f>
        <v>6</v>
      </c>
    </row>
    <row r="580" spans="1:56" ht="15">
      <c r="A580" s="66" t="s">
        <v>719</v>
      </c>
      <c r="B580" s="66" t="s">
        <v>719</v>
      </c>
      <c r="C580" s="67"/>
      <c r="D580" s="68"/>
      <c r="E580" s="69"/>
      <c r="F580" s="70"/>
      <c r="G580" s="67"/>
      <c r="H580" s="71"/>
      <c r="I580" s="72"/>
      <c r="J580" s="72"/>
      <c r="K580" s="34"/>
      <c r="L580" s="79">
        <v>580</v>
      </c>
      <c r="M580" s="79"/>
      <c r="N580" s="74"/>
      <c r="O580" s="81" t="s">
        <v>178</v>
      </c>
      <c r="P580" s="83">
        <v>43661.78425925926</v>
      </c>
      <c r="Q580" s="81" t="s">
        <v>1003</v>
      </c>
      <c r="R580" s="81"/>
      <c r="S580" s="81"/>
      <c r="T580" s="81" t="s">
        <v>1102</v>
      </c>
      <c r="U580" s="85" t="s">
        <v>1256</v>
      </c>
      <c r="V580" s="85" t="s">
        <v>1256</v>
      </c>
      <c r="W580" s="83">
        <v>43661.78425925926</v>
      </c>
      <c r="X580" s="88">
        <v>43661</v>
      </c>
      <c r="Y580" s="84" t="s">
        <v>1742</v>
      </c>
      <c r="Z580" s="85" t="s">
        <v>2351</v>
      </c>
      <c r="AA580" s="81"/>
      <c r="AB580" s="81"/>
      <c r="AC580" s="84" t="s">
        <v>2984</v>
      </c>
      <c r="AD580" s="81"/>
      <c r="AE580" s="81" t="b">
        <v>0</v>
      </c>
      <c r="AF580" s="81">
        <v>0</v>
      </c>
      <c r="AG580" s="84" t="s">
        <v>3083</v>
      </c>
      <c r="AH580" s="81" t="b">
        <v>0</v>
      </c>
      <c r="AI580" s="81" t="s">
        <v>3092</v>
      </c>
      <c r="AJ580" s="81"/>
      <c r="AK580" s="84" t="s">
        <v>3083</v>
      </c>
      <c r="AL580" s="81" t="b">
        <v>0</v>
      </c>
      <c r="AM580" s="81">
        <v>0</v>
      </c>
      <c r="AN580" s="84" t="s">
        <v>3083</v>
      </c>
      <c r="AO580" s="81" t="s">
        <v>3108</v>
      </c>
      <c r="AP580" s="81" t="b">
        <v>0</v>
      </c>
      <c r="AQ580" s="84" t="s">
        <v>2984</v>
      </c>
      <c r="AR580" s="81" t="s">
        <v>178</v>
      </c>
      <c r="AS580" s="81">
        <v>0</v>
      </c>
      <c r="AT580" s="81">
        <v>0</v>
      </c>
      <c r="AU580" s="81"/>
      <c r="AV580" s="81"/>
      <c r="AW580" s="81"/>
      <c r="AX580" s="81"/>
      <c r="AY580" s="81"/>
      <c r="AZ580" s="81"/>
      <c r="BA580" s="81"/>
      <c r="BB580" s="81"/>
      <c r="BC580" s="80" t="str">
        <f>REPLACE(INDEX(GroupVertices[Group],MATCH(Edges[[#This Row],[Vertex 1]],GroupVertices[Vertex],0)),1,1,"")</f>
        <v>3</v>
      </c>
      <c r="BD580" s="80" t="str">
        <f>REPLACE(INDEX(GroupVertices[Group],MATCH(Edges[[#This Row],[Vertex 2]],GroupVertices[Vertex],0)),1,1,"")</f>
        <v>3</v>
      </c>
    </row>
    <row r="581" spans="1:56" ht="15">
      <c r="A581" s="66" t="s">
        <v>720</v>
      </c>
      <c r="B581" s="66" t="s">
        <v>773</v>
      </c>
      <c r="C581" s="67"/>
      <c r="D581" s="68"/>
      <c r="E581" s="69"/>
      <c r="F581" s="70"/>
      <c r="G581" s="67"/>
      <c r="H581" s="71"/>
      <c r="I581" s="72"/>
      <c r="J581" s="72"/>
      <c r="K581" s="34"/>
      <c r="L581" s="79">
        <v>581</v>
      </c>
      <c r="M581" s="79"/>
      <c r="N581" s="74"/>
      <c r="O581" s="81" t="s">
        <v>819</v>
      </c>
      <c r="P581" s="83">
        <v>43661.784270833334</v>
      </c>
      <c r="Q581" s="81" t="s">
        <v>974</v>
      </c>
      <c r="R581" s="81"/>
      <c r="S581" s="81"/>
      <c r="T581" s="81" t="s">
        <v>1061</v>
      </c>
      <c r="U581" s="85" t="s">
        <v>1232</v>
      </c>
      <c r="V581" s="85" t="s">
        <v>1232</v>
      </c>
      <c r="W581" s="83">
        <v>43661.784270833334</v>
      </c>
      <c r="X581" s="88">
        <v>43661</v>
      </c>
      <c r="Y581" s="84" t="s">
        <v>1743</v>
      </c>
      <c r="Z581" s="85" t="s">
        <v>2352</v>
      </c>
      <c r="AA581" s="81"/>
      <c r="AB581" s="81"/>
      <c r="AC581" s="84" t="s">
        <v>2985</v>
      </c>
      <c r="AD581" s="81"/>
      <c r="AE581" s="81" t="b">
        <v>0</v>
      </c>
      <c r="AF581" s="81">
        <v>0</v>
      </c>
      <c r="AG581" s="84" t="s">
        <v>3083</v>
      </c>
      <c r="AH581" s="81" t="b">
        <v>0</v>
      </c>
      <c r="AI581" s="81" t="s">
        <v>3092</v>
      </c>
      <c r="AJ581" s="81"/>
      <c r="AK581" s="84" t="s">
        <v>3083</v>
      </c>
      <c r="AL581" s="81" t="b">
        <v>0</v>
      </c>
      <c r="AM581" s="81">
        <v>30</v>
      </c>
      <c r="AN581" s="84" t="s">
        <v>3057</v>
      </c>
      <c r="AO581" s="81" t="s">
        <v>3108</v>
      </c>
      <c r="AP581" s="81" t="b">
        <v>0</v>
      </c>
      <c r="AQ581" s="84" t="s">
        <v>3057</v>
      </c>
      <c r="AR581" s="81" t="s">
        <v>178</v>
      </c>
      <c r="AS581" s="81">
        <v>0</v>
      </c>
      <c r="AT581" s="81">
        <v>0</v>
      </c>
      <c r="AU581" s="81"/>
      <c r="AV581" s="81"/>
      <c r="AW581" s="81"/>
      <c r="AX581" s="81"/>
      <c r="AY581" s="81"/>
      <c r="AZ581" s="81"/>
      <c r="BA581" s="81"/>
      <c r="BB581" s="81"/>
      <c r="BC581" s="80" t="str">
        <f>REPLACE(INDEX(GroupVertices[Group],MATCH(Edges[[#This Row],[Vertex 1]],GroupVertices[Vertex],0)),1,1,"")</f>
        <v>6</v>
      </c>
      <c r="BD581" s="80" t="str">
        <f>REPLACE(INDEX(GroupVertices[Group],MATCH(Edges[[#This Row],[Vertex 2]],GroupVertices[Vertex],0)),1,1,"")</f>
        <v>6</v>
      </c>
    </row>
    <row r="582" spans="1:56" ht="15">
      <c r="A582" s="66" t="s">
        <v>721</v>
      </c>
      <c r="B582" s="66" t="s">
        <v>721</v>
      </c>
      <c r="C582" s="67"/>
      <c r="D582" s="68"/>
      <c r="E582" s="69"/>
      <c r="F582" s="70"/>
      <c r="G582" s="67"/>
      <c r="H582" s="71"/>
      <c r="I582" s="72"/>
      <c r="J582" s="72"/>
      <c r="K582" s="34"/>
      <c r="L582" s="79">
        <v>582</v>
      </c>
      <c r="M582" s="79"/>
      <c r="N582" s="74"/>
      <c r="O582" s="81" t="s">
        <v>178</v>
      </c>
      <c r="P582" s="83">
        <v>43661.76899305556</v>
      </c>
      <c r="Q582" s="81" t="s">
        <v>1004</v>
      </c>
      <c r="R582" s="81"/>
      <c r="S582" s="81"/>
      <c r="T582" s="81" t="s">
        <v>1117</v>
      </c>
      <c r="U582" s="81"/>
      <c r="V582" s="85" t="s">
        <v>1367</v>
      </c>
      <c r="W582" s="83">
        <v>43661.76899305556</v>
      </c>
      <c r="X582" s="88">
        <v>43661</v>
      </c>
      <c r="Y582" s="84" t="s">
        <v>1744</v>
      </c>
      <c r="Z582" s="85" t="s">
        <v>2353</v>
      </c>
      <c r="AA582" s="81"/>
      <c r="AB582" s="81"/>
      <c r="AC582" s="84" t="s">
        <v>2986</v>
      </c>
      <c r="AD582" s="81"/>
      <c r="AE582" s="81" t="b">
        <v>0</v>
      </c>
      <c r="AF582" s="81">
        <v>2</v>
      </c>
      <c r="AG582" s="84" t="s">
        <v>3083</v>
      </c>
      <c r="AH582" s="81" t="b">
        <v>0</v>
      </c>
      <c r="AI582" s="81" t="s">
        <v>3092</v>
      </c>
      <c r="AJ582" s="81"/>
      <c r="AK582" s="84" t="s">
        <v>3083</v>
      </c>
      <c r="AL582" s="81" t="b">
        <v>0</v>
      </c>
      <c r="AM582" s="81">
        <v>1</v>
      </c>
      <c r="AN582" s="84" t="s">
        <v>3083</v>
      </c>
      <c r="AO582" s="81" t="s">
        <v>3109</v>
      </c>
      <c r="AP582" s="81" t="b">
        <v>0</v>
      </c>
      <c r="AQ582" s="84" t="s">
        <v>2986</v>
      </c>
      <c r="AR582" s="81" t="s">
        <v>819</v>
      </c>
      <c r="AS582" s="81">
        <v>0</v>
      </c>
      <c r="AT582" s="81">
        <v>0</v>
      </c>
      <c r="AU582" s="81"/>
      <c r="AV582" s="81"/>
      <c r="AW582" s="81"/>
      <c r="AX582" s="81"/>
      <c r="AY582" s="81"/>
      <c r="AZ582" s="81"/>
      <c r="BA582" s="81"/>
      <c r="BB582" s="81"/>
      <c r="BC582" s="80" t="str">
        <f>REPLACE(INDEX(GroupVertices[Group],MATCH(Edges[[#This Row],[Vertex 1]],GroupVertices[Vertex],0)),1,1,"")</f>
        <v>51</v>
      </c>
      <c r="BD582" s="80" t="str">
        <f>REPLACE(INDEX(GroupVertices[Group],MATCH(Edges[[#This Row],[Vertex 2]],GroupVertices[Vertex],0)),1,1,"")</f>
        <v>51</v>
      </c>
    </row>
    <row r="583" spans="1:56" ht="15">
      <c r="A583" s="66" t="s">
        <v>722</v>
      </c>
      <c r="B583" s="66" t="s">
        <v>721</v>
      </c>
      <c r="C583" s="67"/>
      <c r="D583" s="68"/>
      <c r="E583" s="69"/>
      <c r="F583" s="70"/>
      <c r="G583" s="67"/>
      <c r="H583" s="71"/>
      <c r="I583" s="72"/>
      <c r="J583" s="72"/>
      <c r="K583" s="34"/>
      <c r="L583" s="79">
        <v>583</v>
      </c>
      <c r="M583" s="79"/>
      <c r="N583" s="74"/>
      <c r="O583" s="81" t="s">
        <v>819</v>
      </c>
      <c r="P583" s="83">
        <v>43661.784270833334</v>
      </c>
      <c r="Q583" s="81" t="s">
        <v>1004</v>
      </c>
      <c r="R583" s="81"/>
      <c r="S583" s="81"/>
      <c r="T583" s="81"/>
      <c r="U583" s="81"/>
      <c r="V583" s="85" t="s">
        <v>1368</v>
      </c>
      <c r="W583" s="83">
        <v>43661.784270833334</v>
      </c>
      <c r="X583" s="88">
        <v>43661</v>
      </c>
      <c r="Y583" s="84" t="s">
        <v>1743</v>
      </c>
      <c r="Z583" s="85" t="s">
        <v>2354</v>
      </c>
      <c r="AA583" s="81"/>
      <c r="AB583" s="81"/>
      <c r="AC583" s="84" t="s">
        <v>2987</v>
      </c>
      <c r="AD583" s="81"/>
      <c r="AE583" s="81" t="b">
        <v>0</v>
      </c>
      <c r="AF583" s="81">
        <v>0</v>
      </c>
      <c r="AG583" s="84" t="s">
        <v>3083</v>
      </c>
      <c r="AH583" s="81" t="b">
        <v>0</v>
      </c>
      <c r="AI583" s="81" t="s">
        <v>3092</v>
      </c>
      <c r="AJ583" s="81"/>
      <c r="AK583" s="84" t="s">
        <v>3083</v>
      </c>
      <c r="AL583" s="81" t="b">
        <v>0</v>
      </c>
      <c r="AM583" s="81">
        <v>1</v>
      </c>
      <c r="AN583" s="84" t="s">
        <v>2986</v>
      </c>
      <c r="AO583" s="81" t="s">
        <v>3111</v>
      </c>
      <c r="AP583" s="81" t="b">
        <v>0</v>
      </c>
      <c r="AQ583" s="84" t="s">
        <v>2986</v>
      </c>
      <c r="AR583" s="81" t="s">
        <v>178</v>
      </c>
      <c r="AS583" s="81">
        <v>0</v>
      </c>
      <c r="AT583" s="81">
        <v>0</v>
      </c>
      <c r="AU583" s="81"/>
      <c r="AV583" s="81"/>
      <c r="AW583" s="81"/>
      <c r="AX583" s="81"/>
      <c r="AY583" s="81"/>
      <c r="AZ583" s="81"/>
      <c r="BA583" s="81"/>
      <c r="BB583" s="81"/>
      <c r="BC583" s="80" t="str">
        <f>REPLACE(INDEX(GroupVertices[Group],MATCH(Edges[[#This Row],[Vertex 1]],GroupVertices[Vertex],0)),1,1,"")</f>
        <v>51</v>
      </c>
      <c r="BD583" s="80" t="str">
        <f>REPLACE(INDEX(GroupVertices[Group],MATCH(Edges[[#This Row],[Vertex 2]],GroupVertices[Vertex],0)),1,1,"")</f>
        <v>51</v>
      </c>
    </row>
    <row r="584" spans="1:56" ht="15">
      <c r="A584" s="66" t="s">
        <v>723</v>
      </c>
      <c r="B584" s="66" t="s">
        <v>775</v>
      </c>
      <c r="C584" s="67"/>
      <c r="D584" s="68"/>
      <c r="E584" s="69"/>
      <c r="F584" s="70"/>
      <c r="G584" s="67"/>
      <c r="H584" s="71"/>
      <c r="I584" s="72"/>
      <c r="J584" s="72"/>
      <c r="K584" s="34"/>
      <c r="L584" s="79">
        <v>584</v>
      </c>
      <c r="M584" s="79"/>
      <c r="N584" s="74"/>
      <c r="O584" s="81" t="s">
        <v>819</v>
      </c>
      <c r="P584" s="83">
        <v>43661.78428240741</v>
      </c>
      <c r="Q584" s="81" t="s">
        <v>831</v>
      </c>
      <c r="R584" s="81"/>
      <c r="S584" s="81"/>
      <c r="T584" s="81" t="s">
        <v>1061</v>
      </c>
      <c r="U584" s="85" t="s">
        <v>1127</v>
      </c>
      <c r="V584" s="85" t="s">
        <v>1127</v>
      </c>
      <c r="W584" s="83">
        <v>43661.78428240741</v>
      </c>
      <c r="X584" s="88">
        <v>43661</v>
      </c>
      <c r="Y584" s="84" t="s">
        <v>1745</v>
      </c>
      <c r="Z584" s="85" t="s">
        <v>2355</v>
      </c>
      <c r="AA584" s="81"/>
      <c r="AB584" s="81"/>
      <c r="AC584" s="84" t="s">
        <v>2988</v>
      </c>
      <c r="AD584" s="81"/>
      <c r="AE584" s="81" t="b">
        <v>0</v>
      </c>
      <c r="AF584" s="81">
        <v>0</v>
      </c>
      <c r="AG584" s="84" t="s">
        <v>3083</v>
      </c>
      <c r="AH584" s="81" t="b">
        <v>0</v>
      </c>
      <c r="AI584" s="81" t="s">
        <v>3092</v>
      </c>
      <c r="AJ584" s="81"/>
      <c r="AK584" s="84" t="s">
        <v>3083</v>
      </c>
      <c r="AL584" s="81" t="b">
        <v>0</v>
      </c>
      <c r="AM584" s="81">
        <v>7445</v>
      </c>
      <c r="AN584" s="84" t="s">
        <v>3059</v>
      </c>
      <c r="AO584" s="81" t="s">
        <v>3109</v>
      </c>
      <c r="AP584" s="81" t="b">
        <v>0</v>
      </c>
      <c r="AQ584" s="84" t="s">
        <v>3059</v>
      </c>
      <c r="AR584" s="81" t="s">
        <v>178</v>
      </c>
      <c r="AS584" s="81">
        <v>0</v>
      </c>
      <c r="AT584" s="81">
        <v>0</v>
      </c>
      <c r="AU584" s="81"/>
      <c r="AV584" s="81"/>
      <c r="AW584" s="81"/>
      <c r="AX584" s="81"/>
      <c r="AY584" s="81"/>
      <c r="AZ584" s="81"/>
      <c r="BA584" s="81"/>
      <c r="BB584" s="81"/>
      <c r="BC584" s="80" t="str">
        <f>REPLACE(INDEX(GroupVertices[Group],MATCH(Edges[[#This Row],[Vertex 1]],GroupVertices[Vertex],0)),1,1,"")</f>
        <v>1</v>
      </c>
      <c r="BD584" s="80" t="str">
        <f>REPLACE(INDEX(GroupVertices[Group],MATCH(Edges[[#This Row],[Vertex 2]],GroupVertices[Vertex],0)),1,1,"")</f>
        <v>1</v>
      </c>
    </row>
    <row r="585" spans="1:56" ht="15">
      <c r="A585" s="66" t="s">
        <v>724</v>
      </c>
      <c r="B585" s="66" t="s">
        <v>724</v>
      </c>
      <c r="C585" s="67"/>
      <c r="D585" s="68"/>
      <c r="E585" s="69"/>
      <c r="F585" s="70"/>
      <c r="G585" s="67"/>
      <c r="H585" s="71"/>
      <c r="I585" s="72"/>
      <c r="J585" s="72"/>
      <c r="K585" s="34"/>
      <c r="L585" s="79">
        <v>585</v>
      </c>
      <c r="M585" s="79"/>
      <c r="N585" s="74"/>
      <c r="O585" s="81" t="s">
        <v>178</v>
      </c>
      <c r="P585" s="83">
        <v>43657.99711805556</v>
      </c>
      <c r="Q585" s="81" t="s">
        <v>971</v>
      </c>
      <c r="R585" s="81"/>
      <c r="S585" s="81"/>
      <c r="T585" s="81" t="s">
        <v>1061</v>
      </c>
      <c r="U585" s="85" t="s">
        <v>1231</v>
      </c>
      <c r="V585" s="85" t="s">
        <v>1231</v>
      </c>
      <c r="W585" s="83">
        <v>43657.99711805556</v>
      </c>
      <c r="X585" s="88">
        <v>43657</v>
      </c>
      <c r="Y585" s="84" t="s">
        <v>1746</v>
      </c>
      <c r="Z585" s="85" t="s">
        <v>2356</v>
      </c>
      <c r="AA585" s="81"/>
      <c r="AB585" s="81"/>
      <c r="AC585" s="84" t="s">
        <v>2989</v>
      </c>
      <c r="AD585" s="81"/>
      <c r="AE585" s="81" t="b">
        <v>0</v>
      </c>
      <c r="AF585" s="81">
        <v>34818</v>
      </c>
      <c r="AG585" s="84" t="s">
        <v>3083</v>
      </c>
      <c r="AH585" s="81" t="b">
        <v>0</v>
      </c>
      <c r="AI585" s="81" t="s">
        <v>3092</v>
      </c>
      <c r="AJ585" s="81"/>
      <c r="AK585" s="84" t="s">
        <v>3083</v>
      </c>
      <c r="AL585" s="81" t="b">
        <v>0</v>
      </c>
      <c r="AM585" s="81">
        <v>11229</v>
      </c>
      <c r="AN585" s="84" t="s">
        <v>3083</v>
      </c>
      <c r="AO585" s="81" t="s">
        <v>3108</v>
      </c>
      <c r="AP585" s="81" t="b">
        <v>0</v>
      </c>
      <c r="AQ585" s="84" t="s">
        <v>2989</v>
      </c>
      <c r="AR585" s="81" t="s">
        <v>819</v>
      </c>
      <c r="AS585" s="81">
        <v>0</v>
      </c>
      <c r="AT585" s="81">
        <v>0</v>
      </c>
      <c r="AU585" s="81"/>
      <c r="AV585" s="81"/>
      <c r="AW585" s="81"/>
      <c r="AX585" s="81"/>
      <c r="AY585" s="81"/>
      <c r="AZ585" s="81"/>
      <c r="BA585" s="81"/>
      <c r="BB585" s="81"/>
      <c r="BC585" s="80" t="str">
        <f>REPLACE(INDEX(GroupVertices[Group],MATCH(Edges[[#This Row],[Vertex 1]],GroupVertices[Vertex],0)),1,1,"")</f>
        <v>25</v>
      </c>
      <c r="BD585" s="80" t="str">
        <f>REPLACE(INDEX(GroupVertices[Group],MATCH(Edges[[#This Row],[Vertex 2]],GroupVertices[Vertex],0)),1,1,"")</f>
        <v>25</v>
      </c>
    </row>
    <row r="586" spans="1:56" ht="15">
      <c r="A586" s="66" t="s">
        <v>725</v>
      </c>
      <c r="B586" s="66" t="s">
        <v>724</v>
      </c>
      <c r="C586" s="67"/>
      <c r="D586" s="68"/>
      <c r="E586" s="69"/>
      <c r="F586" s="70"/>
      <c r="G586" s="67"/>
      <c r="H586" s="71"/>
      <c r="I586" s="72"/>
      <c r="J586" s="72"/>
      <c r="K586" s="34"/>
      <c r="L586" s="79">
        <v>586</v>
      </c>
      <c r="M586" s="79"/>
      <c r="N586" s="74"/>
      <c r="O586" s="81" t="s">
        <v>819</v>
      </c>
      <c r="P586" s="83">
        <v>43661.78429398148</v>
      </c>
      <c r="Q586" s="81" t="s">
        <v>971</v>
      </c>
      <c r="R586" s="81"/>
      <c r="S586" s="81"/>
      <c r="T586" s="81" t="s">
        <v>1061</v>
      </c>
      <c r="U586" s="85" t="s">
        <v>1231</v>
      </c>
      <c r="V586" s="85" t="s">
        <v>1231</v>
      </c>
      <c r="W586" s="83">
        <v>43661.78429398148</v>
      </c>
      <c r="X586" s="88">
        <v>43661</v>
      </c>
      <c r="Y586" s="84" t="s">
        <v>1747</v>
      </c>
      <c r="Z586" s="85" t="s">
        <v>2357</v>
      </c>
      <c r="AA586" s="81"/>
      <c r="AB586" s="81"/>
      <c r="AC586" s="84" t="s">
        <v>2990</v>
      </c>
      <c r="AD586" s="81"/>
      <c r="AE586" s="81" t="b">
        <v>0</v>
      </c>
      <c r="AF586" s="81">
        <v>0</v>
      </c>
      <c r="AG586" s="84" t="s">
        <v>3083</v>
      </c>
      <c r="AH586" s="81" t="b">
        <v>0</v>
      </c>
      <c r="AI586" s="81" t="s">
        <v>3092</v>
      </c>
      <c r="AJ586" s="81"/>
      <c r="AK586" s="84" t="s">
        <v>3083</v>
      </c>
      <c r="AL586" s="81" t="b">
        <v>0</v>
      </c>
      <c r="AM586" s="81">
        <v>11229</v>
      </c>
      <c r="AN586" s="84" t="s">
        <v>2989</v>
      </c>
      <c r="AO586" s="81" t="s">
        <v>3108</v>
      </c>
      <c r="AP586" s="81" t="b">
        <v>0</v>
      </c>
      <c r="AQ586" s="84" t="s">
        <v>2989</v>
      </c>
      <c r="AR586" s="81" t="s">
        <v>178</v>
      </c>
      <c r="AS586" s="81">
        <v>0</v>
      </c>
      <c r="AT586" s="81">
        <v>0</v>
      </c>
      <c r="AU586" s="81"/>
      <c r="AV586" s="81"/>
      <c r="AW586" s="81"/>
      <c r="AX586" s="81"/>
      <c r="AY586" s="81"/>
      <c r="AZ586" s="81"/>
      <c r="BA586" s="81"/>
      <c r="BB586" s="81"/>
      <c r="BC586" s="80" t="str">
        <f>REPLACE(INDEX(GroupVertices[Group],MATCH(Edges[[#This Row],[Vertex 1]],GroupVertices[Vertex],0)),1,1,"")</f>
        <v>25</v>
      </c>
      <c r="BD586" s="80" t="str">
        <f>REPLACE(INDEX(GroupVertices[Group],MATCH(Edges[[#This Row],[Vertex 2]],GroupVertices[Vertex],0)),1,1,"")</f>
        <v>25</v>
      </c>
    </row>
    <row r="587" spans="1:56" ht="15">
      <c r="A587" s="66" t="s">
        <v>726</v>
      </c>
      <c r="B587" s="66" t="s">
        <v>726</v>
      </c>
      <c r="C587" s="67"/>
      <c r="D587" s="68"/>
      <c r="E587" s="69"/>
      <c r="F587" s="70"/>
      <c r="G587" s="67"/>
      <c r="H587" s="71"/>
      <c r="I587" s="72"/>
      <c r="J587" s="72"/>
      <c r="K587" s="34"/>
      <c r="L587" s="79">
        <v>587</v>
      </c>
      <c r="M587" s="79"/>
      <c r="N587" s="74"/>
      <c r="O587" s="81" t="s">
        <v>178</v>
      </c>
      <c r="P587" s="83">
        <v>43658.759467592594</v>
      </c>
      <c r="Q587" s="81" t="s">
        <v>1005</v>
      </c>
      <c r="R587" s="81"/>
      <c r="S587" s="81"/>
      <c r="T587" s="81" t="s">
        <v>1061</v>
      </c>
      <c r="U587" s="85" t="s">
        <v>1257</v>
      </c>
      <c r="V587" s="85" t="s">
        <v>1257</v>
      </c>
      <c r="W587" s="83">
        <v>43658.759467592594</v>
      </c>
      <c r="X587" s="88">
        <v>43658</v>
      </c>
      <c r="Y587" s="84" t="s">
        <v>1748</v>
      </c>
      <c r="Z587" s="85" t="s">
        <v>2358</v>
      </c>
      <c r="AA587" s="81"/>
      <c r="AB587" s="81"/>
      <c r="AC587" s="84" t="s">
        <v>2991</v>
      </c>
      <c r="AD587" s="81"/>
      <c r="AE587" s="81" t="b">
        <v>0</v>
      </c>
      <c r="AF587" s="81">
        <v>6907</v>
      </c>
      <c r="AG587" s="84" t="s">
        <v>3083</v>
      </c>
      <c r="AH587" s="81" t="b">
        <v>0</v>
      </c>
      <c r="AI587" s="81" t="s">
        <v>3094</v>
      </c>
      <c r="AJ587" s="81"/>
      <c r="AK587" s="84" t="s">
        <v>3083</v>
      </c>
      <c r="AL587" s="81" t="b">
        <v>0</v>
      </c>
      <c r="AM587" s="81">
        <v>1290</v>
      </c>
      <c r="AN587" s="84" t="s">
        <v>3083</v>
      </c>
      <c r="AO587" s="81" t="s">
        <v>3109</v>
      </c>
      <c r="AP587" s="81" t="b">
        <v>0</v>
      </c>
      <c r="AQ587" s="84" t="s">
        <v>2991</v>
      </c>
      <c r="AR587" s="81" t="s">
        <v>819</v>
      </c>
      <c r="AS587" s="81">
        <v>0</v>
      </c>
      <c r="AT587" s="81">
        <v>0</v>
      </c>
      <c r="AU587" s="81" t="s">
        <v>3129</v>
      </c>
      <c r="AV587" s="81" t="s">
        <v>3133</v>
      </c>
      <c r="AW587" s="81" t="s">
        <v>3137</v>
      </c>
      <c r="AX587" s="81" t="s">
        <v>3133</v>
      </c>
      <c r="AY587" s="81" t="s">
        <v>3151</v>
      </c>
      <c r="AZ587" s="81" t="s">
        <v>3133</v>
      </c>
      <c r="BA587" s="81" t="s">
        <v>3160</v>
      </c>
      <c r="BB587" s="85" t="s">
        <v>3168</v>
      </c>
      <c r="BC587" s="80" t="str">
        <f>REPLACE(INDEX(GroupVertices[Group],MATCH(Edges[[#This Row],[Vertex 1]],GroupVertices[Vertex],0)),1,1,"")</f>
        <v>17</v>
      </c>
      <c r="BD587" s="80" t="str">
        <f>REPLACE(INDEX(GroupVertices[Group],MATCH(Edges[[#This Row],[Vertex 2]],GroupVertices[Vertex],0)),1,1,"")</f>
        <v>17</v>
      </c>
    </row>
    <row r="588" spans="1:56" ht="15">
      <c r="A588" s="66" t="s">
        <v>727</v>
      </c>
      <c r="B588" s="66" t="s">
        <v>726</v>
      </c>
      <c r="C588" s="67"/>
      <c r="D588" s="68"/>
      <c r="E588" s="69"/>
      <c r="F588" s="70"/>
      <c r="G588" s="67"/>
      <c r="H588" s="71"/>
      <c r="I588" s="72"/>
      <c r="J588" s="72"/>
      <c r="K588" s="34"/>
      <c r="L588" s="79">
        <v>588</v>
      </c>
      <c r="M588" s="79"/>
      <c r="N588" s="74"/>
      <c r="O588" s="81" t="s">
        <v>819</v>
      </c>
      <c r="P588" s="83">
        <v>43661.78324074074</v>
      </c>
      <c r="Q588" s="81" t="s">
        <v>1005</v>
      </c>
      <c r="R588" s="81"/>
      <c r="S588" s="81"/>
      <c r="T588" s="81" t="s">
        <v>1061</v>
      </c>
      <c r="U588" s="85" t="s">
        <v>1257</v>
      </c>
      <c r="V588" s="85" t="s">
        <v>1257</v>
      </c>
      <c r="W588" s="83">
        <v>43661.78324074074</v>
      </c>
      <c r="X588" s="88">
        <v>43661</v>
      </c>
      <c r="Y588" s="84" t="s">
        <v>1651</v>
      </c>
      <c r="Z588" s="85" t="s">
        <v>2359</v>
      </c>
      <c r="AA588" s="81"/>
      <c r="AB588" s="81"/>
      <c r="AC588" s="84" t="s">
        <v>2992</v>
      </c>
      <c r="AD588" s="81"/>
      <c r="AE588" s="81" t="b">
        <v>0</v>
      </c>
      <c r="AF588" s="81">
        <v>0</v>
      </c>
      <c r="AG588" s="84" t="s">
        <v>3083</v>
      </c>
      <c r="AH588" s="81" t="b">
        <v>0</v>
      </c>
      <c r="AI588" s="81" t="s">
        <v>3094</v>
      </c>
      <c r="AJ588" s="81"/>
      <c r="AK588" s="84" t="s">
        <v>3083</v>
      </c>
      <c r="AL588" s="81" t="b">
        <v>0</v>
      </c>
      <c r="AM588" s="81">
        <v>1290</v>
      </c>
      <c r="AN588" s="84" t="s">
        <v>2991</v>
      </c>
      <c r="AO588" s="81" t="s">
        <v>3109</v>
      </c>
      <c r="AP588" s="81" t="b">
        <v>0</v>
      </c>
      <c r="AQ588" s="84" t="s">
        <v>2991</v>
      </c>
      <c r="AR588" s="81" t="s">
        <v>178</v>
      </c>
      <c r="AS588" s="81">
        <v>0</v>
      </c>
      <c r="AT588" s="81">
        <v>0</v>
      </c>
      <c r="AU588" s="81"/>
      <c r="AV588" s="81"/>
      <c r="AW588" s="81"/>
      <c r="AX588" s="81"/>
      <c r="AY588" s="81"/>
      <c r="AZ588" s="81"/>
      <c r="BA588" s="81"/>
      <c r="BB588" s="81"/>
      <c r="BC588" s="80" t="str">
        <f>REPLACE(INDEX(GroupVertices[Group],MATCH(Edges[[#This Row],[Vertex 1]],GroupVertices[Vertex],0)),1,1,"")</f>
        <v>17</v>
      </c>
      <c r="BD588" s="80" t="str">
        <f>REPLACE(INDEX(GroupVertices[Group],MATCH(Edges[[#This Row],[Vertex 2]],GroupVertices[Vertex],0)),1,1,"")</f>
        <v>17</v>
      </c>
    </row>
    <row r="589" spans="1:56" ht="15">
      <c r="A589" s="66" t="s">
        <v>728</v>
      </c>
      <c r="B589" s="66" t="s">
        <v>728</v>
      </c>
      <c r="C589" s="67"/>
      <c r="D589" s="68"/>
      <c r="E589" s="69"/>
      <c r="F589" s="70"/>
      <c r="G589" s="67"/>
      <c r="H589" s="71"/>
      <c r="I589" s="72"/>
      <c r="J589" s="72"/>
      <c r="K589" s="34"/>
      <c r="L589" s="79">
        <v>589</v>
      </c>
      <c r="M589" s="79"/>
      <c r="N589" s="74"/>
      <c r="O589" s="81" t="s">
        <v>178</v>
      </c>
      <c r="P589" s="83">
        <v>43658.512337962966</v>
      </c>
      <c r="Q589" s="81" t="s">
        <v>1006</v>
      </c>
      <c r="R589" s="81"/>
      <c r="S589" s="81"/>
      <c r="T589" s="81" t="s">
        <v>1061</v>
      </c>
      <c r="U589" s="85" t="s">
        <v>1258</v>
      </c>
      <c r="V589" s="85" t="s">
        <v>1258</v>
      </c>
      <c r="W589" s="83">
        <v>43658.512337962966</v>
      </c>
      <c r="X589" s="88">
        <v>43658</v>
      </c>
      <c r="Y589" s="84" t="s">
        <v>1749</v>
      </c>
      <c r="Z589" s="85" t="s">
        <v>2360</v>
      </c>
      <c r="AA589" s="81"/>
      <c r="AB589" s="81"/>
      <c r="AC589" s="84" t="s">
        <v>2993</v>
      </c>
      <c r="AD589" s="81"/>
      <c r="AE589" s="81" t="b">
        <v>0</v>
      </c>
      <c r="AF589" s="81">
        <v>6177</v>
      </c>
      <c r="AG589" s="84" t="s">
        <v>3083</v>
      </c>
      <c r="AH589" s="81" t="b">
        <v>0</v>
      </c>
      <c r="AI589" s="81" t="s">
        <v>3094</v>
      </c>
      <c r="AJ589" s="81"/>
      <c r="AK589" s="84" t="s">
        <v>3083</v>
      </c>
      <c r="AL589" s="81" t="b">
        <v>0</v>
      </c>
      <c r="AM589" s="81">
        <v>1043</v>
      </c>
      <c r="AN589" s="84" t="s">
        <v>3083</v>
      </c>
      <c r="AO589" s="81" t="s">
        <v>3109</v>
      </c>
      <c r="AP589" s="81" t="b">
        <v>0</v>
      </c>
      <c r="AQ589" s="84" t="s">
        <v>2993</v>
      </c>
      <c r="AR589" s="81" t="s">
        <v>819</v>
      </c>
      <c r="AS589" s="81">
        <v>0</v>
      </c>
      <c r="AT589" s="81">
        <v>0</v>
      </c>
      <c r="AU589" s="81"/>
      <c r="AV589" s="81"/>
      <c r="AW589" s="81"/>
      <c r="AX589" s="81"/>
      <c r="AY589" s="81"/>
      <c r="AZ589" s="81"/>
      <c r="BA589" s="81"/>
      <c r="BB589" s="81"/>
      <c r="BC589" s="80" t="str">
        <f>REPLACE(INDEX(GroupVertices[Group],MATCH(Edges[[#This Row],[Vertex 1]],GroupVertices[Vertex],0)),1,1,"")</f>
        <v>17</v>
      </c>
      <c r="BD589" s="80" t="str">
        <f>REPLACE(INDEX(GroupVertices[Group],MATCH(Edges[[#This Row],[Vertex 2]],GroupVertices[Vertex],0)),1,1,"")</f>
        <v>17</v>
      </c>
    </row>
    <row r="590" spans="1:56" ht="15">
      <c r="A590" s="66" t="s">
        <v>727</v>
      </c>
      <c r="B590" s="66" t="s">
        <v>728</v>
      </c>
      <c r="C590" s="67"/>
      <c r="D590" s="68"/>
      <c r="E590" s="69"/>
      <c r="F590" s="70"/>
      <c r="G590" s="67"/>
      <c r="H590" s="71"/>
      <c r="I590" s="72"/>
      <c r="J590" s="72"/>
      <c r="K590" s="34"/>
      <c r="L590" s="79">
        <v>590</v>
      </c>
      <c r="M590" s="79"/>
      <c r="N590" s="74"/>
      <c r="O590" s="81" t="s">
        <v>819</v>
      </c>
      <c r="P590" s="83">
        <v>43661.78356481482</v>
      </c>
      <c r="Q590" s="81" t="s">
        <v>1006</v>
      </c>
      <c r="R590" s="81"/>
      <c r="S590" s="81"/>
      <c r="T590" s="81" t="s">
        <v>1061</v>
      </c>
      <c r="U590" s="85" t="s">
        <v>1258</v>
      </c>
      <c r="V590" s="85" t="s">
        <v>1258</v>
      </c>
      <c r="W590" s="83">
        <v>43661.78356481482</v>
      </c>
      <c r="X590" s="88">
        <v>43661</v>
      </c>
      <c r="Y590" s="84" t="s">
        <v>1750</v>
      </c>
      <c r="Z590" s="85" t="s">
        <v>2361</v>
      </c>
      <c r="AA590" s="81"/>
      <c r="AB590" s="81"/>
      <c r="AC590" s="84" t="s">
        <v>2994</v>
      </c>
      <c r="AD590" s="81"/>
      <c r="AE590" s="81" t="b">
        <v>0</v>
      </c>
      <c r="AF590" s="81">
        <v>0</v>
      </c>
      <c r="AG590" s="84" t="s">
        <v>3083</v>
      </c>
      <c r="AH590" s="81" t="b">
        <v>0</v>
      </c>
      <c r="AI590" s="81" t="s">
        <v>3094</v>
      </c>
      <c r="AJ590" s="81"/>
      <c r="AK590" s="84" t="s">
        <v>3083</v>
      </c>
      <c r="AL590" s="81" t="b">
        <v>0</v>
      </c>
      <c r="AM590" s="81">
        <v>1043</v>
      </c>
      <c r="AN590" s="84" t="s">
        <v>2993</v>
      </c>
      <c r="AO590" s="81" t="s">
        <v>3109</v>
      </c>
      <c r="AP590" s="81" t="b">
        <v>0</v>
      </c>
      <c r="AQ590" s="84" t="s">
        <v>2993</v>
      </c>
      <c r="AR590" s="81" t="s">
        <v>178</v>
      </c>
      <c r="AS590" s="81">
        <v>0</v>
      </c>
      <c r="AT590" s="81">
        <v>0</v>
      </c>
      <c r="AU590" s="81"/>
      <c r="AV590" s="81"/>
      <c r="AW590" s="81"/>
      <c r="AX590" s="81"/>
      <c r="AY590" s="81"/>
      <c r="AZ590" s="81"/>
      <c r="BA590" s="81"/>
      <c r="BB590" s="81"/>
      <c r="BC590" s="80" t="str">
        <f>REPLACE(INDEX(GroupVertices[Group],MATCH(Edges[[#This Row],[Vertex 1]],GroupVertices[Vertex],0)),1,1,"")</f>
        <v>17</v>
      </c>
      <c r="BD590" s="80" t="str">
        <f>REPLACE(INDEX(GroupVertices[Group],MATCH(Edges[[#This Row],[Vertex 2]],GroupVertices[Vertex],0)),1,1,"")</f>
        <v>17</v>
      </c>
    </row>
    <row r="591" spans="1:56" ht="15">
      <c r="A591" s="66" t="s">
        <v>729</v>
      </c>
      <c r="B591" s="66" t="s">
        <v>729</v>
      </c>
      <c r="C591" s="67"/>
      <c r="D591" s="68"/>
      <c r="E591" s="69"/>
      <c r="F591" s="70"/>
      <c r="G591" s="67"/>
      <c r="H591" s="71"/>
      <c r="I591" s="72"/>
      <c r="J591" s="72"/>
      <c r="K591" s="34"/>
      <c r="L591" s="79">
        <v>591</v>
      </c>
      <c r="M591" s="79"/>
      <c r="N591" s="74"/>
      <c r="O591" s="81" t="s">
        <v>178</v>
      </c>
      <c r="P591" s="83">
        <v>43658.55417824074</v>
      </c>
      <c r="Q591" s="81" t="s">
        <v>1007</v>
      </c>
      <c r="R591" s="81"/>
      <c r="S591" s="81"/>
      <c r="T591" s="81" t="s">
        <v>1118</v>
      </c>
      <c r="U591" s="85" t="s">
        <v>1259</v>
      </c>
      <c r="V591" s="85" t="s">
        <v>1259</v>
      </c>
      <c r="W591" s="83">
        <v>43658.55417824074</v>
      </c>
      <c r="X591" s="88">
        <v>43658</v>
      </c>
      <c r="Y591" s="84" t="s">
        <v>1751</v>
      </c>
      <c r="Z591" s="85" t="s">
        <v>2362</v>
      </c>
      <c r="AA591" s="81"/>
      <c r="AB591" s="81"/>
      <c r="AC591" s="84" t="s">
        <v>2995</v>
      </c>
      <c r="AD591" s="81"/>
      <c r="AE591" s="81" t="b">
        <v>0</v>
      </c>
      <c r="AF591" s="81">
        <v>3863</v>
      </c>
      <c r="AG591" s="84" t="s">
        <v>3083</v>
      </c>
      <c r="AH591" s="81" t="b">
        <v>0</v>
      </c>
      <c r="AI591" s="81" t="s">
        <v>3094</v>
      </c>
      <c r="AJ591" s="81"/>
      <c r="AK591" s="84" t="s">
        <v>3083</v>
      </c>
      <c r="AL591" s="81" t="b">
        <v>0</v>
      </c>
      <c r="AM591" s="81">
        <v>680</v>
      </c>
      <c r="AN591" s="84" t="s">
        <v>3083</v>
      </c>
      <c r="AO591" s="81" t="s">
        <v>3109</v>
      </c>
      <c r="AP591" s="81" t="b">
        <v>0</v>
      </c>
      <c r="AQ591" s="84" t="s">
        <v>2995</v>
      </c>
      <c r="AR591" s="81" t="s">
        <v>819</v>
      </c>
      <c r="AS591" s="81">
        <v>0</v>
      </c>
      <c r="AT591" s="81">
        <v>0</v>
      </c>
      <c r="AU591" s="81"/>
      <c r="AV591" s="81"/>
      <c r="AW591" s="81"/>
      <c r="AX591" s="81"/>
      <c r="AY591" s="81"/>
      <c r="AZ591" s="81"/>
      <c r="BA591" s="81"/>
      <c r="BB591" s="81"/>
      <c r="BC591" s="80" t="str">
        <f>REPLACE(INDEX(GroupVertices[Group],MATCH(Edges[[#This Row],[Vertex 1]],GroupVertices[Vertex],0)),1,1,"")</f>
        <v>17</v>
      </c>
      <c r="BD591" s="80" t="str">
        <f>REPLACE(INDEX(GroupVertices[Group],MATCH(Edges[[#This Row],[Vertex 2]],GroupVertices[Vertex],0)),1,1,"")</f>
        <v>17</v>
      </c>
    </row>
    <row r="592" spans="1:56" ht="15">
      <c r="A592" s="66" t="s">
        <v>727</v>
      </c>
      <c r="B592" s="66" t="s">
        <v>729</v>
      </c>
      <c r="C592" s="67"/>
      <c r="D592" s="68"/>
      <c r="E592" s="69"/>
      <c r="F592" s="70"/>
      <c r="G592" s="67"/>
      <c r="H592" s="71"/>
      <c r="I592" s="72"/>
      <c r="J592" s="72"/>
      <c r="K592" s="34"/>
      <c r="L592" s="79">
        <v>592</v>
      </c>
      <c r="M592" s="79"/>
      <c r="N592" s="74"/>
      <c r="O592" s="81" t="s">
        <v>819</v>
      </c>
      <c r="P592" s="83">
        <v>43661.78394675926</v>
      </c>
      <c r="Q592" s="81" t="s">
        <v>1007</v>
      </c>
      <c r="R592" s="81"/>
      <c r="S592" s="81"/>
      <c r="T592" s="81" t="s">
        <v>1118</v>
      </c>
      <c r="U592" s="85" t="s">
        <v>1259</v>
      </c>
      <c r="V592" s="85" t="s">
        <v>1259</v>
      </c>
      <c r="W592" s="83">
        <v>43661.78394675926</v>
      </c>
      <c r="X592" s="88">
        <v>43661</v>
      </c>
      <c r="Y592" s="84" t="s">
        <v>1709</v>
      </c>
      <c r="Z592" s="85" t="s">
        <v>2363</v>
      </c>
      <c r="AA592" s="81"/>
      <c r="AB592" s="81"/>
      <c r="AC592" s="84" t="s">
        <v>2996</v>
      </c>
      <c r="AD592" s="81"/>
      <c r="AE592" s="81" t="b">
        <v>0</v>
      </c>
      <c r="AF592" s="81">
        <v>0</v>
      </c>
      <c r="AG592" s="84" t="s">
        <v>3083</v>
      </c>
      <c r="AH592" s="81" t="b">
        <v>0</v>
      </c>
      <c r="AI592" s="81" t="s">
        <v>3094</v>
      </c>
      <c r="AJ592" s="81"/>
      <c r="AK592" s="84" t="s">
        <v>3083</v>
      </c>
      <c r="AL592" s="81" t="b">
        <v>0</v>
      </c>
      <c r="AM592" s="81">
        <v>680</v>
      </c>
      <c r="AN592" s="84" t="s">
        <v>2995</v>
      </c>
      <c r="AO592" s="81" t="s">
        <v>3109</v>
      </c>
      <c r="AP592" s="81" t="b">
        <v>0</v>
      </c>
      <c r="AQ592" s="84" t="s">
        <v>2995</v>
      </c>
      <c r="AR592" s="81" t="s">
        <v>178</v>
      </c>
      <c r="AS592" s="81">
        <v>0</v>
      </c>
      <c r="AT592" s="81">
        <v>0</v>
      </c>
      <c r="AU592" s="81"/>
      <c r="AV592" s="81"/>
      <c r="AW592" s="81"/>
      <c r="AX592" s="81"/>
      <c r="AY592" s="81"/>
      <c r="AZ592" s="81"/>
      <c r="BA592" s="81"/>
      <c r="BB592" s="81"/>
      <c r="BC592" s="80" t="str">
        <f>REPLACE(INDEX(GroupVertices[Group],MATCH(Edges[[#This Row],[Vertex 1]],GroupVertices[Vertex],0)),1,1,"")</f>
        <v>17</v>
      </c>
      <c r="BD592" s="80" t="str">
        <f>REPLACE(INDEX(GroupVertices[Group],MATCH(Edges[[#This Row],[Vertex 2]],GroupVertices[Vertex],0)),1,1,"")</f>
        <v>17</v>
      </c>
    </row>
    <row r="593" spans="1:56" ht="15">
      <c r="A593" s="66" t="s">
        <v>730</v>
      </c>
      <c r="B593" s="66" t="s">
        <v>730</v>
      </c>
      <c r="C593" s="67"/>
      <c r="D593" s="68"/>
      <c r="E593" s="69"/>
      <c r="F593" s="70"/>
      <c r="G593" s="67"/>
      <c r="H593" s="71"/>
      <c r="I593" s="72"/>
      <c r="J593" s="72"/>
      <c r="K593" s="34"/>
      <c r="L593" s="79">
        <v>593</v>
      </c>
      <c r="M593" s="79"/>
      <c r="N593" s="74"/>
      <c r="O593" s="81" t="s">
        <v>178</v>
      </c>
      <c r="P593" s="83">
        <v>43658.675844907404</v>
      </c>
      <c r="Q593" s="81" t="s">
        <v>1008</v>
      </c>
      <c r="R593" s="81"/>
      <c r="S593" s="81"/>
      <c r="T593" s="81" t="s">
        <v>1061</v>
      </c>
      <c r="U593" s="85" t="s">
        <v>1260</v>
      </c>
      <c r="V593" s="85" t="s">
        <v>1260</v>
      </c>
      <c r="W593" s="83">
        <v>43658.675844907404</v>
      </c>
      <c r="X593" s="88">
        <v>43658</v>
      </c>
      <c r="Y593" s="84" t="s">
        <v>1752</v>
      </c>
      <c r="Z593" s="85" t="s">
        <v>2364</v>
      </c>
      <c r="AA593" s="81"/>
      <c r="AB593" s="81"/>
      <c r="AC593" s="84" t="s">
        <v>2997</v>
      </c>
      <c r="AD593" s="81"/>
      <c r="AE593" s="81" t="b">
        <v>0</v>
      </c>
      <c r="AF593" s="81">
        <v>4758</v>
      </c>
      <c r="AG593" s="84" t="s">
        <v>3083</v>
      </c>
      <c r="AH593" s="81" t="b">
        <v>0</v>
      </c>
      <c r="AI593" s="81" t="s">
        <v>3094</v>
      </c>
      <c r="AJ593" s="81"/>
      <c r="AK593" s="84" t="s">
        <v>3083</v>
      </c>
      <c r="AL593" s="81" t="b">
        <v>0</v>
      </c>
      <c r="AM593" s="81">
        <v>880</v>
      </c>
      <c r="AN593" s="84" t="s">
        <v>3083</v>
      </c>
      <c r="AO593" s="81" t="s">
        <v>3109</v>
      </c>
      <c r="AP593" s="81" t="b">
        <v>0</v>
      </c>
      <c r="AQ593" s="84" t="s">
        <v>2997</v>
      </c>
      <c r="AR593" s="81" t="s">
        <v>819</v>
      </c>
      <c r="AS593" s="81">
        <v>0</v>
      </c>
      <c r="AT593" s="81">
        <v>0</v>
      </c>
      <c r="AU593" s="81"/>
      <c r="AV593" s="81"/>
      <c r="AW593" s="81"/>
      <c r="AX593" s="81"/>
      <c r="AY593" s="81"/>
      <c r="AZ593" s="81"/>
      <c r="BA593" s="81"/>
      <c r="BB593" s="81"/>
      <c r="BC593" s="80" t="str">
        <f>REPLACE(INDEX(GroupVertices[Group],MATCH(Edges[[#This Row],[Vertex 1]],GroupVertices[Vertex],0)),1,1,"")</f>
        <v>17</v>
      </c>
      <c r="BD593" s="80" t="str">
        <f>REPLACE(INDEX(GroupVertices[Group],MATCH(Edges[[#This Row],[Vertex 2]],GroupVertices[Vertex],0)),1,1,"")</f>
        <v>17</v>
      </c>
    </row>
    <row r="594" spans="1:56" ht="15">
      <c r="A594" s="66" t="s">
        <v>727</v>
      </c>
      <c r="B594" s="66" t="s">
        <v>730</v>
      </c>
      <c r="C594" s="67"/>
      <c r="D594" s="68"/>
      <c r="E594" s="69"/>
      <c r="F594" s="70"/>
      <c r="G594" s="67"/>
      <c r="H594" s="71"/>
      <c r="I594" s="72"/>
      <c r="J594" s="72"/>
      <c r="K594" s="34"/>
      <c r="L594" s="79">
        <v>594</v>
      </c>
      <c r="M594" s="79"/>
      <c r="N594" s="74"/>
      <c r="O594" s="81" t="s">
        <v>819</v>
      </c>
      <c r="P594" s="83">
        <v>43661.78429398148</v>
      </c>
      <c r="Q594" s="81" t="s">
        <v>1008</v>
      </c>
      <c r="R594" s="81"/>
      <c r="S594" s="81"/>
      <c r="T594" s="81" t="s">
        <v>1061</v>
      </c>
      <c r="U594" s="85" t="s">
        <v>1260</v>
      </c>
      <c r="V594" s="85" t="s">
        <v>1260</v>
      </c>
      <c r="W594" s="83">
        <v>43661.78429398148</v>
      </c>
      <c r="X594" s="88">
        <v>43661</v>
      </c>
      <c r="Y594" s="84" t="s">
        <v>1747</v>
      </c>
      <c r="Z594" s="85" t="s">
        <v>2365</v>
      </c>
      <c r="AA594" s="81"/>
      <c r="AB594" s="81"/>
      <c r="AC594" s="84" t="s">
        <v>2998</v>
      </c>
      <c r="AD594" s="81"/>
      <c r="AE594" s="81" t="b">
        <v>0</v>
      </c>
      <c r="AF594" s="81">
        <v>0</v>
      </c>
      <c r="AG594" s="84" t="s">
        <v>3083</v>
      </c>
      <c r="AH594" s="81" t="b">
        <v>0</v>
      </c>
      <c r="AI594" s="81" t="s">
        <v>3094</v>
      </c>
      <c r="AJ594" s="81"/>
      <c r="AK594" s="84" t="s">
        <v>3083</v>
      </c>
      <c r="AL594" s="81" t="b">
        <v>0</v>
      </c>
      <c r="AM594" s="81">
        <v>880</v>
      </c>
      <c r="AN594" s="84" t="s">
        <v>2997</v>
      </c>
      <c r="AO594" s="81" t="s">
        <v>3109</v>
      </c>
      <c r="AP594" s="81" t="b">
        <v>0</v>
      </c>
      <c r="AQ594" s="84" t="s">
        <v>2997</v>
      </c>
      <c r="AR594" s="81" t="s">
        <v>178</v>
      </c>
      <c r="AS594" s="81">
        <v>0</v>
      </c>
      <c r="AT594" s="81">
        <v>0</v>
      </c>
      <c r="AU594" s="81"/>
      <c r="AV594" s="81"/>
      <c r="AW594" s="81"/>
      <c r="AX594" s="81"/>
      <c r="AY594" s="81"/>
      <c r="AZ594" s="81"/>
      <c r="BA594" s="81"/>
      <c r="BB594" s="81"/>
      <c r="BC594" s="80" t="str">
        <f>REPLACE(INDEX(GroupVertices[Group],MATCH(Edges[[#This Row],[Vertex 1]],GroupVertices[Vertex],0)),1,1,"")</f>
        <v>17</v>
      </c>
      <c r="BD594" s="80" t="str">
        <f>REPLACE(INDEX(GroupVertices[Group],MATCH(Edges[[#This Row],[Vertex 2]],GroupVertices[Vertex],0)),1,1,"")</f>
        <v>17</v>
      </c>
    </row>
    <row r="595" spans="1:56" ht="15">
      <c r="A595" s="66" t="s">
        <v>731</v>
      </c>
      <c r="B595" s="66" t="s">
        <v>775</v>
      </c>
      <c r="C595" s="67"/>
      <c r="D595" s="68"/>
      <c r="E595" s="69"/>
      <c r="F595" s="70"/>
      <c r="G595" s="67"/>
      <c r="H595" s="71"/>
      <c r="I595" s="72"/>
      <c r="J595" s="72"/>
      <c r="K595" s="34"/>
      <c r="L595" s="79">
        <v>595</v>
      </c>
      <c r="M595" s="79"/>
      <c r="N595" s="74"/>
      <c r="O595" s="81" t="s">
        <v>819</v>
      </c>
      <c r="P595" s="83">
        <v>43661.78430555556</v>
      </c>
      <c r="Q595" s="81" t="s">
        <v>831</v>
      </c>
      <c r="R595" s="81"/>
      <c r="S595" s="81"/>
      <c r="T595" s="81" t="s">
        <v>1061</v>
      </c>
      <c r="U595" s="85" t="s">
        <v>1127</v>
      </c>
      <c r="V595" s="85" t="s">
        <v>1127</v>
      </c>
      <c r="W595" s="83">
        <v>43661.78430555556</v>
      </c>
      <c r="X595" s="88">
        <v>43661</v>
      </c>
      <c r="Y595" s="84" t="s">
        <v>1753</v>
      </c>
      <c r="Z595" s="85" t="s">
        <v>2366</v>
      </c>
      <c r="AA595" s="81"/>
      <c r="AB595" s="81"/>
      <c r="AC595" s="84" t="s">
        <v>2999</v>
      </c>
      <c r="AD595" s="81"/>
      <c r="AE595" s="81" t="b">
        <v>0</v>
      </c>
      <c r="AF595" s="81">
        <v>0</v>
      </c>
      <c r="AG595" s="84" t="s">
        <v>3083</v>
      </c>
      <c r="AH595" s="81" t="b">
        <v>0</v>
      </c>
      <c r="AI595" s="81" t="s">
        <v>3092</v>
      </c>
      <c r="AJ595" s="81"/>
      <c r="AK595" s="84" t="s">
        <v>3083</v>
      </c>
      <c r="AL595" s="81" t="b">
        <v>0</v>
      </c>
      <c r="AM595" s="81">
        <v>7453</v>
      </c>
      <c r="AN595" s="84" t="s">
        <v>3059</v>
      </c>
      <c r="AO595" s="81" t="s">
        <v>3108</v>
      </c>
      <c r="AP595" s="81" t="b">
        <v>0</v>
      </c>
      <c r="AQ595" s="84" t="s">
        <v>3059</v>
      </c>
      <c r="AR595" s="81" t="s">
        <v>178</v>
      </c>
      <c r="AS595" s="81">
        <v>0</v>
      </c>
      <c r="AT595" s="81">
        <v>0</v>
      </c>
      <c r="AU595" s="81"/>
      <c r="AV595" s="81"/>
      <c r="AW595" s="81"/>
      <c r="AX595" s="81"/>
      <c r="AY595" s="81"/>
      <c r="AZ595" s="81"/>
      <c r="BA595" s="81"/>
      <c r="BB595" s="81"/>
      <c r="BC595" s="80" t="str">
        <f>REPLACE(INDEX(GroupVertices[Group],MATCH(Edges[[#This Row],[Vertex 1]],GroupVertices[Vertex],0)),1,1,"")</f>
        <v>1</v>
      </c>
      <c r="BD595" s="80" t="str">
        <f>REPLACE(INDEX(GroupVertices[Group],MATCH(Edges[[#This Row],[Vertex 2]],GroupVertices[Vertex],0)),1,1,"")</f>
        <v>1</v>
      </c>
    </row>
    <row r="596" spans="1:56" ht="15">
      <c r="A596" s="66" t="s">
        <v>732</v>
      </c>
      <c r="B596" s="66" t="s">
        <v>732</v>
      </c>
      <c r="C596" s="67"/>
      <c r="D596" s="68"/>
      <c r="E596" s="69"/>
      <c r="F596" s="70"/>
      <c r="G596" s="67"/>
      <c r="H596" s="71"/>
      <c r="I596" s="72"/>
      <c r="J596" s="72"/>
      <c r="K596" s="34"/>
      <c r="L596" s="79">
        <v>596</v>
      </c>
      <c r="M596" s="79"/>
      <c r="N596" s="74"/>
      <c r="O596" s="81" t="s">
        <v>178</v>
      </c>
      <c r="P596" s="83">
        <v>43659.63805555556</v>
      </c>
      <c r="Q596" s="81" t="s">
        <v>893</v>
      </c>
      <c r="R596" s="81"/>
      <c r="S596" s="81"/>
      <c r="T596" s="81" t="s">
        <v>1061</v>
      </c>
      <c r="U596" s="85" t="s">
        <v>1167</v>
      </c>
      <c r="V596" s="85" t="s">
        <v>1167</v>
      </c>
      <c r="W596" s="83">
        <v>43659.63805555556</v>
      </c>
      <c r="X596" s="88">
        <v>43659</v>
      </c>
      <c r="Y596" s="84" t="s">
        <v>1754</v>
      </c>
      <c r="Z596" s="85" t="s">
        <v>2367</v>
      </c>
      <c r="AA596" s="81"/>
      <c r="AB596" s="81"/>
      <c r="AC596" s="84" t="s">
        <v>3000</v>
      </c>
      <c r="AD596" s="81"/>
      <c r="AE596" s="81" t="b">
        <v>0</v>
      </c>
      <c r="AF596" s="81">
        <v>660</v>
      </c>
      <c r="AG596" s="84" t="s">
        <v>3083</v>
      </c>
      <c r="AH596" s="81" t="b">
        <v>0</v>
      </c>
      <c r="AI596" s="81" t="s">
        <v>3092</v>
      </c>
      <c r="AJ596" s="81"/>
      <c r="AK596" s="84" t="s">
        <v>3083</v>
      </c>
      <c r="AL596" s="81" t="b">
        <v>0</v>
      </c>
      <c r="AM596" s="81">
        <v>178</v>
      </c>
      <c r="AN596" s="84" t="s">
        <v>3083</v>
      </c>
      <c r="AO596" s="81" t="s">
        <v>3109</v>
      </c>
      <c r="AP596" s="81" t="b">
        <v>0</v>
      </c>
      <c r="AQ596" s="84" t="s">
        <v>3000</v>
      </c>
      <c r="AR596" s="81" t="s">
        <v>819</v>
      </c>
      <c r="AS596" s="81">
        <v>0</v>
      </c>
      <c r="AT596" s="81">
        <v>0</v>
      </c>
      <c r="AU596" s="81"/>
      <c r="AV596" s="81"/>
      <c r="AW596" s="81"/>
      <c r="AX596" s="81"/>
      <c r="AY596" s="81"/>
      <c r="AZ596" s="81"/>
      <c r="BA596" s="81"/>
      <c r="BB596" s="81"/>
      <c r="BC596" s="80" t="str">
        <f>REPLACE(INDEX(GroupVertices[Group],MATCH(Edges[[#This Row],[Vertex 1]],GroupVertices[Vertex],0)),1,1,"")</f>
        <v>6</v>
      </c>
      <c r="BD596" s="80" t="str">
        <f>REPLACE(INDEX(GroupVertices[Group],MATCH(Edges[[#This Row],[Vertex 2]],GroupVertices[Vertex],0)),1,1,"")</f>
        <v>6</v>
      </c>
    </row>
    <row r="597" spans="1:56" ht="15">
      <c r="A597" s="66" t="s">
        <v>732</v>
      </c>
      <c r="B597" s="66" t="s">
        <v>732</v>
      </c>
      <c r="C597" s="67"/>
      <c r="D597" s="68"/>
      <c r="E597" s="69"/>
      <c r="F597" s="70"/>
      <c r="G597" s="67"/>
      <c r="H597" s="71"/>
      <c r="I597" s="72"/>
      <c r="J597" s="72"/>
      <c r="K597" s="34"/>
      <c r="L597" s="79">
        <v>597</v>
      </c>
      <c r="M597" s="79"/>
      <c r="N597" s="74"/>
      <c r="O597" s="81" t="s">
        <v>178</v>
      </c>
      <c r="P597" s="83">
        <v>43661.66278935185</v>
      </c>
      <c r="Q597" s="81" t="s">
        <v>901</v>
      </c>
      <c r="R597" s="81"/>
      <c r="S597" s="81"/>
      <c r="T597" s="81" t="s">
        <v>1061</v>
      </c>
      <c r="U597" s="85" t="s">
        <v>1173</v>
      </c>
      <c r="V597" s="85" t="s">
        <v>1173</v>
      </c>
      <c r="W597" s="83">
        <v>43661.66278935185</v>
      </c>
      <c r="X597" s="88">
        <v>43661</v>
      </c>
      <c r="Y597" s="84" t="s">
        <v>1755</v>
      </c>
      <c r="Z597" s="85" t="s">
        <v>2368</v>
      </c>
      <c r="AA597" s="81"/>
      <c r="AB597" s="81"/>
      <c r="AC597" s="84" t="s">
        <v>3001</v>
      </c>
      <c r="AD597" s="81"/>
      <c r="AE597" s="81" t="b">
        <v>0</v>
      </c>
      <c r="AF597" s="81">
        <v>146</v>
      </c>
      <c r="AG597" s="84" t="s">
        <v>3083</v>
      </c>
      <c r="AH597" s="81" t="b">
        <v>0</v>
      </c>
      <c r="AI597" s="81" t="s">
        <v>3092</v>
      </c>
      <c r="AJ597" s="81"/>
      <c r="AK597" s="84" t="s">
        <v>3083</v>
      </c>
      <c r="AL597" s="81" t="b">
        <v>0</v>
      </c>
      <c r="AM597" s="81">
        <v>43</v>
      </c>
      <c r="AN597" s="84" t="s">
        <v>3083</v>
      </c>
      <c r="AO597" s="81" t="s">
        <v>3109</v>
      </c>
      <c r="AP597" s="81" t="b">
        <v>0</v>
      </c>
      <c r="AQ597" s="84" t="s">
        <v>3001</v>
      </c>
      <c r="AR597" s="81" t="s">
        <v>819</v>
      </c>
      <c r="AS597" s="81">
        <v>0</v>
      </c>
      <c r="AT597" s="81">
        <v>0</v>
      </c>
      <c r="AU597" s="81"/>
      <c r="AV597" s="81"/>
      <c r="AW597" s="81"/>
      <c r="AX597" s="81"/>
      <c r="AY597" s="81"/>
      <c r="AZ597" s="81"/>
      <c r="BA597" s="81"/>
      <c r="BB597" s="81"/>
      <c r="BC597" s="80" t="str">
        <f>REPLACE(INDEX(GroupVertices[Group],MATCH(Edges[[#This Row],[Vertex 1]],GroupVertices[Vertex],0)),1,1,"")</f>
        <v>6</v>
      </c>
      <c r="BD597" s="80" t="str">
        <f>REPLACE(INDEX(GroupVertices[Group],MATCH(Edges[[#This Row],[Vertex 2]],GroupVertices[Vertex],0)),1,1,"")</f>
        <v>6</v>
      </c>
    </row>
    <row r="598" spans="1:56" ht="15">
      <c r="A598" s="66" t="s">
        <v>732</v>
      </c>
      <c r="B598" s="66" t="s">
        <v>732</v>
      </c>
      <c r="C598" s="67"/>
      <c r="D598" s="68"/>
      <c r="E598" s="69"/>
      <c r="F598" s="70"/>
      <c r="G598" s="67"/>
      <c r="H598" s="71"/>
      <c r="I598" s="72"/>
      <c r="J598" s="72"/>
      <c r="K598" s="34"/>
      <c r="L598" s="79">
        <v>598</v>
      </c>
      <c r="M598" s="79"/>
      <c r="N598" s="74"/>
      <c r="O598" s="81" t="s">
        <v>178</v>
      </c>
      <c r="P598" s="83">
        <v>43659.47930555556</v>
      </c>
      <c r="Q598" s="81" t="s">
        <v>911</v>
      </c>
      <c r="R598" s="81"/>
      <c r="S598" s="81"/>
      <c r="T598" s="81" t="s">
        <v>1061</v>
      </c>
      <c r="U598" s="85" t="s">
        <v>1184</v>
      </c>
      <c r="V598" s="85" t="s">
        <v>1184</v>
      </c>
      <c r="W598" s="83">
        <v>43659.47930555556</v>
      </c>
      <c r="X598" s="88">
        <v>43659</v>
      </c>
      <c r="Y598" s="84" t="s">
        <v>1756</v>
      </c>
      <c r="Z598" s="85" t="s">
        <v>2369</v>
      </c>
      <c r="AA598" s="81"/>
      <c r="AB598" s="81"/>
      <c r="AC598" s="84" t="s">
        <v>3002</v>
      </c>
      <c r="AD598" s="81"/>
      <c r="AE598" s="81" t="b">
        <v>0</v>
      </c>
      <c r="AF598" s="81">
        <v>7679</v>
      </c>
      <c r="AG598" s="84" t="s">
        <v>3083</v>
      </c>
      <c r="AH598" s="81" t="b">
        <v>0</v>
      </c>
      <c r="AI598" s="81" t="s">
        <v>3092</v>
      </c>
      <c r="AJ598" s="81"/>
      <c r="AK598" s="84" t="s">
        <v>3083</v>
      </c>
      <c r="AL598" s="81" t="b">
        <v>0</v>
      </c>
      <c r="AM598" s="81">
        <v>2320</v>
      </c>
      <c r="AN598" s="84" t="s">
        <v>3083</v>
      </c>
      <c r="AO598" s="81" t="s">
        <v>3109</v>
      </c>
      <c r="AP598" s="81" t="b">
        <v>0</v>
      </c>
      <c r="AQ598" s="84" t="s">
        <v>3002</v>
      </c>
      <c r="AR598" s="81" t="s">
        <v>819</v>
      </c>
      <c r="AS598" s="81">
        <v>0</v>
      </c>
      <c r="AT598" s="81">
        <v>0</v>
      </c>
      <c r="AU598" s="81"/>
      <c r="AV598" s="81"/>
      <c r="AW598" s="81"/>
      <c r="AX598" s="81"/>
      <c r="AY598" s="81"/>
      <c r="AZ598" s="81"/>
      <c r="BA598" s="81"/>
      <c r="BB598" s="81"/>
      <c r="BC598" s="80" t="str">
        <f>REPLACE(INDEX(GroupVertices[Group],MATCH(Edges[[#This Row],[Vertex 1]],GroupVertices[Vertex],0)),1,1,"")</f>
        <v>6</v>
      </c>
      <c r="BD598" s="80" t="str">
        <f>REPLACE(INDEX(GroupVertices[Group],MATCH(Edges[[#This Row],[Vertex 2]],GroupVertices[Vertex],0)),1,1,"")</f>
        <v>6</v>
      </c>
    </row>
    <row r="599" spans="1:56" ht="15">
      <c r="A599" s="66" t="s">
        <v>732</v>
      </c>
      <c r="B599" s="66" t="s">
        <v>732</v>
      </c>
      <c r="C599" s="67"/>
      <c r="D599" s="68"/>
      <c r="E599" s="69"/>
      <c r="F599" s="70"/>
      <c r="G599" s="67"/>
      <c r="H599" s="71"/>
      <c r="I599" s="72"/>
      <c r="J599" s="72"/>
      <c r="K599" s="34"/>
      <c r="L599" s="79">
        <v>599</v>
      </c>
      <c r="M599" s="79"/>
      <c r="N599" s="74"/>
      <c r="O599" s="81" t="s">
        <v>178</v>
      </c>
      <c r="P599" s="83">
        <v>43660.35351851852</v>
      </c>
      <c r="Q599" s="81" t="s">
        <v>966</v>
      </c>
      <c r="R599" s="81"/>
      <c r="S599" s="81"/>
      <c r="T599" s="81" t="s">
        <v>1061</v>
      </c>
      <c r="U599" s="85" t="s">
        <v>1225</v>
      </c>
      <c r="V599" s="85" t="s">
        <v>1225</v>
      </c>
      <c r="W599" s="83">
        <v>43660.35351851852</v>
      </c>
      <c r="X599" s="88">
        <v>43660</v>
      </c>
      <c r="Y599" s="84" t="s">
        <v>1757</v>
      </c>
      <c r="Z599" s="85" t="s">
        <v>2370</v>
      </c>
      <c r="AA599" s="81"/>
      <c r="AB599" s="81"/>
      <c r="AC599" s="84" t="s">
        <v>3003</v>
      </c>
      <c r="AD599" s="81"/>
      <c r="AE599" s="81" t="b">
        <v>0</v>
      </c>
      <c r="AF599" s="81">
        <v>3409</v>
      </c>
      <c r="AG599" s="84" t="s">
        <v>3083</v>
      </c>
      <c r="AH599" s="81" t="b">
        <v>0</v>
      </c>
      <c r="AI599" s="81" t="s">
        <v>3092</v>
      </c>
      <c r="AJ599" s="81"/>
      <c r="AK599" s="84" t="s">
        <v>3083</v>
      </c>
      <c r="AL599" s="81" t="b">
        <v>0</v>
      </c>
      <c r="AM599" s="81">
        <v>1057</v>
      </c>
      <c r="AN599" s="84" t="s">
        <v>3083</v>
      </c>
      <c r="AO599" s="81" t="s">
        <v>3109</v>
      </c>
      <c r="AP599" s="81" t="b">
        <v>0</v>
      </c>
      <c r="AQ599" s="84" t="s">
        <v>3003</v>
      </c>
      <c r="AR599" s="81" t="s">
        <v>819</v>
      </c>
      <c r="AS599" s="81">
        <v>0</v>
      </c>
      <c r="AT599" s="81">
        <v>0</v>
      </c>
      <c r="AU599" s="81"/>
      <c r="AV599" s="81"/>
      <c r="AW599" s="81"/>
      <c r="AX599" s="81"/>
      <c r="AY599" s="81"/>
      <c r="AZ599" s="81"/>
      <c r="BA599" s="81"/>
      <c r="BB599" s="81"/>
      <c r="BC599" s="80" t="str">
        <f>REPLACE(INDEX(GroupVertices[Group],MATCH(Edges[[#This Row],[Vertex 1]],GroupVertices[Vertex],0)),1,1,"")</f>
        <v>6</v>
      </c>
      <c r="BD599" s="80" t="str">
        <f>REPLACE(INDEX(GroupVertices[Group],MATCH(Edges[[#This Row],[Vertex 2]],GroupVertices[Vertex],0)),1,1,"")</f>
        <v>6</v>
      </c>
    </row>
    <row r="600" spans="1:56" ht="15">
      <c r="A600" s="66" t="s">
        <v>732</v>
      </c>
      <c r="B600" s="66" t="s">
        <v>732</v>
      </c>
      <c r="C600" s="67"/>
      <c r="D600" s="68"/>
      <c r="E600" s="69"/>
      <c r="F600" s="70"/>
      <c r="G600" s="67"/>
      <c r="H600" s="71"/>
      <c r="I600" s="72"/>
      <c r="J600" s="72"/>
      <c r="K600" s="34"/>
      <c r="L600" s="79">
        <v>600</v>
      </c>
      <c r="M600" s="79"/>
      <c r="N600" s="74"/>
      <c r="O600" s="81" t="s">
        <v>178</v>
      </c>
      <c r="P600" s="83">
        <v>43661.644155092596</v>
      </c>
      <c r="Q600" s="81" t="s">
        <v>975</v>
      </c>
      <c r="R600" s="81"/>
      <c r="S600" s="81"/>
      <c r="T600" s="81" t="s">
        <v>1061</v>
      </c>
      <c r="U600" s="85" t="s">
        <v>1233</v>
      </c>
      <c r="V600" s="85" t="s">
        <v>1233</v>
      </c>
      <c r="W600" s="83">
        <v>43661.644155092596</v>
      </c>
      <c r="X600" s="88">
        <v>43661</v>
      </c>
      <c r="Y600" s="84" t="s">
        <v>1758</v>
      </c>
      <c r="Z600" s="85" t="s">
        <v>2371</v>
      </c>
      <c r="AA600" s="81"/>
      <c r="AB600" s="81"/>
      <c r="AC600" s="84" t="s">
        <v>3004</v>
      </c>
      <c r="AD600" s="81"/>
      <c r="AE600" s="81" t="b">
        <v>0</v>
      </c>
      <c r="AF600" s="81">
        <v>151</v>
      </c>
      <c r="AG600" s="84" t="s">
        <v>3083</v>
      </c>
      <c r="AH600" s="81" t="b">
        <v>0</v>
      </c>
      <c r="AI600" s="81" t="s">
        <v>3092</v>
      </c>
      <c r="AJ600" s="81"/>
      <c r="AK600" s="84" t="s">
        <v>3083</v>
      </c>
      <c r="AL600" s="81" t="b">
        <v>0</v>
      </c>
      <c r="AM600" s="81">
        <v>35</v>
      </c>
      <c r="AN600" s="84" t="s">
        <v>3083</v>
      </c>
      <c r="AO600" s="81" t="s">
        <v>3109</v>
      </c>
      <c r="AP600" s="81" t="b">
        <v>0</v>
      </c>
      <c r="AQ600" s="84" t="s">
        <v>3004</v>
      </c>
      <c r="AR600" s="81" t="s">
        <v>819</v>
      </c>
      <c r="AS600" s="81">
        <v>0</v>
      </c>
      <c r="AT600" s="81">
        <v>0</v>
      </c>
      <c r="AU600" s="81"/>
      <c r="AV600" s="81"/>
      <c r="AW600" s="81"/>
      <c r="AX600" s="81"/>
      <c r="AY600" s="81"/>
      <c r="AZ600" s="81"/>
      <c r="BA600" s="81"/>
      <c r="BB600" s="81"/>
      <c r="BC600" s="80" t="str">
        <f>REPLACE(INDEX(GroupVertices[Group],MATCH(Edges[[#This Row],[Vertex 1]],GroupVertices[Vertex],0)),1,1,"")</f>
        <v>6</v>
      </c>
      <c r="BD600" s="80" t="str">
        <f>REPLACE(INDEX(GroupVertices[Group],MATCH(Edges[[#This Row],[Vertex 2]],GroupVertices[Vertex],0)),1,1,"")</f>
        <v>6</v>
      </c>
    </row>
    <row r="601" spans="1:56" ht="15">
      <c r="A601" s="66" t="s">
        <v>732</v>
      </c>
      <c r="B601" s="66" t="s">
        <v>732</v>
      </c>
      <c r="C601" s="67"/>
      <c r="D601" s="68"/>
      <c r="E601" s="69"/>
      <c r="F601" s="70"/>
      <c r="G601" s="67"/>
      <c r="H601" s="71"/>
      <c r="I601" s="72"/>
      <c r="J601" s="72"/>
      <c r="K601" s="34"/>
      <c r="L601" s="79">
        <v>601</v>
      </c>
      <c r="M601" s="79"/>
      <c r="N601" s="74"/>
      <c r="O601" s="81" t="s">
        <v>178</v>
      </c>
      <c r="P601" s="83">
        <v>43661.77076388889</v>
      </c>
      <c r="Q601" s="81" t="s">
        <v>976</v>
      </c>
      <c r="R601" s="81"/>
      <c r="S601" s="81"/>
      <c r="T601" s="81" t="s">
        <v>1061</v>
      </c>
      <c r="U601" s="85" t="s">
        <v>1234</v>
      </c>
      <c r="V601" s="85" t="s">
        <v>1234</v>
      </c>
      <c r="W601" s="83">
        <v>43661.77076388889</v>
      </c>
      <c r="X601" s="88">
        <v>43661</v>
      </c>
      <c r="Y601" s="84" t="s">
        <v>1759</v>
      </c>
      <c r="Z601" s="85" t="s">
        <v>2372</v>
      </c>
      <c r="AA601" s="81"/>
      <c r="AB601" s="81"/>
      <c r="AC601" s="84" t="s">
        <v>3005</v>
      </c>
      <c r="AD601" s="81"/>
      <c r="AE601" s="81" t="b">
        <v>0</v>
      </c>
      <c r="AF601" s="81">
        <v>14</v>
      </c>
      <c r="AG601" s="84" t="s">
        <v>3083</v>
      </c>
      <c r="AH601" s="81" t="b">
        <v>0</v>
      </c>
      <c r="AI601" s="81" t="s">
        <v>3092</v>
      </c>
      <c r="AJ601" s="81"/>
      <c r="AK601" s="84" t="s">
        <v>3083</v>
      </c>
      <c r="AL601" s="81" t="b">
        <v>0</v>
      </c>
      <c r="AM601" s="81">
        <v>7</v>
      </c>
      <c r="AN601" s="84" t="s">
        <v>3083</v>
      </c>
      <c r="AO601" s="81" t="s">
        <v>3109</v>
      </c>
      <c r="AP601" s="81" t="b">
        <v>0</v>
      </c>
      <c r="AQ601" s="84" t="s">
        <v>3005</v>
      </c>
      <c r="AR601" s="81" t="s">
        <v>819</v>
      </c>
      <c r="AS601" s="81">
        <v>0</v>
      </c>
      <c r="AT601" s="81">
        <v>0</v>
      </c>
      <c r="AU601" s="81"/>
      <c r="AV601" s="81"/>
      <c r="AW601" s="81"/>
      <c r="AX601" s="81"/>
      <c r="AY601" s="81"/>
      <c r="AZ601" s="81"/>
      <c r="BA601" s="81"/>
      <c r="BB601" s="81"/>
      <c r="BC601" s="80" t="str">
        <f>REPLACE(INDEX(GroupVertices[Group],MATCH(Edges[[#This Row],[Vertex 1]],GroupVertices[Vertex],0)),1,1,"")</f>
        <v>6</v>
      </c>
      <c r="BD601" s="80" t="str">
        <f>REPLACE(INDEX(GroupVertices[Group],MATCH(Edges[[#This Row],[Vertex 2]],GroupVertices[Vertex],0)),1,1,"")</f>
        <v>6</v>
      </c>
    </row>
    <row r="602" spans="1:56" ht="15">
      <c r="A602" s="66" t="s">
        <v>732</v>
      </c>
      <c r="B602" s="66" t="s">
        <v>732</v>
      </c>
      <c r="C602" s="67"/>
      <c r="D602" s="68"/>
      <c r="E602" s="69"/>
      <c r="F602" s="70"/>
      <c r="G602" s="67"/>
      <c r="H602" s="71"/>
      <c r="I602" s="72"/>
      <c r="J602" s="72"/>
      <c r="K602" s="34"/>
      <c r="L602" s="79">
        <v>602</v>
      </c>
      <c r="M602" s="79"/>
      <c r="N602" s="74"/>
      <c r="O602" s="81" t="s">
        <v>178</v>
      </c>
      <c r="P602" s="83">
        <v>43659.75944444445</v>
      </c>
      <c r="Q602" s="81" t="s">
        <v>1009</v>
      </c>
      <c r="R602" s="81"/>
      <c r="S602" s="81"/>
      <c r="T602" s="81" t="s">
        <v>1061</v>
      </c>
      <c r="U602" s="85" t="s">
        <v>1261</v>
      </c>
      <c r="V602" s="85" t="s">
        <v>1261</v>
      </c>
      <c r="W602" s="83">
        <v>43659.75944444445</v>
      </c>
      <c r="X602" s="88">
        <v>43659</v>
      </c>
      <c r="Y602" s="84" t="s">
        <v>1760</v>
      </c>
      <c r="Z602" s="85" t="s">
        <v>2373</v>
      </c>
      <c r="AA602" s="81"/>
      <c r="AB602" s="81"/>
      <c r="AC602" s="84" t="s">
        <v>3006</v>
      </c>
      <c r="AD602" s="81"/>
      <c r="AE602" s="81" t="b">
        <v>0</v>
      </c>
      <c r="AF602" s="81">
        <v>184</v>
      </c>
      <c r="AG602" s="84" t="s">
        <v>3083</v>
      </c>
      <c r="AH602" s="81" t="b">
        <v>0</v>
      </c>
      <c r="AI602" s="81" t="s">
        <v>3092</v>
      </c>
      <c r="AJ602" s="81"/>
      <c r="AK602" s="84" t="s">
        <v>3083</v>
      </c>
      <c r="AL602" s="81" t="b">
        <v>0</v>
      </c>
      <c r="AM602" s="81">
        <v>47</v>
      </c>
      <c r="AN602" s="84" t="s">
        <v>3083</v>
      </c>
      <c r="AO602" s="81" t="s">
        <v>3109</v>
      </c>
      <c r="AP602" s="81" t="b">
        <v>0</v>
      </c>
      <c r="AQ602" s="84" t="s">
        <v>3006</v>
      </c>
      <c r="AR602" s="81" t="s">
        <v>819</v>
      </c>
      <c r="AS602" s="81">
        <v>0</v>
      </c>
      <c r="AT602" s="81">
        <v>0</v>
      </c>
      <c r="AU602" s="81"/>
      <c r="AV602" s="81"/>
      <c r="AW602" s="81"/>
      <c r="AX602" s="81"/>
      <c r="AY602" s="81"/>
      <c r="AZ602" s="81"/>
      <c r="BA602" s="81"/>
      <c r="BB602" s="81"/>
      <c r="BC602" s="80" t="str">
        <f>REPLACE(INDEX(GroupVertices[Group],MATCH(Edges[[#This Row],[Vertex 1]],GroupVertices[Vertex],0)),1,1,"")</f>
        <v>6</v>
      </c>
      <c r="BD602" s="80" t="str">
        <f>REPLACE(INDEX(GroupVertices[Group],MATCH(Edges[[#This Row],[Vertex 2]],GroupVertices[Vertex],0)),1,1,"")</f>
        <v>6</v>
      </c>
    </row>
    <row r="603" spans="1:56" ht="15">
      <c r="A603" s="66" t="s">
        <v>733</v>
      </c>
      <c r="B603" s="66" t="s">
        <v>732</v>
      </c>
      <c r="C603" s="67"/>
      <c r="D603" s="68"/>
      <c r="E603" s="69"/>
      <c r="F603" s="70"/>
      <c r="G603" s="67"/>
      <c r="H603" s="71"/>
      <c r="I603" s="72"/>
      <c r="J603" s="72"/>
      <c r="K603" s="34"/>
      <c r="L603" s="79">
        <v>603</v>
      </c>
      <c r="M603" s="79"/>
      <c r="N603" s="74"/>
      <c r="O603" s="81" t="s">
        <v>819</v>
      </c>
      <c r="P603" s="83">
        <v>43661.7843287037</v>
      </c>
      <c r="Q603" s="81" t="s">
        <v>1009</v>
      </c>
      <c r="R603" s="81"/>
      <c r="S603" s="81"/>
      <c r="T603" s="81" t="s">
        <v>1061</v>
      </c>
      <c r="U603" s="85" t="s">
        <v>1261</v>
      </c>
      <c r="V603" s="85" t="s">
        <v>1261</v>
      </c>
      <c r="W603" s="83">
        <v>43661.7843287037</v>
      </c>
      <c r="X603" s="88">
        <v>43661</v>
      </c>
      <c r="Y603" s="84" t="s">
        <v>1761</v>
      </c>
      <c r="Z603" s="85" t="s">
        <v>2374</v>
      </c>
      <c r="AA603" s="81"/>
      <c r="AB603" s="81"/>
      <c r="AC603" s="84" t="s">
        <v>3007</v>
      </c>
      <c r="AD603" s="81"/>
      <c r="AE603" s="81" t="b">
        <v>0</v>
      </c>
      <c r="AF603" s="81">
        <v>0</v>
      </c>
      <c r="AG603" s="84" t="s">
        <v>3083</v>
      </c>
      <c r="AH603" s="81" t="b">
        <v>0</v>
      </c>
      <c r="AI603" s="81" t="s">
        <v>3092</v>
      </c>
      <c r="AJ603" s="81"/>
      <c r="AK603" s="84" t="s">
        <v>3083</v>
      </c>
      <c r="AL603" s="81" t="b">
        <v>0</v>
      </c>
      <c r="AM603" s="81">
        <v>47</v>
      </c>
      <c r="AN603" s="84" t="s">
        <v>3006</v>
      </c>
      <c r="AO603" s="81" t="s">
        <v>3109</v>
      </c>
      <c r="AP603" s="81" t="b">
        <v>0</v>
      </c>
      <c r="AQ603" s="84" t="s">
        <v>3006</v>
      </c>
      <c r="AR603" s="81" t="s">
        <v>178</v>
      </c>
      <c r="AS603" s="81">
        <v>0</v>
      </c>
      <c r="AT603" s="81">
        <v>0</v>
      </c>
      <c r="AU603" s="81"/>
      <c r="AV603" s="81"/>
      <c r="AW603" s="81"/>
      <c r="AX603" s="81"/>
      <c r="AY603" s="81"/>
      <c r="AZ603" s="81"/>
      <c r="BA603" s="81"/>
      <c r="BB603" s="81"/>
      <c r="BC603" s="80" t="str">
        <f>REPLACE(INDEX(GroupVertices[Group],MATCH(Edges[[#This Row],[Vertex 1]],GroupVertices[Vertex],0)),1,1,"")</f>
        <v>6</v>
      </c>
      <c r="BD603" s="80" t="str">
        <f>REPLACE(INDEX(GroupVertices[Group],MATCH(Edges[[#This Row],[Vertex 2]],GroupVertices[Vertex],0)),1,1,"")</f>
        <v>6</v>
      </c>
    </row>
    <row r="604" spans="1:56" ht="15">
      <c r="A604" s="66" t="s">
        <v>733</v>
      </c>
      <c r="B604" s="66" t="s">
        <v>773</v>
      </c>
      <c r="C604" s="67"/>
      <c r="D604" s="68"/>
      <c r="E604" s="69"/>
      <c r="F604" s="70"/>
      <c r="G604" s="67"/>
      <c r="H604" s="71"/>
      <c r="I604" s="72"/>
      <c r="J604" s="72"/>
      <c r="K604" s="34"/>
      <c r="L604" s="79">
        <v>604</v>
      </c>
      <c r="M604" s="79"/>
      <c r="N604" s="74"/>
      <c r="O604" s="81" t="s">
        <v>819</v>
      </c>
      <c r="P604" s="83">
        <v>43661.780856481484</v>
      </c>
      <c r="Q604" s="81" t="s">
        <v>974</v>
      </c>
      <c r="R604" s="81"/>
      <c r="S604" s="81"/>
      <c r="T604" s="81" t="s">
        <v>1061</v>
      </c>
      <c r="U604" s="85" t="s">
        <v>1232</v>
      </c>
      <c r="V604" s="85" t="s">
        <v>1232</v>
      </c>
      <c r="W604" s="83">
        <v>43661.780856481484</v>
      </c>
      <c r="X604" s="88">
        <v>43661</v>
      </c>
      <c r="Y604" s="84" t="s">
        <v>1453</v>
      </c>
      <c r="Z604" s="85" t="s">
        <v>2375</v>
      </c>
      <c r="AA604" s="81"/>
      <c r="AB604" s="81"/>
      <c r="AC604" s="84" t="s">
        <v>3008</v>
      </c>
      <c r="AD604" s="81"/>
      <c r="AE604" s="81" t="b">
        <v>0</v>
      </c>
      <c r="AF604" s="81">
        <v>0</v>
      </c>
      <c r="AG604" s="84" t="s">
        <v>3083</v>
      </c>
      <c r="AH604" s="81" t="b">
        <v>0</v>
      </c>
      <c r="AI604" s="81" t="s">
        <v>3092</v>
      </c>
      <c r="AJ604" s="81"/>
      <c r="AK604" s="84" t="s">
        <v>3083</v>
      </c>
      <c r="AL604" s="81" t="b">
        <v>0</v>
      </c>
      <c r="AM604" s="81">
        <v>30</v>
      </c>
      <c r="AN604" s="84" t="s">
        <v>3057</v>
      </c>
      <c r="AO604" s="81" t="s">
        <v>3109</v>
      </c>
      <c r="AP604" s="81" t="b">
        <v>0</v>
      </c>
      <c r="AQ604" s="84" t="s">
        <v>3057</v>
      </c>
      <c r="AR604" s="81" t="s">
        <v>178</v>
      </c>
      <c r="AS604" s="81">
        <v>0</v>
      </c>
      <c r="AT604" s="81">
        <v>0</v>
      </c>
      <c r="AU604" s="81"/>
      <c r="AV604" s="81"/>
      <c r="AW604" s="81"/>
      <c r="AX604" s="81"/>
      <c r="AY604" s="81"/>
      <c r="AZ604" s="81"/>
      <c r="BA604" s="81"/>
      <c r="BB604" s="81"/>
      <c r="BC604" s="80" t="str">
        <f>REPLACE(INDEX(GroupVertices[Group],MATCH(Edges[[#This Row],[Vertex 1]],GroupVertices[Vertex],0)),1,1,"")</f>
        <v>6</v>
      </c>
      <c r="BD604" s="80" t="str">
        <f>REPLACE(INDEX(GroupVertices[Group],MATCH(Edges[[#This Row],[Vertex 2]],GroupVertices[Vertex],0)),1,1,"")</f>
        <v>6</v>
      </c>
    </row>
    <row r="605" spans="1:56" ht="15">
      <c r="A605" s="66" t="s">
        <v>733</v>
      </c>
      <c r="B605" s="66" t="s">
        <v>733</v>
      </c>
      <c r="C605" s="67"/>
      <c r="D605" s="68"/>
      <c r="E605" s="69"/>
      <c r="F605" s="70"/>
      <c r="G605" s="67"/>
      <c r="H605" s="71"/>
      <c r="I605" s="72"/>
      <c r="J605" s="72"/>
      <c r="K605" s="34"/>
      <c r="L605" s="79">
        <v>605</v>
      </c>
      <c r="M605" s="79"/>
      <c r="N605" s="74"/>
      <c r="O605" s="81" t="s">
        <v>178</v>
      </c>
      <c r="P605" s="83">
        <v>43661.7840162037</v>
      </c>
      <c r="Q605" s="81" t="s">
        <v>1010</v>
      </c>
      <c r="R605" s="85" t="s">
        <v>1044</v>
      </c>
      <c r="S605" s="81" t="s">
        <v>1047</v>
      </c>
      <c r="T605" s="81" t="s">
        <v>1061</v>
      </c>
      <c r="U605" s="81"/>
      <c r="V605" s="85" t="s">
        <v>1369</v>
      </c>
      <c r="W605" s="83">
        <v>43661.7840162037</v>
      </c>
      <c r="X605" s="88">
        <v>43661</v>
      </c>
      <c r="Y605" s="84" t="s">
        <v>1716</v>
      </c>
      <c r="Z605" s="85" t="s">
        <v>2376</v>
      </c>
      <c r="AA605" s="81"/>
      <c r="AB605" s="81"/>
      <c r="AC605" s="84" t="s">
        <v>3009</v>
      </c>
      <c r="AD605" s="81"/>
      <c r="AE605" s="81" t="b">
        <v>0</v>
      </c>
      <c r="AF605" s="81">
        <v>0</v>
      </c>
      <c r="AG605" s="84" t="s">
        <v>3083</v>
      </c>
      <c r="AH605" s="81" t="b">
        <v>1</v>
      </c>
      <c r="AI605" s="81" t="s">
        <v>3092</v>
      </c>
      <c r="AJ605" s="81"/>
      <c r="AK605" s="84" t="s">
        <v>3107</v>
      </c>
      <c r="AL605" s="81" t="b">
        <v>0</v>
      </c>
      <c r="AM605" s="81">
        <v>0</v>
      </c>
      <c r="AN605" s="84" t="s">
        <v>3083</v>
      </c>
      <c r="AO605" s="81" t="s">
        <v>3109</v>
      </c>
      <c r="AP605" s="81" t="b">
        <v>0</v>
      </c>
      <c r="AQ605" s="84" t="s">
        <v>3009</v>
      </c>
      <c r="AR605" s="81" t="s">
        <v>178</v>
      </c>
      <c r="AS605" s="81">
        <v>0</v>
      </c>
      <c r="AT605" s="81">
        <v>0</v>
      </c>
      <c r="AU605" s="81"/>
      <c r="AV605" s="81"/>
      <c r="AW605" s="81"/>
      <c r="AX605" s="81"/>
      <c r="AY605" s="81"/>
      <c r="AZ605" s="81"/>
      <c r="BA605" s="81"/>
      <c r="BB605" s="81"/>
      <c r="BC605" s="80" t="str">
        <f>REPLACE(INDEX(GroupVertices[Group],MATCH(Edges[[#This Row],[Vertex 1]],GroupVertices[Vertex],0)),1,1,"")</f>
        <v>6</v>
      </c>
      <c r="BD605" s="80" t="str">
        <f>REPLACE(INDEX(GroupVertices[Group],MATCH(Edges[[#This Row],[Vertex 2]],GroupVertices[Vertex],0)),1,1,"")</f>
        <v>6</v>
      </c>
    </row>
    <row r="606" spans="1:56" ht="15">
      <c r="A606" s="66" t="s">
        <v>734</v>
      </c>
      <c r="B606" s="66" t="s">
        <v>775</v>
      </c>
      <c r="C606" s="67"/>
      <c r="D606" s="68"/>
      <c r="E606" s="69"/>
      <c r="F606" s="70"/>
      <c r="G606" s="67"/>
      <c r="H606" s="71"/>
      <c r="I606" s="72"/>
      <c r="J606" s="72"/>
      <c r="K606" s="34"/>
      <c r="L606" s="79">
        <v>606</v>
      </c>
      <c r="M606" s="79"/>
      <c r="N606" s="74"/>
      <c r="O606" s="81" t="s">
        <v>819</v>
      </c>
      <c r="P606" s="83">
        <v>43661.78435185185</v>
      </c>
      <c r="Q606" s="81" t="s">
        <v>831</v>
      </c>
      <c r="R606" s="81"/>
      <c r="S606" s="81"/>
      <c r="T606" s="81" t="s">
        <v>1061</v>
      </c>
      <c r="U606" s="85" t="s">
        <v>1127</v>
      </c>
      <c r="V606" s="85" t="s">
        <v>1127</v>
      </c>
      <c r="W606" s="83">
        <v>43661.78435185185</v>
      </c>
      <c r="X606" s="88">
        <v>43661</v>
      </c>
      <c r="Y606" s="84" t="s">
        <v>1762</v>
      </c>
      <c r="Z606" s="85" t="s">
        <v>2377</v>
      </c>
      <c r="AA606" s="81"/>
      <c r="AB606" s="81"/>
      <c r="AC606" s="84" t="s">
        <v>3010</v>
      </c>
      <c r="AD606" s="81"/>
      <c r="AE606" s="81" t="b">
        <v>0</v>
      </c>
      <c r="AF606" s="81">
        <v>0</v>
      </c>
      <c r="AG606" s="84" t="s">
        <v>3083</v>
      </c>
      <c r="AH606" s="81" t="b">
        <v>0</v>
      </c>
      <c r="AI606" s="81" t="s">
        <v>3092</v>
      </c>
      <c r="AJ606" s="81"/>
      <c r="AK606" s="84" t="s">
        <v>3083</v>
      </c>
      <c r="AL606" s="81" t="b">
        <v>0</v>
      </c>
      <c r="AM606" s="81">
        <v>7453</v>
      </c>
      <c r="AN606" s="84" t="s">
        <v>3059</v>
      </c>
      <c r="AO606" s="81" t="s">
        <v>3116</v>
      </c>
      <c r="AP606" s="81" t="b">
        <v>0</v>
      </c>
      <c r="AQ606" s="84" t="s">
        <v>3059</v>
      </c>
      <c r="AR606" s="81" t="s">
        <v>178</v>
      </c>
      <c r="AS606" s="81">
        <v>0</v>
      </c>
      <c r="AT606" s="81">
        <v>0</v>
      </c>
      <c r="AU606" s="81"/>
      <c r="AV606" s="81"/>
      <c r="AW606" s="81"/>
      <c r="AX606" s="81"/>
      <c r="AY606" s="81"/>
      <c r="AZ606" s="81"/>
      <c r="BA606" s="81"/>
      <c r="BB606" s="81"/>
      <c r="BC606" s="80" t="str">
        <f>REPLACE(INDEX(GroupVertices[Group],MATCH(Edges[[#This Row],[Vertex 1]],GroupVertices[Vertex],0)),1,1,"")</f>
        <v>1</v>
      </c>
      <c r="BD606" s="80" t="str">
        <f>REPLACE(INDEX(GroupVertices[Group],MATCH(Edges[[#This Row],[Vertex 2]],GroupVertices[Vertex],0)),1,1,"")</f>
        <v>1</v>
      </c>
    </row>
    <row r="607" spans="1:56" ht="15">
      <c r="A607" s="66" t="s">
        <v>735</v>
      </c>
      <c r="B607" s="66" t="s">
        <v>735</v>
      </c>
      <c r="C607" s="67"/>
      <c r="D607" s="68"/>
      <c r="E607" s="69"/>
      <c r="F607" s="70"/>
      <c r="G607" s="67"/>
      <c r="H607" s="71"/>
      <c r="I607" s="72"/>
      <c r="J607" s="72"/>
      <c r="K607" s="34"/>
      <c r="L607" s="79">
        <v>607</v>
      </c>
      <c r="M607" s="79"/>
      <c r="N607" s="74"/>
      <c r="O607" s="81" t="s">
        <v>178</v>
      </c>
      <c r="P607" s="83">
        <v>43661.78277777778</v>
      </c>
      <c r="Q607" s="81" t="s">
        <v>1011</v>
      </c>
      <c r="R607" s="85" t="s">
        <v>1045</v>
      </c>
      <c r="S607" s="81" t="s">
        <v>1059</v>
      </c>
      <c r="T607" s="81" t="s">
        <v>1119</v>
      </c>
      <c r="U607" s="81"/>
      <c r="V607" s="85" t="s">
        <v>1370</v>
      </c>
      <c r="W607" s="83">
        <v>43661.78277777778</v>
      </c>
      <c r="X607" s="88">
        <v>43661</v>
      </c>
      <c r="Y607" s="84" t="s">
        <v>1615</v>
      </c>
      <c r="Z607" s="85" t="s">
        <v>2378</v>
      </c>
      <c r="AA607" s="81"/>
      <c r="AB607" s="81"/>
      <c r="AC607" s="84" t="s">
        <v>3011</v>
      </c>
      <c r="AD607" s="81"/>
      <c r="AE607" s="81" t="b">
        <v>0</v>
      </c>
      <c r="AF607" s="81">
        <v>0</v>
      </c>
      <c r="AG607" s="84" t="s">
        <v>3083</v>
      </c>
      <c r="AH607" s="81" t="b">
        <v>0</v>
      </c>
      <c r="AI607" s="81" t="s">
        <v>3092</v>
      </c>
      <c r="AJ607" s="81"/>
      <c r="AK607" s="84" t="s">
        <v>3083</v>
      </c>
      <c r="AL607" s="81" t="b">
        <v>0</v>
      </c>
      <c r="AM607" s="81">
        <v>0</v>
      </c>
      <c r="AN607" s="84" t="s">
        <v>3083</v>
      </c>
      <c r="AO607" s="81" t="s">
        <v>3109</v>
      </c>
      <c r="AP607" s="81" t="b">
        <v>0</v>
      </c>
      <c r="AQ607" s="84" t="s">
        <v>3011</v>
      </c>
      <c r="AR607" s="81" t="s">
        <v>178</v>
      </c>
      <c r="AS607" s="81">
        <v>0</v>
      </c>
      <c r="AT607" s="81">
        <v>0</v>
      </c>
      <c r="AU607" s="81"/>
      <c r="AV607" s="81"/>
      <c r="AW607" s="81"/>
      <c r="AX607" s="81"/>
      <c r="AY607" s="81"/>
      <c r="AZ607" s="81"/>
      <c r="BA607" s="81"/>
      <c r="BB607" s="81"/>
      <c r="BC607" s="80" t="str">
        <f>REPLACE(INDEX(GroupVertices[Group],MATCH(Edges[[#This Row],[Vertex 1]],GroupVertices[Vertex],0)),1,1,"")</f>
        <v>3</v>
      </c>
      <c r="BD607" s="80" t="str">
        <f>REPLACE(INDEX(GroupVertices[Group],MATCH(Edges[[#This Row],[Vertex 2]],GroupVertices[Vertex],0)),1,1,"")</f>
        <v>3</v>
      </c>
    </row>
    <row r="608" spans="1:56" ht="15">
      <c r="A608" s="66" t="s">
        <v>735</v>
      </c>
      <c r="B608" s="66" t="s">
        <v>735</v>
      </c>
      <c r="C608" s="67"/>
      <c r="D608" s="68"/>
      <c r="E608" s="69"/>
      <c r="F608" s="70"/>
      <c r="G608" s="67"/>
      <c r="H608" s="71"/>
      <c r="I608" s="72"/>
      <c r="J608" s="72"/>
      <c r="K608" s="34"/>
      <c r="L608" s="79">
        <v>608</v>
      </c>
      <c r="M608" s="79"/>
      <c r="N608" s="74"/>
      <c r="O608" s="81" t="s">
        <v>178</v>
      </c>
      <c r="P608" s="83">
        <v>43661.78435185185</v>
      </c>
      <c r="Q608" s="81" t="s">
        <v>1012</v>
      </c>
      <c r="R608" s="85" t="s">
        <v>1045</v>
      </c>
      <c r="S608" s="81" t="s">
        <v>1059</v>
      </c>
      <c r="T608" s="81" t="s">
        <v>1061</v>
      </c>
      <c r="U608" s="81"/>
      <c r="V608" s="85" t="s">
        <v>1370</v>
      </c>
      <c r="W608" s="83">
        <v>43661.78435185185</v>
      </c>
      <c r="X608" s="88">
        <v>43661</v>
      </c>
      <c r="Y608" s="84" t="s">
        <v>1762</v>
      </c>
      <c r="Z608" s="85" t="s">
        <v>2379</v>
      </c>
      <c r="AA608" s="81"/>
      <c r="AB608" s="81"/>
      <c r="AC608" s="84" t="s">
        <v>3012</v>
      </c>
      <c r="AD608" s="81"/>
      <c r="AE608" s="81" t="b">
        <v>0</v>
      </c>
      <c r="AF608" s="81">
        <v>0</v>
      </c>
      <c r="AG608" s="84" t="s">
        <v>3083</v>
      </c>
      <c r="AH608" s="81" t="b">
        <v>0</v>
      </c>
      <c r="AI608" s="81" t="s">
        <v>3092</v>
      </c>
      <c r="AJ608" s="81"/>
      <c r="AK608" s="84" t="s">
        <v>3083</v>
      </c>
      <c r="AL608" s="81" t="b">
        <v>0</v>
      </c>
      <c r="AM608" s="81">
        <v>0</v>
      </c>
      <c r="AN608" s="84" t="s">
        <v>3083</v>
      </c>
      <c r="AO608" s="81" t="s">
        <v>3109</v>
      </c>
      <c r="AP608" s="81" t="b">
        <v>0</v>
      </c>
      <c r="AQ608" s="84" t="s">
        <v>3012</v>
      </c>
      <c r="AR608" s="81" t="s">
        <v>178</v>
      </c>
      <c r="AS608" s="81">
        <v>0</v>
      </c>
      <c r="AT608" s="81">
        <v>0</v>
      </c>
      <c r="AU608" s="81"/>
      <c r="AV608" s="81"/>
      <c r="AW608" s="81"/>
      <c r="AX608" s="81"/>
      <c r="AY608" s="81"/>
      <c r="AZ608" s="81"/>
      <c r="BA608" s="81"/>
      <c r="BB608" s="81"/>
      <c r="BC608" s="80" t="str">
        <f>REPLACE(INDEX(GroupVertices[Group],MATCH(Edges[[#This Row],[Vertex 1]],GroupVertices[Vertex],0)),1,1,"")</f>
        <v>3</v>
      </c>
      <c r="BD608" s="80" t="str">
        <f>REPLACE(INDEX(GroupVertices[Group],MATCH(Edges[[#This Row],[Vertex 2]],GroupVertices[Vertex],0)),1,1,"")</f>
        <v>3</v>
      </c>
    </row>
    <row r="609" spans="1:56" ht="15">
      <c r="A609" s="66" t="s">
        <v>736</v>
      </c>
      <c r="B609" s="66" t="s">
        <v>775</v>
      </c>
      <c r="C609" s="67"/>
      <c r="D609" s="68"/>
      <c r="E609" s="69"/>
      <c r="F609" s="70"/>
      <c r="G609" s="67"/>
      <c r="H609" s="71"/>
      <c r="I609" s="72"/>
      <c r="J609" s="72"/>
      <c r="K609" s="34"/>
      <c r="L609" s="79">
        <v>609</v>
      </c>
      <c r="M609" s="79"/>
      <c r="N609" s="74"/>
      <c r="O609" s="81" t="s">
        <v>819</v>
      </c>
      <c r="P609" s="83">
        <v>43661.78435185185</v>
      </c>
      <c r="Q609" s="81" t="s">
        <v>831</v>
      </c>
      <c r="R609" s="81"/>
      <c r="S609" s="81"/>
      <c r="T609" s="81" t="s">
        <v>1061</v>
      </c>
      <c r="U609" s="85" t="s">
        <v>1127</v>
      </c>
      <c r="V609" s="85" t="s">
        <v>1127</v>
      </c>
      <c r="W609" s="83">
        <v>43661.78435185185</v>
      </c>
      <c r="X609" s="88">
        <v>43661</v>
      </c>
      <c r="Y609" s="84" t="s">
        <v>1762</v>
      </c>
      <c r="Z609" s="85" t="s">
        <v>2380</v>
      </c>
      <c r="AA609" s="81"/>
      <c r="AB609" s="81"/>
      <c r="AC609" s="84" t="s">
        <v>3013</v>
      </c>
      <c r="AD609" s="81"/>
      <c r="AE609" s="81" t="b">
        <v>0</v>
      </c>
      <c r="AF609" s="81">
        <v>0</v>
      </c>
      <c r="AG609" s="84" t="s">
        <v>3083</v>
      </c>
      <c r="AH609" s="81" t="b">
        <v>0</v>
      </c>
      <c r="AI609" s="81" t="s">
        <v>3092</v>
      </c>
      <c r="AJ609" s="81"/>
      <c r="AK609" s="84" t="s">
        <v>3083</v>
      </c>
      <c r="AL609" s="81" t="b">
        <v>0</v>
      </c>
      <c r="AM609" s="81">
        <v>7453</v>
      </c>
      <c r="AN609" s="84" t="s">
        <v>3059</v>
      </c>
      <c r="AO609" s="81" t="s">
        <v>3109</v>
      </c>
      <c r="AP609" s="81" t="b">
        <v>0</v>
      </c>
      <c r="AQ609" s="84" t="s">
        <v>3059</v>
      </c>
      <c r="AR609" s="81" t="s">
        <v>178</v>
      </c>
      <c r="AS609" s="81">
        <v>0</v>
      </c>
      <c r="AT609" s="81">
        <v>0</v>
      </c>
      <c r="AU609" s="81"/>
      <c r="AV609" s="81"/>
      <c r="AW609" s="81"/>
      <c r="AX609" s="81"/>
      <c r="AY609" s="81"/>
      <c r="AZ609" s="81"/>
      <c r="BA609" s="81"/>
      <c r="BB609" s="81"/>
      <c r="BC609" s="80" t="str">
        <f>REPLACE(INDEX(GroupVertices[Group],MATCH(Edges[[#This Row],[Vertex 1]],GroupVertices[Vertex],0)),1,1,"")</f>
        <v>1</v>
      </c>
      <c r="BD609" s="80" t="str">
        <f>REPLACE(INDEX(GroupVertices[Group],MATCH(Edges[[#This Row],[Vertex 2]],GroupVertices[Vertex],0)),1,1,"")</f>
        <v>1</v>
      </c>
    </row>
    <row r="610" spans="1:56" ht="15">
      <c r="A610" s="66" t="s">
        <v>737</v>
      </c>
      <c r="B610" s="66" t="s">
        <v>737</v>
      </c>
      <c r="C610" s="67"/>
      <c r="D610" s="68"/>
      <c r="E610" s="69"/>
      <c r="F610" s="70"/>
      <c r="G610" s="67"/>
      <c r="H610" s="71"/>
      <c r="I610" s="72"/>
      <c r="J610" s="72"/>
      <c r="K610" s="34"/>
      <c r="L610" s="79">
        <v>610</v>
      </c>
      <c r="M610" s="79"/>
      <c r="N610" s="74"/>
      <c r="O610" s="81" t="s">
        <v>178</v>
      </c>
      <c r="P610" s="83">
        <v>43661.76993055556</v>
      </c>
      <c r="Q610" s="81" t="s">
        <v>942</v>
      </c>
      <c r="R610" s="85" t="s">
        <v>1036</v>
      </c>
      <c r="S610" s="81" t="s">
        <v>1047</v>
      </c>
      <c r="T610" s="81" t="s">
        <v>1061</v>
      </c>
      <c r="U610" s="81"/>
      <c r="V610" s="85" t="s">
        <v>1371</v>
      </c>
      <c r="W610" s="83">
        <v>43661.76993055556</v>
      </c>
      <c r="X610" s="88">
        <v>43661</v>
      </c>
      <c r="Y610" s="84" t="s">
        <v>1763</v>
      </c>
      <c r="Z610" s="85" t="s">
        <v>2381</v>
      </c>
      <c r="AA610" s="81"/>
      <c r="AB610" s="81"/>
      <c r="AC610" s="84" t="s">
        <v>3014</v>
      </c>
      <c r="AD610" s="81"/>
      <c r="AE610" s="81" t="b">
        <v>0</v>
      </c>
      <c r="AF610" s="81">
        <v>69</v>
      </c>
      <c r="AG610" s="84" t="s">
        <v>3083</v>
      </c>
      <c r="AH610" s="81" t="b">
        <v>1</v>
      </c>
      <c r="AI610" s="81" t="s">
        <v>3094</v>
      </c>
      <c r="AJ610" s="81"/>
      <c r="AK610" s="84" t="s">
        <v>3043</v>
      </c>
      <c r="AL610" s="81" t="b">
        <v>0</v>
      </c>
      <c r="AM610" s="81">
        <v>11</v>
      </c>
      <c r="AN610" s="84" t="s">
        <v>3083</v>
      </c>
      <c r="AO610" s="81" t="s">
        <v>3114</v>
      </c>
      <c r="AP610" s="81" t="b">
        <v>0</v>
      </c>
      <c r="AQ610" s="84" t="s">
        <v>3014</v>
      </c>
      <c r="AR610" s="81" t="s">
        <v>819</v>
      </c>
      <c r="AS610" s="81">
        <v>0</v>
      </c>
      <c r="AT610" s="81">
        <v>0</v>
      </c>
      <c r="AU610" s="81"/>
      <c r="AV610" s="81"/>
      <c r="AW610" s="81"/>
      <c r="AX610" s="81"/>
      <c r="AY610" s="81"/>
      <c r="AZ610" s="81"/>
      <c r="BA610" s="81"/>
      <c r="BB610" s="81"/>
      <c r="BC610" s="80" t="str">
        <f>REPLACE(INDEX(GroupVertices[Group],MATCH(Edges[[#This Row],[Vertex 1]],GroupVertices[Vertex],0)),1,1,"")</f>
        <v>24</v>
      </c>
      <c r="BD610" s="80" t="str">
        <f>REPLACE(INDEX(GroupVertices[Group],MATCH(Edges[[#This Row],[Vertex 2]],GroupVertices[Vertex],0)),1,1,"")</f>
        <v>24</v>
      </c>
    </row>
    <row r="611" spans="1:56" ht="15">
      <c r="A611" s="66" t="s">
        <v>738</v>
      </c>
      <c r="B611" s="66" t="s">
        <v>737</v>
      </c>
      <c r="C611" s="67"/>
      <c r="D611" s="68"/>
      <c r="E611" s="69"/>
      <c r="F611" s="70"/>
      <c r="G611" s="67"/>
      <c r="H611" s="71"/>
      <c r="I611" s="72"/>
      <c r="J611" s="72"/>
      <c r="K611" s="34"/>
      <c r="L611" s="79">
        <v>611</v>
      </c>
      <c r="M611" s="79"/>
      <c r="N611" s="74"/>
      <c r="O611" s="81" t="s">
        <v>819</v>
      </c>
      <c r="P611" s="83">
        <v>43661.78435185185</v>
      </c>
      <c r="Q611" s="81" t="s">
        <v>942</v>
      </c>
      <c r="R611" s="85" t="s">
        <v>1036</v>
      </c>
      <c r="S611" s="81" t="s">
        <v>1047</v>
      </c>
      <c r="T611" s="81" t="s">
        <v>1061</v>
      </c>
      <c r="U611" s="81"/>
      <c r="V611" s="85" t="s">
        <v>1372</v>
      </c>
      <c r="W611" s="83">
        <v>43661.78435185185</v>
      </c>
      <c r="X611" s="88">
        <v>43661</v>
      </c>
      <c r="Y611" s="84" t="s">
        <v>1762</v>
      </c>
      <c r="Z611" s="85" t="s">
        <v>2382</v>
      </c>
      <c r="AA611" s="81"/>
      <c r="AB611" s="81"/>
      <c r="AC611" s="84" t="s">
        <v>3015</v>
      </c>
      <c r="AD611" s="81"/>
      <c r="AE611" s="81" t="b">
        <v>0</v>
      </c>
      <c r="AF611" s="81">
        <v>0</v>
      </c>
      <c r="AG611" s="84" t="s">
        <v>3083</v>
      </c>
      <c r="AH611" s="81" t="b">
        <v>1</v>
      </c>
      <c r="AI611" s="81" t="s">
        <v>3094</v>
      </c>
      <c r="AJ611" s="81"/>
      <c r="AK611" s="84" t="s">
        <v>3043</v>
      </c>
      <c r="AL611" s="81" t="b">
        <v>0</v>
      </c>
      <c r="AM611" s="81">
        <v>11</v>
      </c>
      <c r="AN611" s="84" t="s">
        <v>3014</v>
      </c>
      <c r="AO611" s="81" t="s">
        <v>3108</v>
      </c>
      <c r="AP611" s="81" t="b">
        <v>0</v>
      </c>
      <c r="AQ611" s="84" t="s">
        <v>3014</v>
      </c>
      <c r="AR611" s="81" t="s">
        <v>178</v>
      </c>
      <c r="AS611" s="81">
        <v>0</v>
      </c>
      <c r="AT611" s="81">
        <v>0</v>
      </c>
      <c r="AU611" s="81"/>
      <c r="AV611" s="81"/>
      <c r="AW611" s="81"/>
      <c r="AX611" s="81"/>
      <c r="AY611" s="81"/>
      <c r="AZ611" s="81"/>
      <c r="BA611" s="81"/>
      <c r="BB611" s="81"/>
      <c r="BC611" s="80" t="str">
        <f>REPLACE(INDEX(GroupVertices[Group],MATCH(Edges[[#This Row],[Vertex 1]],GroupVertices[Vertex],0)),1,1,"")</f>
        <v>24</v>
      </c>
      <c r="BD611" s="80" t="str">
        <f>REPLACE(INDEX(GroupVertices[Group],MATCH(Edges[[#This Row],[Vertex 2]],GroupVertices[Vertex],0)),1,1,"")</f>
        <v>24</v>
      </c>
    </row>
    <row r="612" spans="1:56" ht="15">
      <c r="A612" s="66" t="s">
        <v>739</v>
      </c>
      <c r="B612" s="66" t="s">
        <v>739</v>
      </c>
      <c r="C612" s="67"/>
      <c r="D612" s="68"/>
      <c r="E612" s="69"/>
      <c r="F612" s="70"/>
      <c r="G612" s="67"/>
      <c r="H612" s="71"/>
      <c r="I612" s="72"/>
      <c r="J612" s="72"/>
      <c r="K612" s="34"/>
      <c r="L612" s="79">
        <v>612</v>
      </c>
      <c r="M612" s="79"/>
      <c r="N612" s="74"/>
      <c r="O612" s="81" t="s">
        <v>178</v>
      </c>
      <c r="P612" s="83">
        <v>43659.265497685185</v>
      </c>
      <c r="Q612" s="81" t="s">
        <v>1013</v>
      </c>
      <c r="R612" s="81"/>
      <c r="S612" s="81"/>
      <c r="T612" s="81" t="s">
        <v>1061</v>
      </c>
      <c r="U612" s="85" t="s">
        <v>1262</v>
      </c>
      <c r="V612" s="85" t="s">
        <v>1262</v>
      </c>
      <c r="W612" s="83">
        <v>43659.265497685185</v>
      </c>
      <c r="X612" s="88">
        <v>43659</v>
      </c>
      <c r="Y612" s="84" t="s">
        <v>1764</v>
      </c>
      <c r="Z612" s="85" t="s">
        <v>2383</v>
      </c>
      <c r="AA612" s="81"/>
      <c r="AB612" s="81"/>
      <c r="AC612" s="84" t="s">
        <v>3016</v>
      </c>
      <c r="AD612" s="81"/>
      <c r="AE612" s="81" t="b">
        <v>0</v>
      </c>
      <c r="AF612" s="81">
        <v>19</v>
      </c>
      <c r="AG612" s="84" t="s">
        <v>3083</v>
      </c>
      <c r="AH612" s="81" t="b">
        <v>0</v>
      </c>
      <c r="AI612" s="81" t="s">
        <v>3100</v>
      </c>
      <c r="AJ612" s="81"/>
      <c r="AK612" s="84" t="s">
        <v>3083</v>
      </c>
      <c r="AL612" s="81" t="b">
        <v>0</v>
      </c>
      <c r="AM612" s="81">
        <v>2</v>
      </c>
      <c r="AN612" s="84" t="s">
        <v>3083</v>
      </c>
      <c r="AO612" s="81" t="s">
        <v>3109</v>
      </c>
      <c r="AP612" s="81" t="b">
        <v>0</v>
      </c>
      <c r="AQ612" s="84" t="s">
        <v>3016</v>
      </c>
      <c r="AR612" s="81" t="s">
        <v>819</v>
      </c>
      <c r="AS612" s="81">
        <v>0</v>
      </c>
      <c r="AT612" s="81">
        <v>0</v>
      </c>
      <c r="AU612" s="81"/>
      <c r="AV612" s="81"/>
      <c r="AW612" s="81"/>
      <c r="AX612" s="81"/>
      <c r="AY612" s="81"/>
      <c r="AZ612" s="81"/>
      <c r="BA612" s="81"/>
      <c r="BB612" s="81"/>
      <c r="BC612" s="80" t="str">
        <f>REPLACE(INDEX(GroupVertices[Group],MATCH(Edges[[#This Row],[Vertex 1]],GroupVertices[Vertex],0)),1,1,"")</f>
        <v>50</v>
      </c>
      <c r="BD612" s="80" t="str">
        <f>REPLACE(INDEX(GroupVertices[Group],MATCH(Edges[[#This Row],[Vertex 2]],GroupVertices[Vertex],0)),1,1,"")</f>
        <v>50</v>
      </c>
    </row>
    <row r="613" spans="1:56" ht="15">
      <c r="A613" s="66" t="s">
        <v>740</v>
      </c>
      <c r="B613" s="66" t="s">
        <v>739</v>
      </c>
      <c r="C613" s="67"/>
      <c r="D613" s="68"/>
      <c r="E613" s="69"/>
      <c r="F613" s="70"/>
      <c r="G613" s="67"/>
      <c r="H613" s="71"/>
      <c r="I613" s="72"/>
      <c r="J613" s="72"/>
      <c r="K613" s="34"/>
      <c r="L613" s="79">
        <v>613</v>
      </c>
      <c r="M613" s="79"/>
      <c r="N613" s="74"/>
      <c r="O613" s="81" t="s">
        <v>819</v>
      </c>
      <c r="P613" s="83">
        <v>43661.784375</v>
      </c>
      <c r="Q613" s="81" t="s">
        <v>1013</v>
      </c>
      <c r="R613" s="81"/>
      <c r="S613" s="81"/>
      <c r="T613" s="81" t="s">
        <v>1061</v>
      </c>
      <c r="U613" s="85" t="s">
        <v>1262</v>
      </c>
      <c r="V613" s="85" t="s">
        <v>1262</v>
      </c>
      <c r="W613" s="83">
        <v>43661.784375</v>
      </c>
      <c r="X613" s="88">
        <v>43661</v>
      </c>
      <c r="Y613" s="84" t="s">
        <v>1765</v>
      </c>
      <c r="Z613" s="85" t="s">
        <v>2384</v>
      </c>
      <c r="AA613" s="81"/>
      <c r="AB613" s="81"/>
      <c r="AC613" s="84" t="s">
        <v>3017</v>
      </c>
      <c r="AD613" s="81"/>
      <c r="AE613" s="81" t="b">
        <v>0</v>
      </c>
      <c r="AF613" s="81">
        <v>0</v>
      </c>
      <c r="AG613" s="84" t="s">
        <v>3083</v>
      </c>
      <c r="AH613" s="81" t="b">
        <v>0</v>
      </c>
      <c r="AI613" s="81" t="s">
        <v>3100</v>
      </c>
      <c r="AJ613" s="81"/>
      <c r="AK613" s="84" t="s">
        <v>3083</v>
      </c>
      <c r="AL613" s="81" t="b">
        <v>0</v>
      </c>
      <c r="AM613" s="81">
        <v>2</v>
      </c>
      <c r="AN613" s="84" t="s">
        <v>3016</v>
      </c>
      <c r="AO613" s="81" t="s">
        <v>3109</v>
      </c>
      <c r="AP613" s="81" t="b">
        <v>0</v>
      </c>
      <c r="AQ613" s="84" t="s">
        <v>3016</v>
      </c>
      <c r="AR613" s="81" t="s">
        <v>178</v>
      </c>
      <c r="AS613" s="81">
        <v>0</v>
      </c>
      <c r="AT613" s="81">
        <v>0</v>
      </c>
      <c r="AU613" s="81"/>
      <c r="AV613" s="81"/>
      <c r="AW613" s="81"/>
      <c r="AX613" s="81"/>
      <c r="AY613" s="81"/>
      <c r="AZ613" s="81"/>
      <c r="BA613" s="81"/>
      <c r="BB613" s="81"/>
      <c r="BC613" s="80" t="str">
        <f>REPLACE(INDEX(GroupVertices[Group],MATCH(Edges[[#This Row],[Vertex 1]],GroupVertices[Vertex],0)),1,1,"")</f>
        <v>50</v>
      </c>
      <c r="BD613" s="80" t="str">
        <f>REPLACE(INDEX(GroupVertices[Group],MATCH(Edges[[#This Row],[Vertex 2]],GroupVertices[Vertex],0)),1,1,"")</f>
        <v>50</v>
      </c>
    </row>
    <row r="614" spans="1:56" ht="15">
      <c r="A614" s="66" t="s">
        <v>741</v>
      </c>
      <c r="B614" s="66" t="s">
        <v>775</v>
      </c>
      <c r="C614" s="67"/>
      <c r="D614" s="68"/>
      <c r="E614" s="69"/>
      <c r="F614" s="70"/>
      <c r="G614" s="67"/>
      <c r="H614" s="71"/>
      <c r="I614" s="72"/>
      <c r="J614" s="72"/>
      <c r="K614" s="34"/>
      <c r="L614" s="79">
        <v>614</v>
      </c>
      <c r="M614" s="79"/>
      <c r="N614" s="74"/>
      <c r="O614" s="81" t="s">
        <v>819</v>
      </c>
      <c r="P614" s="83">
        <v>43661.784375</v>
      </c>
      <c r="Q614" s="81" t="s">
        <v>831</v>
      </c>
      <c r="R614" s="81"/>
      <c r="S614" s="81"/>
      <c r="T614" s="81" t="s">
        <v>1061</v>
      </c>
      <c r="U614" s="85" t="s">
        <v>1127</v>
      </c>
      <c r="V614" s="85" t="s">
        <v>1127</v>
      </c>
      <c r="W614" s="83">
        <v>43661.784375</v>
      </c>
      <c r="X614" s="88">
        <v>43661</v>
      </c>
      <c r="Y614" s="84" t="s">
        <v>1765</v>
      </c>
      <c r="Z614" s="85" t="s">
        <v>2385</v>
      </c>
      <c r="AA614" s="81"/>
      <c r="AB614" s="81"/>
      <c r="AC614" s="84" t="s">
        <v>3018</v>
      </c>
      <c r="AD614" s="81"/>
      <c r="AE614" s="81" t="b">
        <v>0</v>
      </c>
      <c r="AF614" s="81">
        <v>0</v>
      </c>
      <c r="AG614" s="84" t="s">
        <v>3083</v>
      </c>
      <c r="AH614" s="81" t="b">
        <v>0</v>
      </c>
      <c r="AI614" s="81" t="s">
        <v>3092</v>
      </c>
      <c r="AJ614" s="81"/>
      <c r="AK614" s="84" t="s">
        <v>3083</v>
      </c>
      <c r="AL614" s="81" t="b">
        <v>0</v>
      </c>
      <c r="AM614" s="81">
        <v>7453</v>
      </c>
      <c r="AN614" s="84" t="s">
        <v>3059</v>
      </c>
      <c r="AO614" s="81" t="s">
        <v>3111</v>
      </c>
      <c r="AP614" s="81" t="b">
        <v>0</v>
      </c>
      <c r="AQ614" s="84" t="s">
        <v>3059</v>
      </c>
      <c r="AR614" s="81" t="s">
        <v>178</v>
      </c>
      <c r="AS614" s="81">
        <v>0</v>
      </c>
      <c r="AT614" s="81">
        <v>0</v>
      </c>
      <c r="AU614" s="81"/>
      <c r="AV614" s="81"/>
      <c r="AW614" s="81"/>
      <c r="AX614" s="81"/>
      <c r="AY614" s="81"/>
      <c r="AZ614" s="81"/>
      <c r="BA614" s="81"/>
      <c r="BB614" s="81"/>
      <c r="BC614" s="80" t="str">
        <f>REPLACE(INDEX(GroupVertices[Group],MATCH(Edges[[#This Row],[Vertex 1]],GroupVertices[Vertex],0)),1,1,"")</f>
        <v>1</v>
      </c>
      <c r="BD614" s="80" t="str">
        <f>REPLACE(INDEX(GroupVertices[Group],MATCH(Edges[[#This Row],[Vertex 2]],GroupVertices[Vertex],0)),1,1,"")</f>
        <v>1</v>
      </c>
    </row>
    <row r="615" spans="1:56" ht="15">
      <c r="A615" s="66" t="s">
        <v>742</v>
      </c>
      <c r="B615" s="66" t="s">
        <v>775</v>
      </c>
      <c r="C615" s="67"/>
      <c r="D615" s="68"/>
      <c r="E615" s="69"/>
      <c r="F615" s="70"/>
      <c r="G615" s="67"/>
      <c r="H615" s="71"/>
      <c r="I615" s="72"/>
      <c r="J615" s="72"/>
      <c r="K615" s="34"/>
      <c r="L615" s="79">
        <v>615</v>
      </c>
      <c r="M615" s="79"/>
      <c r="N615" s="74"/>
      <c r="O615" s="81" t="s">
        <v>819</v>
      </c>
      <c r="P615" s="83">
        <v>43661.78438657407</v>
      </c>
      <c r="Q615" s="81" t="s">
        <v>831</v>
      </c>
      <c r="R615" s="81"/>
      <c r="S615" s="81"/>
      <c r="T615" s="81" t="s">
        <v>1061</v>
      </c>
      <c r="U615" s="85" t="s">
        <v>1127</v>
      </c>
      <c r="V615" s="85" t="s">
        <v>1127</v>
      </c>
      <c r="W615" s="83">
        <v>43661.78438657407</v>
      </c>
      <c r="X615" s="88">
        <v>43661</v>
      </c>
      <c r="Y615" s="84" t="s">
        <v>1766</v>
      </c>
      <c r="Z615" s="85" t="s">
        <v>2386</v>
      </c>
      <c r="AA615" s="81"/>
      <c r="AB615" s="81"/>
      <c r="AC615" s="84" t="s">
        <v>3019</v>
      </c>
      <c r="AD615" s="81"/>
      <c r="AE615" s="81" t="b">
        <v>0</v>
      </c>
      <c r="AF615" s="81">
        <v>0</v>
      </c>
      <c r="AG615" s="84" t="s">
        <v>3083</v>
      </c>
      <c r="AH615" s="81" t="b">
        <v>0</v>
      </c>
      <c r="AI615" s="81" t="s">
        <v>3092</v>
      </c>
      <c r="AJ615" s="81"/>
      <c r="AK615" s="84" t="s">
        <v>3083</v>
      </c>
      <c r="AL615" s="81" t="b">
        <v>0</v>
      </c>
      <c r="AM615" s="81">
        <v>7453</v>
      </c>
      <c r="AN615" s="84" t="s">
        <v>3059</v>
      </c>
      <c r="AO615" s="81" t="s">
        <v>3111</v>
      </c>
      <c r="AP615" s="81" t="b">
        <v>0</v>
      </c>
      <c r="AQ615" s="84" t="s">
        <v>3059</v>
      </c>
      <c r="AR615" s="81" t="s">
        <v>178</v>
      </c>
      <c r="AS615" s="81">
        <v>0</v>
      </c>
      <c r="AT615" s="81">
        <v>0</v>
      </c>
      <c r="AU615" s="81"/>
      <c r="AV615" s="81"/>
      <c r="AW615" s="81"/>
      <c r="AX615" s="81"/>
      <c r="AY615" s="81"/>
      <c r="AZ615" s="81"/>
      <c r="BA615" s="81"/>
      <c r="BB615" s="81"/>
      <c r="BC615" s="80" t="str">
        <f>REPLACE(INDEX(GroupVertices[Group],MATCH(Edges[[#This Row],[Vertex 1]],GroupVertices[Vertex],0)),1,1,"")</f>
        <v>1</v>
      </c>
      <c r="BD615" s="80" t="str">
        <f>REPLACE(INDEX(GroupVertices[Group],MATCH(Edges[[#This Row],[Vertex 2]],GroupVertices[Vertex],0)),1,1,"")</f>
        <v>1</v>
      </c>
    </row>
    <row r="616" spans="1:56" ht="15">
      <c r="A616" s="66" t="s">
        <v>743</v>
      </c>
      <c r="B616" s="66" t="s">
        <v>743</v>
      </c>
      <c r="C616" s="67"/>
      <c r="D616" s="68"/>
      <c r="E616" s="69"/>
      <c r="F616" s="70"/>
      <c r="G616" s="67"/>
      <c r="H616" s="71"/>
      <c r="I616" s="72"/>
      <c r="J616" s="72"/>
      <c r="K616" s="34"/>
      <c r="L616" s="79">
        <v>616</v>
      </c>
      <c r="M616" s="79"/>
      <c r="N616" s="74"/>
      <c r="O616" s="81" t="s">
        <v>178</v>
      </c>
      <c r="P616" s="83">
        <v>43661.74008101852</v>
      </c>
      <c r="Q616" s="81" t="s">
        <v>1014</v>
      </c>
      <c r="R616" s="81"/>
      <c r="S616" s="81"/>
      <c r="T616" s="81" t="s">
        <v>1061</v>
      </c>
      <c r="U616" s="85" t="s">
        <v>1263</v>
      </c>
      <c r="V616" s="85" t="s">
        <v>1263</v>
      </c>
      <c r="W616" s="83">
        <v>43661.74008101852</v>
      </c>
      <c r="X616" s="88">
        <v>43661</v>
      </c>
      <c r="Y616" s="84" t="s">
        <v>1767</v>
      </c>
      <c r="Z616" s="85" t="s">
        <v>2387</v>
      </c>
      <c r="AA616" s="81"/>
      <c r="AB616" s="81"/>
      <c r="AC616" s="84" t="s">
        <v>3020</v>
      </c>
      <c r="AD616" s="81"/>
      <c r="AE616" s="81" t="b">
        <v>0</v>
      </c>
      <c r="AF616" s="81">
        <v>14</v>
      </c>
      <c r="AG616" s="84" t="s">
        <v>3083</v>
      </c>
      <c r="AH616" s="81" t="b">
        <v>0</v>
      </c>
      <c r="AI616" s="81" t="s">
        <v>3094</v>
      </c>
      <c r="AJ616" s="81"/>
      <c r="AK616" s="84" t="s">
        <v>3083</v>
      </c>
      <c r="AL616" s="81" t="b">
        <v>0</v>
      </c>
      <c r="AM616" s="81">
        <v>2</v>
      </c>
      <c r="AN616" s="84" t="s">
        <v>3083</v>
      </c>
      <c r="AO616" s="81" t="s">
        <v>3109</v>
      </c>
      <c r="AP616" s="81" t="b">
        <v>0</v>
      </c>
      <c r="AQ616" s="84" t="s">
        <v>3020</v>
      </c>
      <c r="AR616" s="81" t="s">
        <v>819</v>
      </c>
      <c r="AS616" s="81">
        <v>0</v>
      </c>
      <c r="AT616" s="81">
        <v>0</v>
      </c>
      <c r="AU616" s="81"/>
      <c r="AV616" s="81"/>
      <c r="AW616" s="81"/>
      <c r="AX616" s="81"/>
      <c r="AY616" s="81"/>
      <c r="AZ616" s="81"/>
      <c r="BA616" s="81"/>
      <c r="BB616" s="81"/>
      <c r="BC616" s="80" t="str">
        <f>REPLACE(INDEX(GroupVertices[Group],MATCH(Edges[[#This Row],[Vertex 1]],GroupVertices[Vertex],0)),1,1,"")</f>
        <v>3</v>
      </c>
      <c r="BD616" s="80" t="str">
        <f>REPLACE(INDEX(GroupVertices[Group],MATCH(Edges[[#This Row],[Vertex 2]],GroupVertices[Vertex],0)),1,1,"")</f>
        <v>3</v>
      </c>
    </row>
    <row r="617" spans="1:56" ht="15">
      <c r="A617" s="66" t="s">
        <v>743</v>
      </c>
      <c r="B617" s="66" t="s">
        <v>743</v>
      </c>
      <c r="C617" s="67"/>
      <c r="D617" s="68"/>
      <c r="E617" s="69"/>
      <c r="F617" s="70"/>
      <c r="G617" s="67"/>
      <c r="H617" s="71"/>
      <c r="I617" s="72"/>
      <c r="J617" s="72"/>
      <c r="K617" s="34"/>
      <c r="L617" s="79">
        <v>617</v>
      </c>
      <c r="M617" s="79"/>
      <c r="N617" s="74"/>
      <c r="O617" s="81" t="s">
        <v>819</v>
      </c>
      <c r="P617" s="83">
        <v>43661.784421296295</v>
      </c>
      <c r="Q617" s="81" t="s">
        <v>1014</v>
      </c>
      <c r="R617" s="81"/>
      <c r="S617" s="81"/>
      <c r="T617" s="81" t="s">
        <v>1061</v>
      </c>
      <c r="U617" s="85" t="s">
        <v>1263</v>
      </c>
      <c r="V617" s="85" t="s">
        <v>1263</v>
      </c>
      <c r="W617" s="83">
        <v>43661.784421296295</v>
      </c>
      <c r="X617" s="88">
        <v>43661</v>
      </c>
      <c r="Y617" s="84" t="s">
        <v>1768</v>
      </c>
      <c r="Z617" s="85" t="s">
        <v>2388</v>
      </c>
      <c r="AA617" s="81"/>
      <c r="AB617" s="81"/>
      <c r="AC617" s="84" t="s">
        <v>3021</v>
      </c>
      <c r="AD617" s="81"/>
      <c r="AE617" s="81" t="b">
        <v>0</v>
      </c>
      <c r="AF617" s="81">
        <v>0</v>
      </c>
      <c r="AG617" s="84" t="s">
        <v>3083</v>
      </c>
      <c r="AH617" s="81" t="b">
        <v>0</v>
      </c>
      <c r="AI617" s="81" t="s">
        <v>3094</v>
      </c>
      <c r="AJ617" s="81"/>
      <c r="AK617" s="84" t="s">
        <v>3083</v>
      </c>
      <c r="AL617" s="81" t="b">
        <v>0</v>
      </c>
      <c r="AM617" s="81">
        <v>2</v>
      </c>
      <c r="AN617" s="84" t="s">
        <v>3020</v>
      </c>
      <c r="AO617" s="81" t="s">
        <v>3109</v>
      </c>
      <c r="AP617" s="81" t="b">
        <v>0</v>
      </c>
      <c r="AQ617" s="84" t="s">
        <v>3020</v>
      </c>
      <c r="AR617" s="81" t="s">
        <v>178</v>
      </c>
      <c r="AS617" s="81">
        <v>0</v>
      </c>
      <c r="AT617" s="81">
        <v>0</v>
      </c>
      <c r="AU617" s="81"/>
      <c r="AV617" s="81"/>
      <c r="AW617" s="81"/>
      <c r="AX617" s="81"/>
      <c r="AY617" s="81"/>
      <c r="AZ617" s="81"/>
      <c r="BA617" s="81"/>
      <c r="BB617" s="81"/>
      <c r="BC617" s="80" t="str">
        <f>REPLACE(INDEX(GroupVertices[Group],MATCH(Edges[[#This Row],[Vertex 1]],GroupVertices[Vertex],0)),1,1,"")</f>
        <v>3</v>
      </c>
      <c r="BD617" s="80" t="str">
        <f>REPLACE(INDEX(GroupVertices[Group],MATCH(Edges[[#This Row],[Vertex 2]],GroupVertices[Vertex],0)),1,1,"")</f>
        <v>3</v>
      </c>
    </row>
    <row r="618" spans="1:56" ht="15">
      <c r="A618" s="66" t="s">
        <v>744</v>
      </c>
      <c r="B618" s="66" t="s">
        <v>744</v>
      </c>
      <c r="C618" s="67"/>
      <c r="D618" s="68"/>
      <c r="E618" s="69"/>
      <c r="F618" s="70"/>
      <c r="G618" s="67"/>
      <c r="H618" s="71"/>
      <c r="I618" s="72"/>
      <c r="J618" s="72"/>
      <c r="K618" s="34"/>
      <c r="L618" s="79">
        <v>618</v>
      </c>
      <c r="M618" s="79"/>
      <c r="N618" s="74"/>
      <c r="O618" s="81" t="s">
        <v>178</v>
      </c>
      <c r="P618" s="83">
        <v>43661.00986111111</v>
      </c>
      <c r="Q618" s="81" t="s">
        <v>970</v>
      </c>
      <c r="R618" s="81"/>
      <c r="S618" s="81"/>
      <c r="T618" s="81" t="s">
        <v>1061</v>
      </c>
      <c r="U618" s="85" t="s">
        <v>1230</v>
      </c>
      <c r="V618" s="85" t="s">
        <v>1230</v>
      </c>
      <c r="W618" s="83">
        <v>43661.00986111111</v>
      </c>
      <c r="X618" s="88">
        <v>43661</v>
      </c>
      <c r="Y618" s="84" t="s">
        <v>1769</v>
      </c>
      <c r="Z618" s="85" t="s">
        <v>2389</v>
      </c>
      <c r="AA618" s="81"/>
      <c r="AB618" s="81"/>
      <c r="AC618" s="84" t="s">
        <v>3022</v>
      </c>
      <c r="AD618" s="81"/>
      <c r="AE618" s="81" t="b">
        <v>0</v>
      </c>
      <c r="AF618" s="81">
        <v>509</v>
      </c>
      <c r="AG618" s="84" t="s">
        <v>3083</v>
      </c>
      <c r="AH618" s="81" t="b">
        <v>0</v>
      </c>
      <c r="AI618" s="81" t="s">
        <v>3092</v>
      </c>
      <c r="AJ618" s="81"/>
      <c r="AK618" s="84" t="s">
        <v>3083</v>
      </c>
      <c r="AL618" s="81" t="b">
        <v>0</v>
      </c>
      <c r="AM618" s="81">
        <v>108</v>
      </c>
      <c r="AN618" s="84" t="s">
        <v>3083</v>
      </c>
      <c r="AO618" s="81" t="s">
        <v>3108</v>
      </c>
      <c r="AP618" s="81" t="b">
        <v>0</v>
      </c>
      <c r="AQ618" s="84" t="s">
        <v>3022</v>
      </c>
      <c r="AR618" s="81" t="s">
        <v>819</v>
      </c>
      <c r="AS618" s="81">
        <v>0</v>
      </c>
      <c r="AT618" s="81">
        <v>0</v>
      </c>
      <c r="AU618" s="81"/>
      <c r="AV618" s="81"/>
      <c r="AW618" s="81"/>
      <c r="AX618" s="81"/>
      <c r="AY618" s="81"/>
      <c r="AZ618" s="81"/>
      <c r="BA618" s="81"/>
      <c r="BB618" s="81"/>
      <c r="BC618" s="80" t="str">
        <f>REPLACE(INDEX(GroupVertices[Group],MATCH(Edges[[#This Row],[Vertex 1]],GroupVertices[Vertex],0)),1,1,"")</f>
        <v>5</v>
      </c>
      <c r="BD618" s="80" t="str">
        <f>REPLACE(INDEX(GroupVertices[Group],MATCH(Edges[[#This Row],[Vertex 2]],GroupVertices[Vertex],0)),1,1,"")</f>
        <v>5</v>
      </c>
    </row>
    <row r="619" spans="1:56" ht="15">
      <c r="A619" s="66" t="s">
        <v>745</v>
      </c>
      <c r="B619" s="66" t="s">
        <v>744</v>
      </c>
      <c r="C619" s="67"/>
      <c r="D619" s="68"/>
      <c r="E619" s="69"/>
      <c r="F619" s="70"/>
      <c r="G619" s="67"/>
      <c r="H619" s="71"/>
      <c r="I619" s="72"/>
      <c r="J619" s="72"/>
      <c r="K619" s="34"/>
      <c r="L619" s="79">
        <v>619</v>
      </c>
      <c r="M619" s="79"/>
      <c r="N619" s="74"/>
      <c r="O619" s="81" t="s">
        <v>819</v>
      </c>
      <c r="P619" s="83">
        <v>43661.780706018515</v>
      </c>
      <c r="Q619" s="81" t="s">
        <v>970</v>
      </c>
      <c r="R619" s="81"/>
      <c r="S619" s="81"/>
      <c r="T619" s="81" t="s">
        <v>1061</v>
      </c>
      <c r="U619" s="85" t="s">
        <v>1230</v>
      </c>
      <c r="V619" s="85" t="s">
        <v>1230</v>
      </c>
      <c r="W619" s="83">
        <v>43661.780706018515</v>
      </c>
      <c r="X619" s="88">
        <v>43661</v>
      </c>
      <c r="Y619" s="84" t="s">
        <v>1770</v>
      </c>
      <c r="Z619" s="85" t="s">
        <v>2390</v>
      </c>
      <c r="AA619" s="81"/>
      <c r="AB619" s="81"/>
      <c r="AC619" s="84" t="s">
        <v>3023</v>
      </c>
      <c r="AD619" s="81"/>
      <c r="AE619" s="81" t="b">
        <v>0</v>
      </c>
      <c r="AF619" s="81">
        <v>0</v>
      </c>
      <c r="AG619" s="84" t="s">
        <v>3083</v>
      </c>
      <c r="AH619" s="81" t="b">
        <v>0</v>
      </c>
      <c r="AI619" s="81" t="s">
        <v>3092</v>
      </c>
      <c r="AJ619" s="81"/>
      <c r="AK619" s="84" t="s">
        <v>3083</v>
      </c>
      <c r="AL619" s="81" t="b">
        <v>0</v>
      </c>
      <c r="AM619" s="81">
        <v>108</v>
      </c>
      <c r="AN619" s="84" t="s">
        <v>3022</v>
      </c>
      <c r="AO619" s="81" t="s">
        <v>3108</v>
      </c>
      <c r="AP619" s="81" t="b">
        <v>0</v>
      </c>
      <c r="AQ619" s="84" t="s">
        <v>3022</v>
      </c>
      <c r="AR619" s="81" t="s">
        <v>178</v>
      </c>
      <c r="AS619" s="81">
        <v>0</v>
      </c>
      <c r="AT619" s="81">
        <v>0</v>
      </c>
      <c r="AU619" s="81"/>
      <c r="AV619" s="81"/>
      <c r="AW619" s="81"/>
      <c r="AX619" s="81"/>
      <c r="AY619" s="81"/>
      <c r="AZ619" s="81"/>
      <c r="BA619" s="81"/>
      <c r="BB619" s="81"/>
      <c r="BC619" s="80" t="str">
        <f>REPLACE(INDEX(GroupVertices[Group],MATCH(Edges[[#This Row],[Vertex 1]],GroupVertices[Vertex],0)),1,1,"")</f>
        <v>5</v>
      </c>
      <c r="BD619" s="80" t="str">
        <f>REPLACE(INDEX(GroupVertices[Group],MATCH(Edges[[#This Row],[Vertex 2]],GroupVertices[Vertex],0)),1,1,"")</f>
        <v>5</v>
      </c>
    </row>
    <row r="620" spans="1:56" ht="15">
      <c r="A620" s="66" t="s">
        <v>746</v>
      </c>
      <c r="B620" s="66" t="s">
        <v>746</v>
      </c>
      <c r="C620" s="67"/>
      <c r="D620" s="68"/>
      <c r="E620" s="69"/>
      <c r="F620" s="70"/>
      <c r="G620" s="67"/>
      <c r="H620" s="71"/>
      <c r="I620" s="72"/>
      <c r="J620" s="72"/>
      <c r="K620" s="34"/>
      <c r="L620" s="79">
        <v>620</v>
      </c>
      <c r="M620" s="79"/>
      <c r="N620" s="74"/>
      <c r="O620" s="81" t="s">
        <v>178</v>
      </c>
      <c r="P620" s="83">
        <v>43660.90484953704</v>
      </c>
      <c r="Q620" s="81" t="s">
        <v>952</v>
      </c>
      <c r="R620" s="81"/>
      <c r="S620" s="81"/>
      <c r="T620" s="81" t="s">
        <v>1061</v>
      </c>
      <c r="U620" s="85" t="s">
        <v>1214</v>
      </c>
      <c r="V620" s="85" t="s">
        <v>1214</v>
      </c>
      <c r="W620" s="83">
        <v>43660.90484953704</v>
      </c>
      <c r="X620" s="88">
        <v>43660</v>
      </c>
      <c r="Y620" s="84" t="s">
        <v>1771</v>
      </c>
      <c r="Z620" s="85" t="s">
        <v>2391</v>
      </c>
      <c r="AA620" s="81"/>
      <c r="AB620" s="81"/>
      <c r="AC620" s="84" t="s">
        <v>3024</v>
      </c>
      <c r="AD620" s="81"/>
      <c r="AE620" s="81" t="b">
        <v>0</v>
      </c>
      <c r="AF620" s="81">
        <v>1241</v>
      </c>
      <c r="AG620" s="84" t="s">
        <v>3083</v>
      </c>
      <c r="AH620" s="81" t="b">
        <v>0</v>
      </c>
      <c r="AI620" s="81" t="s">
        <v>3092</v>
      </c>
      <c r="AJ620" s="81"/>
      <c r="AK620" s="84" t="s">
        <v>3083</v>
      </c>
      <c r="AL620" s="81" t="b">
        <v>0</v>
      </c>
      <c r="AM620" s="81">
        <v>373</v>
      </c>
      <c r="AN620" s="84" t="s">
        <v>3083</v>
      </c>
      <c r="AO620" s="81" t="s">
        <v>3109</v>
      </c>
      <c r="AP620" s="81" t="b">
        <v>0</v>
      </c>
      <c r="AQ620" s="84" t="s">
        <v>3024</v>
      </c>
      <c r="AR620" s="81" t="s">
        <v>819</v>
      </c>
      <c r="AS620" s="81">
        <v>0</v>
      </c>
      <c r="AT620" s="81">
        <v>0</v>
      </c>
      <c r="AU620" s="81"/>
      <c r="AV620" s="81"/>
      <c r="AW620" s="81"/>
      <c r="AX620" s="81"/>
      <c r="AY620" s="81"/>
      <c r="AZ620" s="81"/>
      <c r="BA620" s="81"/>
      <c r="BB620" s="81"/>
      <c r="BC620" s="80" t="str">
        <f>REPLACE(INDEX(GroupVertices[Group],MATCH(Edges[[#This Row],[Vertex 1]],GroupVertices[Vertex],0)),1,1,"")</f>
        <v>5</v>
      </c>
      <c r="BD620" s="80" t="str">
        <f>REPLACE(INDEX(GroupVertices[Group],MATCH(Edges[[#This Row],[Vertex 2]],GroupVertices[Vertex],0)),1,1,"")</f>
        <v>5</v>
      </c>
    </row>
    <row r="621" spans="1:56" ht="15">
      <c r="A621" s="66" t="s">
        <v>745</v>
      </c>
      <c r="B621" s="66" t="s">
        <v>746</v>
      </c>
      <c r="C621" s="67"/>
      <c r="D621" s="68"/>
      <c r="E621" s="69"/>
      <c r="F621" s="70"/>
      <c r="G621" s="67"/>
      <c r="H621" s="71"/>
      <c r="I621" s="72"/>
      <c r="J621" s="72"/>
      <c r="K621" s="34"/>
      <c r="L621" s="79">
        <v>621</v>
      </c>
      <c r="M621" s="79"/>
      <c r="N621" s="74"/>
      <c r="O621" s="81" t="s">
        <v>819</v>
      </c>
      <c r="P621" s="83">
        <v>43661.78078703704</v>
      </c>
      <c r="Q621" s="81" t="s">
        <v>952</v>
      </c>
      <c r="R621" s="81"/>
      <c r="S621" s="81"/>
      <c r="T621" s="81" t="s">
        <v>1061</v>
      </c>
      <c r="U621" s="85" t="s">
        <v>1214</v>
      </c>
      <c r="V621" s="85" t="s">
        <v>1214</v>
      </c>
      <c r="W621" s="83">
        <v>43661.78078703704</v>
      </c>
      <c r="X621" s="88">
        <v>43661</v>
      </c>
      <c r="Y621" s="84" t="s">
        <v>1446</v>
      </c>
      <c r="Z621" s="85" t="s">
        <v>2392</v>
      </c>
      <c r="AA621" s="81"/>
      <c r="AB621" s="81"/>
      <c r="AC621" s="84" t="s">
        <v>3025</v>
      </c>
      <c r="AD621" s="81"/>
      <c r="AE621" s="81" t="b">
        <v>0</v>
      </c>
      <c r="AF621" s="81">
        <v>0</v>
      </c>
      <c r="AG621" s="84" t="s">
        <v>3083</v>
      </c>
      <c r="AH621" s="81" t="b">
        <v>0</v>
      </c>
      <c r="AI621" s="81" t="s">
        <v>3092</v>
      </c>
      <c r="AJ621" s="81"/>
      <c r="AK621" s="84" t="s">
        <v>3083</v>
      </c>
      <c r="AL621" s="81" t="b">
        <v>0</v>
      </c>
      <c r="AM621" s="81">
        <v>373</v>
      </c>
      <c r="AN621" s="84" t="s">
        <v>3024</v>
      </c>
      <c r="AO621" s="81" t="s">
        <v>3108</v>
      </c>
      <c r="AP621" s="81" t="b">
        <v>0</v>
      </c>
      <c r="AQ621" s="84" t="s">
        <v>3024</v>
      </c>
      <c r="AR621" s="81" t="s">
        <v>178</v>
      </c>
      <c r="AS621" s="81">
        <v>0</v>
      </c>
      <c r="AT621" s="81">
        <v>0</v>
      </c>
      <c r="AU621" s="81"/>
      <c r="AV621" s="81"/>
      <c r="AW621" s="81"/>
      <c r="AX621" s="81"/>
      <c r="AY621" s="81"/>
      <c r="AZ621" s="81"/>
      <c r="BA621" s="81"/>
      <c r="BB621" s="81"/>
      <c r="BC621" s="80" t="str">
        <f>REPLACE(INDEX(GroupVertices[Group],MATCH(Edges[[#This Row],[Vertex 1]],GroupVertices[Vertex],0)),1,1,"")</f>
        <v>5</v>
      </c>
      <c r="BD621" s="80" t="str">
        <f>REPLACE(INDEX(GroupVertices[Group],MATCH(Edges[[#This Row],[Vertex 2]],GroupVertices[Vertex],0)),1,1,"")</f>
        <v>5</v>
      </c>
    </row>
    <row r="622" spans="1:56" ht="15">
      <c r="A622" s="66" t="s">
        <v>747</v>
      </c>
      <c r="B622" s="66" t="s">
        <v>747</v>
      </c>
      <c r="C622" s="67"/>
      <c r="D622" s="68"/>
      <c r="E622" s="69"/>
      <c r="F622" s="70"/>
      <c r="G622" s="67"/>
      <c r="H622" s="71"/>
      <c r="I622" s="72"/>
      <c r="J622" s="72"/>
      <c r="K622" s="34"/>
      <c r="L622" s="79">
        <v>622</v>
      </c>
      <c r="M622" s="79"/>
      <c r="N622" s="74"/>
      <c r="O622" s="81" t="s">
        <v>178</v>
      </c>
      <c r="P622" s="83">
        <v>43660.844675925924</v>
      </c>
      <c r="Q622" s="81" t="s">
        <v>832</v>
      </c>
      <c r="R622" s="81"/>
      <c r="S622" s="81"/>
      <c r="T622" s="81" t="s">
        <v>1061</v>
      </c>
      <c r="U622" s="85" t="s">
        <v>1128</v>
      </c>
      <c r="V622" s="85" t="s">
        <v>1128</v>
      </c>
      <c r="W622" s="83">
        <v>43660.844675925924</v>
      </c>
      <c r="X622" s="88">
        <v>43660</v>
      </c>
      <c r="Y622" s="84" t="s">
        <v>1772</v>
      </c>
      <c r="Z622" s="85" t="s">
        <v>2393</v>
      </c>
      <c r="AA622" s="81"/>
      <c r="AB622" s="81"/>
      <c r="AC622" s="84" t="s">
        <v>3026</v>
      </c>
      <c r="AD622" s="81"/>
      <c r="AE622" s="81" t="b">
        <v>0</v>
      </c>
      <c r="AF622" s="81">
        <v>49823</v>
      </c>
      <c r="AG622" s="84" t="s">
        <v>3083</v>
      </c>
      <c r="AH622" s="81" t="b">
        <v>0</v>
      </c>
      <c r="AI622" s="81" t="s">
        <v>3092</v>
      </c>
      <c r="AJ622" s="81"/>
      <c r="AK622" s="84" t="s">
        <v>3083</v>
      </c>
      <c r="AL622" s="81" t="b">
        <v>0</v>
      </c>
      <c r="AM622" s="81">
        <v>14954</v>
      </c>
      <c r="AN622" s="84" t="s">
        <v>3083</v>
      </c>
      <c r="AO622" s="81" t="s">
        <v>3111</v>
      </c>
      <c r="AP622" s="81" t="b">
        <v>0</v>
      </c>
      <c r="AQ622" s="84" t="s">
        <v>3026</v>
      </c>
      <c r="AR622" s="81" t="s">
        <v>819</v>
      </c>
      <c r="AS622" s="81">
        <v>0</v>
      </c>
      <c r="AT622" s="81">
        <v>0</v>
      </c>
      <c r="AU622" s="81"/>
      <c r="AV622" s="81"/>
      <c r="AW622" s="81"/>
      <c r="AX622" s="81"/>
      <c r="AY622" s="81"/>
      <c r="AZ622" s="81"/>
      <c r="BA622" s="81"/>
      <c r="BB622" s="81"/>
      <c r="BC622" s="80" t="str">
        <f>REPLACE(INDEX(GroupVertices[Group],MATCH(Edges[[#This Row],[Vertex 1]],GroupVertices[Vertex],0)),1,1,"")</f>
        <v>5</v>
      </c>
      <c r="BD622" s="80" t="str">
        <f>REPLACE(INDEX(GroupVertices[Group],MATCH(Edges[[#This Row],[Vertex 2]],GroupVertices[Vertex],0)),1,1,"")</f>
        <v>5</v>
      </c>
    </row>
    <row r="623" spans="1:56" ht="15">
      <c r="A623" s="66" t="s">
        <v>745</v>
      </c>
      <c r="B623" s="66" t="s">
        <v>747</v>
      </c>
      <c r="C623" s="67"/>
      <c r="D623" s="68"/>
      <c r="E623" s="69"/>
      <c r="F623" s="70"/>
      <c r="G623" s="67"/>
      <c r="H623" s="71"/>
      <c r="I623" s="72"/>
      <c r="J623" s="72"/>
      <c r="K623" s="34"/>
      <c r="L623" s="79">
        <v>623</v>
      </c>
      <c r="M623" s="79"/>
      <c r="N623" s="74"/>
      <c r="O623" s="81" t="s">
        <v>819</v>
      </c>
      <c r="P623" s="83">
        <v>43661.78197916667</v>
      </c>
      <c r="Q623" s="81" t="s">
        <v>832</v>
      </c>
      <c r="R623" s="81"/>
      <c r="S623" s="81"/>
      <c r="T623" s="81" t="s">
        <v>1061</v>
      </c>
      <c r="U623" s="85" t="s">
        <v>1128</v>
      </c>
      <c r="V623" s="85" t="s">
        <v>1128</v>
      </c>
      <c r="W623" s="83">
        <v>43661.78197916667</v>
      </c>
      <c r="X623" s="88">
        <v>43661</v>
      </c>
      <c r="Y623" s="84" t="s">
        <v>1773</v>
      </c>
      <c r="Z623" s="85" t="s">
        <v>2394</v>
      </c>
      <c r="AA623" s="81"/>
      <c r="AB623" s="81"/>
      <c r="AC623" s="84" t="s">
        <v>3027</v>
      </c>
      <c r="AD623" s="81"/>
      <c r="AE623" s="81" t="b">
        <v>0</v>
      </c>
      <c r="AF623" s="81">
        <v>0</v>
      </c>
      <c r="AG623" s="84" t="s">
        <v>3083</v>
      </c>
      <c r="AH623" s="81" t="b">
        <v>0</v>
      </c>
      <c r="AI623" s="81" t="s">
        <v>3092</v>
      </c>
      <c r="AJ623" s="81"/>
      <c r="AK623" s="84" t="s">
        <v>3083</v>
      </c>
      <c r="AL623" s="81" t="b">
        <v>0</v>
      </c>
      <c r="AM623" s="81">
        <v>14954</v>
      </c>
      <c r="AN623" s="84" t="s">
        <v>3026</v>
      </c>
      <c r="AO623" s="81" t="s">
        <v>3108</v>
      </c>
      <c r="AP623" s="81" t="b">
        <v>0</v>
      </c>
      <c r="AQ623" s="84" t="s">
        <v>3026</v>
      </c>
      <c r="AR623" s="81" t="s">
        <v>178</v>
      </c>
      <c r="AS623" s="81">
        <v>0</v>
      </c>
      <c r="AT623" s="81">
        <v>0</v>
      </c>
      <c r="AU623" s="81"/>
      <c r="AV623" s="81"/>
      <c r="AW623" s="81"/>
      <c r="AX623" s="81"/>
      <c r="AY623" s="81"/>
      <c r="AZ623" s="81"/>
      <c r="BA623" s="81"/>
      <c r="BB623" s="81"/>
      <c r="BC623" s="80" t="str">
        <f>REPLACE(INDEX(GroupVertices[Group],MATCH(Edges[[#This Row],[Vertex 1]],GroupVertices[Vertex],0)),1,1,"")</f>
        <v>5</v>
      </c>
      <c r="BD623" s="80" t="str">
        <f>REPLACE(INDEX(GroupVertices[Group],MATCH(Edges[[#This Row],[Vertex 2]],GroupVertices[Vertex],0)),1,1,"")</f>
        <v>5</v>
      </c>
    </row>
    <row r="624" spans="1:56" ht="15">
      <c r="A624" s="66" t="s">
        <v>748</v>
      </c>
      <c r="B624" s="66" t="s">
        <v>748</v>
      </c>
      <c r="C624" s="67"/>
      <c r="D624" s="68"/>
      <c r="E624" s="69"/>
      <c r="F624" s="70"/>
      <c r="G624" s="67"/>
      <c r="H624" s="71"/>
      <c r="I624" s="72"/>
      <c r="J624" s="72"/>
      <c r="K624" s="34"/>
      <c r="L624" s="79">
        <v>624</v>
      </c>
      <c r="M624" s="79"/>
      <c r="N624" s="74"/>
      <c r="O624" s="81" t="s">
        <v>178</v>
      </c>
      <c r="P624" s="83">
        <v>43660.802395833336</v>
      </c>
      <c r="Q624" s="81" t="s">
        <v>1015</v>
      </c>
      <c r="R624" s="81"/>
      <c r="S624" s="81"/>
      <c r="T624" s="81" t="s">
        <v>1061</v>
      </c>
      <c r="U624" s="85" t="s">
        <v>1264</v>
      </c>
      <c r="V624" s="85" t="s">
        <v>1264</v>
      </c>
      <c r="W624" s="83">
        <v>43660.802395833336</v>
      </c>
      <c r="X624" s="88">
        <v>43660</v>
      </c>
      <c r="Y624" s="84" t="s">
        <v>1774</v>
      </c>
      <c r="Z624" s="85" t="s">
        <v>2395</v>
      </c>
      <c r="AA624" s="81"/>
      <c r="AB624" s="81"/>
      <c r="AC624" s="84" t="s">
        <v>3028</v>
      </c>
      <c r="AD624" s="81"/>
      <c r="AE624" s="81" t="b">
        <v>0</v>
      </c>
      <c r="AF624" s="81">
        <v>579</v>
      </c>
      <c r="AG624" s="84" t="s">
        <v>3083</v>
      </c>
      <c r="AH624" s="81" t="b">
        <v>0</v>
      </c>
      <c r="AI624" s="81" t="s">
        <v>3092</v>
      </c>
      <c r="AJ624" s="81"/>
      <c r="AK624" s="84" t="s">
        <v>3083</v>
      </c>
      <c r="AL624" s="81" t="b">
        <v>0</v>
      </c>
      <c r="AM624" s="81">
        <v>110</v>
      </c>
      <c r="AN624" s="84" t="s">
        <v>3083</v>
      </c>
      <c r="AO624" s="81" t="s">
        <v>3108</v>
      </c>
      <c r="AP624" s="81" t="b">
        <v>0</v>
      </c>
      <c r="AQ624" s="84" t="s">
        <v>3028</v>
      </c>
      <c r="AR624" s="81" t="s">
        <v>819</v>
      </c>
      <c r="AS624" s="81">
        <v>0</v>
      </c>
      <c r="AT624" s="81">
        <v>0</v>
      </c>
      <c r="AU624" s="81"/>
      <c r="AV624" s="81"/>
      <c r="AW624" s="81"/>
      <c r="AX624" s="81"/>
      <c r="AY624" s="81"/>
      <c r="AZ624" s="81"/>
      <c r="BA624" s="81"/>
      <c r="BB624" s="81"/>
      <c r="BC624" s="80" t="str">
        <f>REPLACE(INDEX(GroupVertices[Group],MATCH(Edges[[#This Row],[Vertex 1]],GroupVertices[Vertex],0)),1,1,"")</f>
        <v>5</v>
      </c>
      <c r="BD624" s="80" t="str">
        <f>REPLACE(INDEX(GroupVertices[Group],MATCH(Edges[[#This Row],[Vertex 2]],GroupVertices[Vertex],0)),1,1,"")</f>
        <v>5</v>
      </c>
    </row>
    <row r="625" spans="1:56" ht="15">
      <c r="A625" s="66" t="s">
        <v>745</v>
      </c>
      <c r="B625" s="66" t="s">
        <v>748</v>
      </c>
      <c r="C625" s="67"/>
      <c r="D625" s="68"/>
      <c r="E625" s="69"/>
      <c r="F625" s="70"/>
      <c r="G625" s="67"/>
      <c r="H625" s="71"/>
      <c r="I625" s="72"/>
      <c r="J625" s="72"/>
      <c r="K625" s="34"/>
      <c r="L625" s="79">
        <v>625</v>
      </c>
      <c r="M625" s="79"/>
      <c r="N625" s="74"/>
      <c r="O625" s="81" t="s">
        <v>819</v>
      </c>
      <c r="P625" s="83">
        <v>43661.783217592594</v>
      </c>
      <c r="Q625" s="81" t="s">
        <v>1015</v>
      </c>
      <c r="R625" s="81"/>
      <c r="S625" s="81"/>
      <c r="T625" s="81" t="s">
        <v>1061</v>
      </c>
      <c r="U625" s="85" t="s">
        <v>1264</v>
      </c>
      <c r="V625" s="85" t="s">
        <v>1264</v>
      </c>
      <c r="W625" s="83">
        <v>43661.783217592594</v>
      </c>
      <c r="X625" s="88">
        <v>43661</v>
      </c>
      <c r="Y625" s="84" t="s">
        <v>1775</v>
      </c>
      <c r="Z625" s="85" t="s">
        <v>2396</v>
      </c>
      <c r="AA625" s="81"/>
      <c r="AB625" s="81"/>
      <c r="AC625" s="84" t="s">
        <v>3029</v>
      </c>
      <c r="AD625" s="81"/>
      <c r="AE625" s="81" t="b">
        <v>0</v>
      </c>
      <c r="AF625" s="81">
        <v>0</v>
      </c>
      <c r="AG625" s="84" t="s">
        <v>3083</v>
      </c>
      <c r="AH625" s="81" t="b">
        <v>0</v>
      </c>
      <c r="AI625" s="81" t="s">
        <v>3092</v>
      </c>
      <c r="AJ625" s="81"/>
      <c r="AK625" s="84" t="s">
        <v>3083</v>
      </c>
      <c r="AL625" s="81" t="b">
        <v>0</v>
      </c>
      <c r="AM625" s="81">
        <v>110</v>
      </c>
      <c r="AN625" s="84" t="s">
        <v>3028</v>
      </c>
      <c r="AO625" s="81" t="s">
        <v>3108</v>
      </c>
      <c r="AP625" s="81" t="b">
        <v>0</v>
      </c>
      <c r="AQ625" s="84" t="s">
        <v>3028</v>
      </c>
      <c r="AR625" s="81" t="s">
        <v>178</v>
      </c>
      <c r="AS625" s="81">
        <v>0</v>
      </c>
      <c r="AT625" s="81">
        <v>0</v>
      </c>
      <c r="AU625" s="81"/>
      <c r="AV625" s="81"/>
      <c r="AW625" s="81"/>
      <c r="AX625" s="81"/>
      <c r="AY625" s="81"/>
      <c r="AZ625" s="81"/>
      <c r="BA625" s="81"/>
      <c r="BB625" s="81"/>
      <c r="BC625" s="80" t="str">
        <f>REPLACE(INDEX(GroupVertices[Group],MATCH(Edges[[#This Row],[Vertex 1]],GroupVertices[Vertex],0)),1,1,"")</f>
        <v>5</v>
      </c>
      <c r="BD625" s="80" t="str">
        <f>REPLACE(INDEX(GroupVertices[Group],MATCH(Edges[[#This Row],[Vertex 2]],GroupVertices[Vertex],0)),1,1,"")</f>
        <v>5</v>
      </c>
    </row>
    <row r="626" spans="1:56" ht="15">
      <c r="A626" s="66" t="s">
        <v>749</v>
      </c>
      <c r="B626" s="66" t="s">
        <v>749</v>
      </c>
      <c r="C626" s="67"/>
      <c r="D626" s="68"/>
      <c r="E626" s="69"/>
      <c r="F626" s="70"/>
      <c r="G626" s="67"/>
      <c r="H626" s="71"/>
      <c r="I626" s="72"/>
      <c r="J626" s="72"/>
      <c r="K626" s="34"/>
      <c r="L626" s="79">
        <v>626</v>
      </c>
      <c r="M626" s="79"/>
      <c r="N626" s="74"/>
      <c r="O626" s="81" t="s">
        <v>178</v>
      </c>
      <c r="P626" s="83">
        <v>43660.70746527778</v>
      </c>
      <c r="Q626" s="81" t="s">
        <v>1016</v>
      </c>
      <c r="R626" s="81"/>
      <c r="S626" s="81"/>
      <c r="T626" s="81" t="s">
        <v>1061</v>
      </c>
      <c r="U626" s="85" t="s">
        <v>1265</v>
      </c>
      <c r="V626" s="85" t="s">
        <v>1265</v>
      </c>
      <c r="W626" s="83">
        <v>43660.70746527778</v>
      </c>
      <c r="X626" s="88">
        <v>43660</v>
      </c>
      <c r="Y626" s="84" t="s">
        <v>1776</v>
      </c>
      <c r="Z626" s="85" t="s">
        <v>2397</v>
      </c>
      <c r="AA626" s="81"/>
      <c r="AB626" s="81"/>
      <c r="AC626" s="84" t="s">
        <v>3030</v>
      </c>
      <c r="AD626" s="81"/>
      <c r="AE626" s="81" t="b">
        <v>0</v>
      </c>
      <c r="AF626" s="81">
        <v>1681</v>
      </c>
      <c r="AG626" s="84" t="s">
        <v>3083</v>
      </c>
      <c r="AH626" s="81" t="b">
        <v>0</v>
      </c>
      <c r="AI626" s="81" t="s">
        <v>3092</v>
      </c>
      <c r="AJ626" s="81"/>
      <c r="AK626" s="84" t="s">
        <v>3083</v>
      </c>
      <c r="AL626" s="81" t="b">
        <v>0</v>
      </c>
      <c r="AM626" s="81">
        <v>416</v>
      </c>
      <c r="AN626" s="84" t="s">
        <v>3083</v>
      </c>
      <c r="AO626" s="81" t="s">
        <v>3108</v>
      </c>
      <c r="AP626" s="81" t="b">
        <v>0</v>
      </c>
      <c r="AQ626" s="84" t="s">
        <v>3030</v>
      </c>
      <c r="AR626" s="81" t="s">
        <v>819</v>
      </c>
      <c r="AS626" s="81">
        <v>0</v>
      </c>
      <c r="AT626" s="81">
        <v>0</v>
      </c>
      <c r="AU626" s="81"/>
      <c r="AV626" s="81"/>
      <c r="AW626" s="81"/>
      <c r="AX626" s="81"/>
      <c r="AY626" s="81"/>
      <c r="AZ626" s="81"/>
      <c r="BA626" s="81"/>
      <c r="BB626" s="81"/>
      <c r="BC626" s="80" t="str">
        <f>REPLACE(INDEX(GroupVertices[Group],MATCH(Edges[[#This Row],[Vertex 1]],GroupVertices[Vertex],0)),1,1,"")</f>
        <v>5</v>
      </c>
      <c r="BD626" s="80" t="str">
        <f>REPLACE(INDEX(GroupVertices[Group],MATCH(Edges[[#This Row],[Vertex 2]],GroupVertices[Vertex],0)),1,1,"")</f>
        <v>5</v>
      </c>
    </row>
    <row r="627" spans="1:56" ht="15">
      <c r="A627" s="66" t="s">
        <v>745</v>
      </c>
      <c r="B627" s="66" t="s">
        <v>749</v>
      </c>
      <c r="C627" s="67"/>
      <c r="D627" s="68"/>
      <c r="E627" s="69"/>
      <c r="F627" s="70"/>
      <c r="G627" s="67"/>
      <c r="H627" s="71"/>
      <c r="I627" s="72"/>
      <c r="J627" s="72"/>
      <c r="K627" s="34"/>
      <c r="L627" s="79">
        <v>627</v>
      </c>
      <c r="M627" s="79"/>
      <c r="N627" s="74"/>
      <c r="O627" s="81" t="s">
        <v>819</v>
      </c>
      <c r="P627" s="83">
        <v>43661.783541666664</v>
      </c>
      <c r="Q627" s="81" t="s">
        <v>1016</v>
      </c>
      <c r="R627" s="81"/>
      <c r="S627" s="81"/>
      <c r="T627" s="81" t="s">
        <v>1061</v>
      </c>
      <c r="U627" s="85" t="s">
        <v>1265</v>
      </c>
      <c r="V627" s="85" t="s">
        <v>1265</v>
      </c>
      <c r="W627" s="83">
        <v>43661.783541666664</v>
      </c>
      <c r="X627" s="88">
        <v>43661</v>
      </c>
      <c r="Y627" s="84" t="s">
        <v>1680</v>
      </c>
      <c r="Z627" s="85" t="s">
        <v>2398</v>
      </c>
      <c r="AA627" s="81"/>
      <c r="AB627" s="81"/>
      <c r="AC627" s="84" t="s">
        <v>3031</v>
      </c>
      <c r="AD627" s="81"/>
      <c r="AE627" s="81" t="b">
        <v>0</v>
      </c>
      <c r="AF627" s="81">
        <v>0</v>
      </c>
      <c r="AG627" s="84" t="s">
        <v>3083</v>
      </c>
      <c r="AH627" s="81" t="b">
        <v>0</v>
      </c>
      <c r="AI627" s="81" t="s">
        <v>3092</v>
      </c>
      <c r="AJ627" s="81"/>
      <c r="AK627" s="84" t="s">
        <v>3083</v>
      </c>
      <c r="AL627" s="81" t="b">
        <v>0</v>
      </c>
      <c r="AM627" s="81">
        <v>416</v>
      </c>
      <c r="AN627" s="84" t="s">
        <v>3030</v>
      </c>
      <c r="AO627" s="81" t="s">
        <v>3108</v>
      </c>
      <c r="AP627" s="81" t="b">
        <v>0</v>
      </c>
      <c r="AQ627" s="84" t="s">
        <v>3030</v>
      </c>
      <c r="AR627" s="81" t="s">
        <v>178</v>
      </c>
      <c r="AS627" s="81">
        <v>0</v>
      </c>
      <c r="AT627" s="81">
        <v>0</v>
      </c>
      <c r="AU627" s="81"/>
      <c r="AV627" s="81"/>
      <c r="AW627" s="81"/>
      <c r="AX627" s="81"/>
      <c r="AY627" s="81"/>
      <c r="AZ627" s="81"/>
      <c r="BA627" s="81"/>
      <c r="BB627" s="81"/>
      <c r="BC627" s="80" t="str">
        <f>REPLACE(INDEX(GroupVertices[Group],MATCH(Edges[[#This Row],[Vertex 1]],GroupVertices[Vertex],0)),1,1,"")</f>
        <v>5</v>
      </c>
      <c r="BD627" s="80" t="str">
        <f>REPLACE(INDEX(GroupVertices[Group],MATCH(Edges[[#This Row],[Vertex 2]],GroupVertices[Vertex],0)),1,1,"")</f>
        <v>5</v>
      </c>
    </row>
    <row r="628" spans="1:56" ht="15">
      <c r="A628" s="66" t="s">
        <v>750</v>
      </c>
      <c r="B628" s="66" t="s">
        <v>750</v>
      </c>
      <c r="C628" s="67"/>
      <c r="D628" s="68"/>
      <c r="E628" s="69"/>
      <c r="F628" s="70"/>
      <c r="G628" s="67"/>
      <c r="H628" s="71"/>
      <c r="I628" s="72"/>
      <c r="J628" s="72"/>
      <c r="K628" s="34"/>
      <c r="L628" s="79">
        <v>628</v>
      </c>
      <c r="M628" s="79"/>
      <c r="N628" s="74"/>
      <c r="O628" s="81" t="s">
        <v>178</v>
      </c>
      <c r="P628" s="83">
        <v>43660.63537037037</v>
      </c>
      <c r="Q628" s="81" t="s">
        <v>1017</v>
      </c>
      <c r="R628" s="81"/>
      <c r="S628" s="81"/>
      <c r="T628" s="81" t="s">
        <v>1088</v>
      </c>
      <c r="U628" s="85" t="s">
        <v>1266</v>
      </c>
      <c r="V628" s="85" t="s">
        <v>1266</v>
      </c>
      <c r="W628" s="83">
        <v>43660.63537037037</v>
      </c>
      <c r="X628" s="88">
        <v>43660</v>
      </c>
      <c r="Y628" s="84" t="s">
        <v>1777</v>
      </c>
      <c r="Z628" s="85" t="s">
        <v>2399</v>
      </c>
      <c r="AA628" s="81"/>
      <c r="AB628" s="81"/>
      <c r="AC628" s="84" t="s">
        <v>3032</v>
      </c>
      <c r="AD628" s="81"/>
      <c r="AE628" s="81" t="b">
        <v>0</v>
      </c>
      <c r="AF628" s="81">
        <v>978</v>
      </c>
      <c r="AG628" s="84" t="s">
        <v>3083</v>
      </c>
      <c r="AH628" s="81" t="b">
        <v>0</v>
      </c>
      <c r="AI628" s="81" t="s">
        <v>3092</v>
      </c>
      <c r="AJ628" s="81"/>
      <c r="AK628" s="84" t="s">
        <v>3083</v>
      </c>
      <c r="AL628" s="81" t="b">
        <v>0</v>
      </c>
      <c r="AM628" s="81">
        <v>178</v>
      </c>
      <c r="AN628" s="84" t="s">
        <v>3083</v>
      </c>
      <c r="AO628" s="81" t="s">
        <v>3108</v>
      </c>
      <c r="AP628" s="81" t="b">
        <v>0</v>
      </c>
      <c r="AQ628" s="84" t="s">
        <v>3032</v>
      </c>
      <c r="AR628" s="81" t="s">
        <v>819</v>
      </c>
      <c r="AS628" s="81">
        <v>0</v>
      </c>
      <c r="AT628" s="81">
        <v>0</v>
      </c>
      <c r="AU628" s="81"/>
      <c r="AV628" s="81"/>
      <c r="AW628" s="81"/>
      <c r="AX628" s="81"/>
      <c r="AY628" s="81"/>
      <c r="AZ628" s="81"/>
      <c r="BA628" s="81"/>
      <c r="BB628" s="81"/>
      <c r="BC628" s="80" t="str">
        <f>REPLACE(INDEX(GroupVertices[Group],MATCH(Edges[[#This Row],[Vertex 1]],GroupVertices[Vertex],0)),1,1,"")</f>
        <v>5</v>
      </c>
      <c r="BD628" s="80" t="str">
        <f>REPLACE(INDEX(GroupVertices[Group],MATCH(Edges[[#This Row],[Vertex 2]],GroupVertices[Vertex],0)),1,1,"")</f>
        <v>5</v>
      </c>
    </row>
    <row r="629" spans="1:56" ht="15">
      <c r="A629" s="66" t="s">
        <v>745</v>
      </c>
      <c r="B629" s="66" t="s">
        <v>750</v>
      </c>
      <c r="C629" s="67"/>
      <c r="D629" s="68"/>
      <c r="E629" s="69"/>
      <c r="F629" s="70"/>
      <c r="G629" s="67"/>
      <c r="H629" s="71"/>
      <c r="I629" s="72"/>
      <c r="J629" s="72"/>
      <c r="K629" s="34"/>
      <c r="L629" s="79">
        <v>629</v>
      </c>
      <c r="M629" s="79"/>
      <c r="N629" s="74"/>
      <c r="O629" s="81" t="s">
        <v>819</v>
      </c>
      <c r="P629" s="83">
        <v>43661.784421296295</v>
      </c>
      <c r="Q629" s="81" t="s">
        <v>1017</v>
      </c>
      <c r="R629" s="81"/>
      <c r="S629" s="81"/>
      <c r="T629" s="81" t="s">
        <v>1088</v>
      </c>
      <c r="U629" s="85" t="s">
        <v>1266</v>
      </c>
      <c r="V629" s="85" t="s">
        <v>1266</v>
      </c>
      <c r="W629" s="83">
        <v>43661.784421296295</v>
      </c>
      <c r="X629" s="88">
        <v>43661</v>
      </c>
      <c r="Y629" s="84" t="s">
        <v>1768</v>
      </c>
      <c r="Z629" s="85" t="s">
        <v>2400</v>
      </c>
      <c r="AA629" s="81"/>
      <c r="AB629" s="81"/>
      <c r="AC629" s="84" t="s">
        <v>3033</v>
      </c>
      <c r="AD629" s="81"/>
      <c r="AE629" s="81" t="b">
        <v>0</v>
      </c>
      <c r="AF629" s="81">
        <v>0</v>
      </c>
      <c r="AG629" s="84" t="s">
        <v>3083</v>
      </c>
      <c r="AH629" s="81" t="b">
        <v>0</v>
      </c>
      <c r="AI629" s="81" t="s">
        <v>3092</v>
      </c>
      <c r="AJ629" s="81"/>
      <c r="AK629" s="84" t="s">
        <v>3083</v>
      </c>
      <c r="AL629" s="81" t="b">
        <v>0</v>
      </c>
      <c r="AM629" s="81">
        <v>178</v>
      </c>
      <c r="AN629" s="84" t="s">
        <v>3032</v>
      </c>
      <c r="AO629" s="81" t="s">
        <v>3108</v>
      </c>
      <c r="AP629" s="81" t="b">
        <v>0</v>
      </c>
      <c r="AQ629" s="84" t="s">
        <v>3032</v>
      </c>
      <c r="AR629" s="81" t="s">
        <v>178</v>
      </c>
      <c r="AS629" s="81">
        <v>0</v>
      </c>
      <c r="AT629" s="81">
        <v>0</v>
      </c>
      <c r="AU629" s="81"/>
      <c r="AV629" s="81"/>
      <c r="AW629" s="81"/>
      <c r="AX629" s="81"/>
      <c r="AY629" s="81"/>
      <c r="AZ629" s="81"/>
      <c r="BA629" s="81"/>
      <c r="BB629" s="81"/>
      <c r="BC629" s="80" t="str">
        <f>REPLACE(INDEX(GroupVertices[Group],MATCH(Edges[[#This Row],[Vertex 1]],GroupVertices[Vertex],0)),1,1,"")</f>
        <v>5</v>
      </c>
      <c r="BD629" s="80" t="str">
        <f>REPLACE(INDEX(GroupVertices[Group],MATCH(Edges[[#This Row],[Vertex 2]],GroupVertices[Vertex],0)),1,1,"")</f>
        <v>5</v>
      </c>
    </row>
    <row r="630" spans="1:56" ht="15">
      <c r="A630" s="66" t="s">
        <v>751</v>
      </c>
      <c r="B630" s="66" t="s">
        <v>758</v>
      </c>
      <c r="C630" s="67"/>
      <c r="D630" s="68"/>
      <c r="E630" s="69"/>
      <c r="F630" s="70"/>
      <c r="G630" s="67"/>
      <c r="H630" s="71"/>
      <c r="I630" s="72"/>
      <c r="J630" s="72"/>
      <c r="K630" s="34"/>
      <c r="L630" s="79">
        <v>630</v>
      </c>
      <c r="M630" s="79"/>
      <c r="N630" s="74"/>
      <c r="O630" s="81" t="s">
        <v>819</v>
      </c>
      <c r="P630" s="83">
        <v>43661.784421296295</v>
      </c>
      <c r="Q630" s="81" t="s">
        <v>826</v>
      </c>
      <c r="R630" s="81"/>
      <c r="S630" s="81"/>
      <c r="T630" s="81" t="s">
        <v>1061</v>
      </c>
      <c r="U630" s="85" t="s">
        <v>1124</v>
      </c>
      <c r="V630" s="85" t="s">
        <v>1124</v>
      </c>
      <c r="W630" s="83">
        <v>43661.784421296295</v>
      </c>
      <c r="X630" s="88">
        <v>43661</v>
      </c>
      <c r="Y630" s="84" t="s">
        <v>1768</v>
      </c>
      <c r="Z630" s="85" t="s">
        <v>2401</v>
      </c>
      <c r="AA630" s="81"/>
      <c r="AB630" s="81"/>
      <c r="AC630" s="84" t="s">
        <v>3034</v>
      </c>
      <c r="AD630" s="81"/>
      <c r="AE630" s="81" t="b">
        <v>0</v>
      </c>
      <c r="AF630" s="81">
        <v>0</v>
      </c>
      <c r="AG630" s="84" t="s">
        <v>3083</v>
      </c>
      <c r="AH630" s="81" t="b">
        <v>0</v>
      </c>
      <c r="AI630" s="81" t="s">
        <v>3092</v>
      </c>
      <c r="AJ630" s="81"/>
      <c r="AK630" s="84" t="s">
        <v>3083</v>
      </c>
      <c r="AL630" s="81" t="b">
        <v>0</v>
      </c>
      <c r="AM630" s="81">
        <v>2360</v>
      </c>
      <c r="AN630" s="84" t="s">
        <v>3041</v>
      </c>
      <c r="AO630" s="81" t="s">
        <v>3116</v>
      </c>
      <c r="AP630" s="81" t="b">
        <v>0</v>
      </c>
      <c r="AQ630" s="84" t="s">
        <v>3041</v>
      </c>
      <c r="AR630" s="81" t="s">
        <v>178</v>
      </c>
      <c r="AS630" s="81">
        <v>0</v>
      </c>
      <c r="AT630" s="81">
        <v>0</v>
      </c>
      <c r="AU630" s="81"/>
      <c r="AV630" s="81"/>
      <c r="AW630" s="81"/>
      <c r="AX630" s="81"/>
      <c r="AY630" s="81"/>
      <c r="AZ630" s="81"/>
      <c r="BA630" s="81"/>
      <c r="BB630" s="81"/>
      <c r="BC630" s="80" t="str">
        <f>REPLACE(INDEX(GroupVertices[Group],MATCH(Edges[[#This Row],[Vertex 1]],GroupVertices[Vertex],0)),1,1,"")</f>
        <v>4</v>
      </c>
      <c r="BD630" s="80" t="str">
        <f>REPLACE(INDEX(GroupVertices[Group],MATCH(Edges[[#This Row],[Vertex 2]],GroupVertices[Vertex],0)),1,1,"")</f>
        <v>4</v>
      </c>
    </row>
    <row r="631" spans="1:56" ht="15">
      <c r="A631" s="66" t="s">
        <v>752</v>
      </c>
      <c r="B631" s="66" t="s">
        <v>780</v>
      </c>
      <c r="C631" s="67"/>
      <c r="D631" s="68"/>
      <c r="E631" s="69"/>
      <c r="F631" s="70"/>
      <c r="G631" s="67"/>
      <c r="H631" s="71"/>
      <c r="I631" s="72"/>
      <c r="J631" s="72"/>
      <c r="K631" s="34"/>
      <c r="L631" s="79">
        <v>631</v>
      </c>
      <c r="M631" s="79"/>
      <c r="N631" s="74"/>
      <c r="O631" s="81" t="s">
        <v>819</v>
      </c>
      <c r="P631" s="83">
        <v>43661.784421296295</v>
      </c>
      <c r="Q631" s="81" t="s">
        <v>823</v>
      </c>
      <c r="R631" s="81"/>
      <c r="S631" s="81"/>
      <c r="T631" s="81" t="s">
        <v>1061</v>
      </c>
      <c r="U631" s="85" t="s">
        <v>1122</v>
      </c>
      <c r="V631" s="85" t="s">
        <v>1122</v>
      </c>
      <c r="W631" s="83">
        <v>43661.784421296295</v>
      </c>
      <c r="X631" s="88">
        <v>43661</v>
      </c>
      <c r="Y631" s="84" t="s">
        <v>1768</v>
      </c>
      <c r="Z631" s="85" t="s">
        <v>2402</v>
      </c>
      <c r="AA631" s="81"/>
      <c r="AB631" s="81"/>
      <c r="AC631" s="84" t="s">
        <v>3035</v>
      </c>
      <c r="AD631" s="81"/>
      <c r="AE631" s="81" t="b">
        <v>0</v>
      </c>
      <c r="AF631" s="81">
        <v>0</v>
      </c>
      <c r="AG631" s="84" t="s">
        <v>3083</v>
      </c>
      <c r="AH631" s="81" t="b">
        <v>0</v>
      </c>
      <c r="AI631" s="81" t="s">
        <v>3092</v>
      </c>
      <c r="AJ631" s="81"/>
      <c r="AK631" s="84" t="s">
        <v>3083</v>
      </c>
      <c r="AL631" s="81" t="b">
        <v>0</v>
      </c>
      <c r="AM631" s="81">
        <v>4633</v>
      </c>
      <c r="AN631" s="84" t="s">
        <v>3064</v>
      </c>
      <c r="AO631" s="81" t="s">
        <v>3108</v>
      </c>
      <c r="AP631" s="81" t="b">
        <v>0</v>
      </c>
      <c r="AQ631" s="84" t="s">
        <v>3064</v>
      </c>
      <c r="AR631" s="81" t="s">
        <v>178</v>
      </c>
      <c r="AS631" s="81">
        <v>0</v>
      </c>
      <c r="AT631" s="81">
        <v>0</v>
      </c>
      <c r="AU631" s="81"/>
      <c r="AV631" s="81"/>
      <c r="AW631" s="81"/>
      <c r="AX631" s="81"/>
      <c r="AY631" s="81"/>
      <c r="AZ631" s="81"/>
      <c r="BA631" s="81"/>
      <c r="BB631" s="81"/>
      <c r="BC631" s="80" t="str">
        <f>REPLACE(INDEX(GroupVertices[Group],MATCH(Edges[[#This Row],[Vertex 1]],GroupVertices[Vertex],0)),1,1,"")</f>
        <v>2</v>
      </c>
      <c r="BD631" s="80" t="str">
        <f>REPLACE(INDEX(GroupVertices[Group],MATCH(Edges[[#This Row],[Vertex 2]],GroupVertices[Vertex],0)),1,1,"")</f>
        <v>2</v>
      </c>
    </row>
    <row r="632" spans="1:56" ht="15">
      <c r="A632" s="66" t="s">
        <v>753</v>
      </c>
      <c r="B632" s="66" t="s">
        <v>753</v>
      </c>
      <c r="C632" s="67"/>
      <c r="D632" s="68"/>
      <c r="E632" s="69"/>
      <c r="F632" s="70"/>
      <c r="G632" s="67"/>
      <c r="H632" s="71"/>
      <c r="I632" s="72"/>
      <c r="J632" s="72"/>
      <c r="K632" s="34"/>
      <c r="L632" s="79">
        <v>632</v>
      </c>
      <c r="M632" s="79"/>
      <c r="N632" s="74"/>
      <c r="O632" s="81" t="s">
        <v>178</v>
      </c>
      <c r="P632" s="83">
        <v>43661.066030092596</v>
      </c>
      <c r="Q632" s="81" t="s">
        <v>824</v>
      </c>
      <c r="R632" s="81"/>
      <c r="S632" s="81"/>
      <c r="T632" s="81" t="s">
        <v>1062</v>
      </c>
      <c r="U632" s="85" t="s">
        <v>1123</v>
      </c>
      <c r="V632" s="85" t="s">
        <v>1123</v>
      </c>
      <c r="W632" s="83">
        <v>43661.066030092596</v>
      </c>
      <c r="X632" s="88">
        <v>43661</v>
      </c>
      <c r="Y632" s="84" t="s">
        <v>1778</v>
      </c>
      <c r="Z632" s="85" t="s">
        <v>2403</v>
      </c>
      <c r="AA632" s="81"/>
      <c r="AB632" s="81"/>
      <c r="AC632" s="84" t="s">
        <v>3036</v>
      </c>
      <c r="AD632" s="81"/>
      <c r="AE632" s="81" t="b">
        <v>0</v>
      </c>
      <c r="AF632" s="81">
        <v>43078</v>
      </c>
      <c r="AG632" s="84" t="s">
        <v>3083</v>
      </c>
      <c r="AH632" s="81" t="b">
        <v>0</v>
      </c>
      <c r="AI632" s="81" t="s">
        <v>3092</v>
      </c>
      <c r="AJ632" s="81"/>
      <c r="AK632" s="84" t="s">
        <v>3083</v>
      </c>
      <c r="AL632" s="81" t="b">
        <v>0</v>
      </c>
      <c r="AM632" s="81">
        <v>7129</v>
      </c>
      <c r="AN632" s="84" t="s">
        <v>3083</v>
      </c>
      <c r="AO632" s="81" t="s">
        <v>3108</v>
      </c>
      <c r="AP632" s="81" t="b">
        <v>0</v>
      </c>
      <c r="AQ632" s="84" t="s">
        <v>3036</v>
      </c>
      <c r="AR632" s="81" t="s">
        <v>819</v>
      </c>
      <c r="AS632" s="81">
        <v>0</v>
      </c>
      <c r="AT632" s="81">
        <v>0</v>
      </c>
      <c r="AU632" s="81"/>
      <c r="AV632" s="81"/>
      <c r="AW632" s="81"/>
      <c r="AX632" s="81"/>
      <c r="AY632" s="81"/>
      <c r="AZ632" s="81"/>
      <c r="BA632" s="81"/>
      <c r="BB632" s="81"/>
      <c r="BC632" s="80" t="str">
        <f>REPLACE(INDEX(GroupVertices[Group],MATCH(Edges[[#This Row],[Vertex 1]],GroupVertices[Vertex],0)),1,1,"")</f>
        <v>2</v>
      </c>
      <c r="BD632" s="80" t="str">
        <f>REPLACE(INDEX(GroupVertices[Group],MATCH(Edges[[#This Row],[Vertex 2]],GroupVertices[Vertex],0)),1,1,"")</f>
        <v>2</v>
      </c>
    </row>
    <row r="633" spans="1:56" ht="15">
      <c r="A633" s="66" t="s">
        <v>754</v>
      </c>
      <c r="B633" s="66" t="s">
        <v>753</v>
      </c>
      <c r="C633" s="67"/>
      <c r="D633" s="68"/>
      <c r="E633" s="69"/>
      <c r="F633" s="70"/>
      <c r="G633" s="67"/>
      <c r="H633" s="71"/>
      <c r="I633" s="72"/>
      <c r="J633" s="72"/>
      <c r="K633" s="34"/>
      <c r="L633" s="79">
        <v>633</v>
      </c>
      <c r="M633" s="79"/>
      <c r="N633" s="74"/>
      <c r="O633" s="81" t="s">
        <v>819</v>
      </c>
      <c r="P633" s="83">
        <v>43661.78444444444</v>
      </c>
      <c r="Q633" s="81" t="s">
        <v>824</v>
      </c>
      <c r="R633" s="81"/>
      <c r="S633" s="81"/>
      <c r="T633" s="81" t="s">
        <v>1062</v>
      </c>
      <c r="U633" s="85" t="s">
        <v>1123</v>
      </c>
      <c r="V633" s="85" t="s">
        <v>1123</v>
      </c>
      <c r="W633" s="83">
        <v>43661.78444444444</v>
      </c>
      <c r="X633" s="88">
        <v>43661</v>
      </c>
      <c r="Y633" s="84" t="s">
        <v>1779</v>
      </c>
      <c r="Z633" s="85" t="s">
        <v>2404</v>
      </c>
      <c r="AA633" s="81"/>
      <c r="AB633" s="81"/>
      <c r="AC633" s="84" t="s">
        <v>3037</v>
      </c>
      <c r="AD633" s="81"/>
      <c r="AE633" s="81" t="b">
        <v>0</v>
      </c>
      <c r="AF633" s="81">
        <v>0</v>
      </c>
      <c r="AG633" s="84" t="s">
        <v>3083</v>
      </c>
      <c r="AH633" s="81" t="b">
        <v>0</v>
      </c>
      <c r="AI633" s="81" t="s">
        <v>3092</v>
      </c>
      <c r="AJ633" s="81"/>
      <c r="AK633" s="84" t="s">
        <v>3083</v>
      </c>
      <c r="AL633" s="81" t="b">
        <v>0</v>
      </c>
      <c r="AM633" s="81">
        <v>7129</v>
      </c>
      <c r="AN633" s="84" t="s">
        <v>3036</v>
      </c>
      <c r="AO633" s="81" t="s">
        <v>3108</v>
      </c>
      <c r="AP633" s="81" t="b">
        <v>0</v>
      </c>
      <c r="AQ633" s="84" t="s">
        <v>3036</v>
      </c>
      <c r="AR633" s="81" t="s">
        <v>178</v>
      </c>
      <c r="AS633" s="81">
        <v>0</v>
      </c>
      <c r="AT633" s="81">
        <v>0</v>
      </c>
      <c r="AU633" s="81"/>
      <c r="AV633" s="81"/>
      <c r="AW633" s="81"/>
      <c r="AX633" s="81"/>
      <c r="AY633" s="81"/>
      <c r="AZ633" s="81"/>
      <c r="BA633" s="81"/>
      <c r="BB633" s="81"/>
      <c r="BC633" s="80" t="str">
        <f>REPLACE(INDEX(GroupVertices[Group],MATCH(Edges[[#This Row],[Vertex 1]],GroupVertices[Vertex],0)),1,1,"")</f>
        <v>2</v>
      </c>
      <c r="BD633" s="80" t="str">
        <f>REPLACE(INDEX(GroupVertices[Group],MATCH(Edges[[#This Row],[Vertex 2]],GroupVertices[Vertex],0)),1,1,"")</f>
        <v>2</v>
      </c>
    </row>
    <row r="634" spans="1:56" ht="15">
      <c r="A634" s="66" t="s">
        <v>755</v>
      </c>
      <c r="B634" s="66" t="s">
        <v>755</v>
      </c>
      <c r="C634" s="67"/>
      <c r="D634" s="68"/>
      <c r="E634" s="69"/>
      <c r="F634" s="70"/>
      <c r="G634" s="67"/>
      <c r="H634" s="71"/>
      <c r="I634" s="72"/>
      <c r="J634" s="72"/>
      <c r="K634" s="34"/>
      <c r="L634" s="79">
        <v>634</v>
      </c>
      <c r="M634" s="79"/>
      <c r="N634" s="74"/>
      <c r="O634" s="81" t="s">
        <v>178</v>
      </c>
      <c r="P634" s="83">
        <v>43661.53314814815</v>
      </c>
      <c r="Q634" s="81" t="s">
        <v>848</v>
      </c>
      <c r="R634" s="81"/>
      <c r="S634" s="81"/>
      <c r="T634" s="81" t="s">
        <v>1061</v>
      </c>
      <c r="U634" s="85" t="s">
        <v>1137</v>
      </c>
      <c r="V634" s="85" t="s">
        <v>1137</v>
      </c>
      <c r="W634" s="83">
        <v>43661.53314814815</v>
      </c>
      <c r="X634" s="88">
        <v>43661</v>
      </c>
      <c r="Y634" s="84" t="s">
        <v>1780</v>
      </c>
      <c r="Z634" s="85" t="s">
        <v>2405</v>
      </c>
      <c r="AA634" s="81"/>
      <c r="AB634" s="81"/>
      <c r="AC634" s="84" t="s">
        <v>3038</v>
      </c>
      <c r="AD634" s="81"/>
      <c r="AE634" s="81" t="b">
        <v>0</v>
      </c>
      <c r="AF634" s="81">
        <v>5361</v>
      </c>
      <c r="AG634" s="84" t="s">
        <v>3083</v>
      </c>
      <c r="AH634" s="81" t="b">
        <v>0</v>
      </c>
      <c r="AI634" s="81" t="s">
        <v>3092</v>
      </c>
      <c r="AJ634" s="81"/>
      <c r="AK634" s="84" t="s">
        <v>3083</v>
      </c>
      <c r="AL634" s="81" t="b">
        <v>0</v>
      </c>
      <c r="AM634" s="81">
        <v>634</v>
      </c>
      <c r="AN634" s="84" t="s">
        <v>3083</v>
      </c>
      <c r="AO634" s="81" t="s">
        <v>3108</v>
      </c>
      <c r="AP634" s="81" t="b">
        <v>0</v>
      </c>
      <c r="AQ634" s="84" t="s">
        <v>3038</v>
      </c>
      <c r="AR634" s="81" t="s">
        <v>819</v>
      </c>
      <c r="AS634" s="81">
        <v>0</v>
      </c>
      <c r="AT634" s="81">
        <v>0</v>
      </c>
      <c r="AU634" s="81"/>
      <c r="AV634" s="81"/>
      <c r="AW634" s="81"/>
      <c r="AX634" s="81"/>
      <c r="AY634" s="81"/>
      <c r="AZ634" s="81"/>
      <c r="BA634" s="81"/>
      <c r="BB634" s="81"/>
      <c r="BC634" s="80" t="str">
        <f>REPLACE(INDEX(GroupVertices[Group],MATCH(Edges[[#This Row],[Vertex 1]],GroupVertices[Vertex],0)),1,1,"")</f>
        <v>23</v>
      </c>
      <c r="BD634" s="80" t="str">
        <f>REPLACE(INDEX(GroupVertices[Group],MATCH(Edges[[#This Row],[Vertex 2]],GroupVertices[Vertex],0)),1,1,"")</f>
        <v>23</v>
      </c>
    </row>
    <row r="635" spans="1:56" ht="15">
      <c r="A635" s="66" t="s">
        <v>756</v>
      </c>
      <c r="B635" s="66" t="s">
        <v>755</v>
      </c>
      <c r="C635" s="67"/>
      <c r="D635" s="68"/>
      <c r="E635" s="69"/>
      <c r="F635" s="70"/>
      <c r="G635" s="67"/>
      <c r="H635" s="71"/>
      <c r="I635" s="72"/>
      <c r="J635" s="72"/>
      <c r="K635" s="34"/>
      <c r="L635" s="79">
        <v>635</v>
      </c>
      <c r="M635" s="79"/>
      <c r="N635" s="74"/>
      <c r="O635" s="81" t="s">
        <v>819</v>
      </c>
      <c r="P635" s="83">
        <v>43661.78445601852</v>
      </c>
      <c r="Q635" s="81" t="s">
        <v>848</v>
      </c>
      <c r="R635" s="81"/>
      <c r="S635" s="81"/>
      <c r="T635" s="81" t="s">
        <v>1061</v>
      </c>
      <c r="U635" s="85" t="s">
        <v>1137</v>
      </c>
      <c r="V635" s="85" t="s">
        <v>1137</v>
      </c>
      <c r="W635" s="83">
        <v>43661.78445601852</v>
      </c>
      <c r="X635" s="88">
        <v>43661</v>
      </c>
      <c r="Y635" s="84" t="s">
        <v>1781</v>
      </c>
      <c r="Z635" s="85" t="s">
        <v>2406</v>
      </c>
      <c r="AA635" s="81"/>
      <c r="AB635" s="81"/>
      <c r="AC635" s="84" t="s">
        <v>3039</v>
      </c>
      <c r="AD635" s="81"/>
      <c r="AE635" s="81" t="b">
        <v>0</v>
      </c>
      <c r="AF635" s="81">
        <v>0</v>
      </c>
      <c r="AG635" s="84" t="s">
        <v>3083</v>
      </c>
      <c r="AH635" s="81" t="b">
        <v>0</v>
      </c>
      <c r="AI635" s="81" t="s">
        <v>3092</v>
      </c>
      <c r="AJ635" s="81"/>
      <c r="AK635" s="84" t="s">
        <v>3083</v>
      </c>
      <c r="AL635" s="81" t="b">
        <v>0</v>
      </c>
      <c r="AM635" s="81">
        <v>634</v>
      </c>
      <c r="AN635" s="84" t="s">
        <v>3038</v>
      </c>
      <c r="AO635" s="81" t="s">
        <v>3116</v>
      </c>
      <c r="AP635" s="81" t="b">
        <v>0</v>
      </c>
      <c r="AQ635" s="84" t="s">
        <v>3038</v>
      </c>
      <c r="AR635" s="81" t="s">
        <v>178</v>
      </c>
      <c r="AS635" s="81">
        <v>0</v>
      </c>
      <c r="AT635" s="81">
        <v>0</v>
      </c>
      <c r="AU635" s="81"/>
      <c r="AV635" s="81"/>
      <c r="AW635" s="81"/>
      <c r="AX635" s="81"/>
      <c r="AY635" s="81"/>
      <c r="AZ635" s="81"/>
      <c r="BA635" s="81"/>
      <c r="BB635" s="81"/>
      <c r="BC635" s="80" t="str">
        <f>REPLACE(INDEX(GroupVertices[Group],MATCH(Edges[[#This Row],[Vertex 1]],GroupVertices[Vertex],0)),1,1,"")</f>
        <v>23</v>
      </c>
      <c r="BD635" s="80" t="str">
        <f>REPLACE(INDEX(GroupVertices[Group],MATCH(Edges[[#This Row],[Vertex 2]],GroupVertices[Vertex],0)),1,1,"")</f>
        <v>23</v>
      </c>
    </row>
    <row r="636" spans="1:56" ht="15">
      <c r="A636" s="66" t="s">
        <v>757</v>
      </c>
      <c r="B636" s="66" t="s">
        <v>775</v>
      </c>
      <c r="C636" s="67"/>
      <c r="D636" s="68"/>
      <c r="E636" s="69"/>
      <c r="F636" s="70"/>
      <c r="G636" s="67"/>
      <c r="H636" s="71"/>
      <c r="I636" s="72"/>
      <c r="J636" s="72"/>
      <c r="K636" s="34"/>
      <c r="L636" s="79">
        <v>636</v>
      </c>
      <c r="M636" s="79"/>
      <c r="N636" s="74"/>
      <c r="O636" s="81" t="s">
        <v>819</v>
      </c>
      <c r="P636" s="83">
        <v>43661.784467592595</v>
      </c>
      <c r="Q636" s="81" t="s">
        <v>831</v>
      </c>
      <c r="R636" s="81"/>
      <c r="S636" s="81"/>
      <c r="T636" s="81" t="s">
        <v>1061</v>
      </c>
      <c r="U636" s="85" t="s">
        <v>1127</v>
      </c>
      <c r="V636" s="85" t="s">
        <v>1127</v>
      </c>
      <c r="W636" s="83">
        <v>43661.784467592595</v>
      </c>
      <c r="X636" s="88">
        <v>43661</v>
      </c>
      <c r="Y636" s="84" t="s">
        <v>1782</v>
      </c>
      <c r="Z636" s="85" t="s">
        <v>2407</v>
      </c>
      <c r="AA636" s="81"/>
      <c r="AB636" s="81"/>
      <c r="AC636" s="84" t="s">
        <v>3040</v>
      </c>
      <c r="AD636" s="81"/>
      <c r="AE636" s="81" t="b">
        <v>0</v>
      </c>
      <c r="AF636" s="81">
        <v>0</v>
      </c>
      <c r="AG636" s="84" t="s">
        <v>3083</v>
      </c>
      <c r="AH636" s="81" t="b">
        <v>0</v>
      </c>
      <c r="AI636" s="81" t="s">
        <v>3092</v>
      </c>
      <c r="AJ636" s="81"/>
      <c r="AK636" s="84" t="s">
        <v>3083</v>
      </c>
      <c r="AL636" s="81" t="b">
        <v>0</v>
      </c>
      <c r="AM636" s="81">
        <v>7453</v>
      </c>
      <c r="AN636" s="84" t="s">
        <v>3059</v>
      </c>
      <c r="AO636" s="81" t="s">
        <v>3108</v>
      </c>
      <c r="AP636" s="81" t="b">
        <v>0</v>
      </c>
      <c r="AQ636" s="84" t="s">
        <v>3059</v>
      </c>
      <c r="AR636" s="81" t="s">
        <v>178</v>
      </c>
      <c r="AS636" s="81">
        <v>0</v>
      </c>
      <c r="AT636" s="81">
        <v>0</v>
      </c>
      <c r="AU636" s="81"/>
      <c r="AV636" s="81"/>
      <c r="AW636" s="81"/>
      <c r="AX636" s="81"/>
      <c r="AY636" s="81"/>
      <c r="AZ636" s="81"/>
      <c r="BA636" s="81"/>
      <c r="BB636" s="81"/>
      <c r="BC636" s="80" t="str">
        <f>REPLACE(INDEX(GroupVertices[Group],MATCH(Edges[[#This Row],[Vertex 1]],GroupVertices[Vertex],0)),1,1,"")</f>
        <v>1</v>
      </c>
      <c r="BD636" s="80" t="str">
        <f>REPLACE(INDEX(GroupVertices[Group],MATCH(Edges[[#This Row],[Vertex 2]],GroupVertices[Vertex],0)),1,1,"")</f>
        <v>1</v>
      </c>
    </row>
    <row r="637" spans="1:56" ht="15">
      <c r="A637" s="66" t="s">
        <v>758</v>
      </c>
      <c r="B637" s="66" t="s">
        <v>758</v>
      </c>
      <c r="C637" s="67"/>
      <c r="D637" s="68"/>
      <c r="E637" s="69"/>
      <c r="F637" s="70"/>
      <c r="G637" s="67"/>
      <c r="H637" s="71"/>
      <c r="I637" s="72"/>
      <c r="J637" s="72"/>
      <c r="K637" s="34"/>
      <c r="L637" s="79">
        <v>637</v>
      </c>
      <c r="M637" s="79"/>
      <c r="N637" s="74"/>
      <c r="O637" s="81" t="s">
        <v>178</v>
      </c>
      <c r="P637" s="83">
        <v>43660.746400462966</v>
      </c>
      <c r="Q637" s="81" t="s">
        <v>826</v>
      </c>
      <c r="R637" s="81"/>
      <c r="S637" s="81"/>
      <c r="T637" s="81" t="s">
        <v>1061</v>
      </c>
      <c r="U637" s="85" t="s">
        <v>1124</v>
      </c>
      <c r="V637" s="85" t="s">
        <v>1124</v>
      </c>
      <c r="W637" s="83">
        <v>43660.746400462966</v>
      </c>
      <c r="X637" s="88">
        <v>43660</v>
      </c>
      <c r="Y637" s="84" t="s">
        <v>1783</v>
      </c>
      <c r="Z637" s="85" t="s">
        <v>2408</v>
      </c>
      <c r="AA637" s="81"/>
      <c r="AB637" s="81"/>
      <c r="AC637" s="84" t="s">
        <v>3041</v>
      </c>
      <c r="AD637" s="81"/>
      <c r="AE637" s="81" t="b">
        <v>0</v>
      </c>
      <c r="AF637" s="81">
        <v>6268</v>
      </c>
      <c r="AG637" s="84" t="s">
        <v>3083</v>
      </c>
      <c r="AH637" s="81" t="b">
        <v>0</v>
      </c>
      <c r="AI637" s="81" t="s">
        <v>3092</v>
      </c>
      <c r="AJ637" s="81"/>
      <c r="AK637" s="84" t="s">
        <v>3083</v>
      </c>
      <c r="AL637" s="81" t="b">
        <v>0</v>
      </c>
      <c r="AM637" s="81">
        <v>2360</v>
      </c>
      <c r="AN637" s="84" t="s">
        <v>3083</v>
      </c>
      <c r="AO637" s="81" t="s">
        <v>3108</v>
      </c>
      <c r="AP637" s="81" t="b">
        <v>0</v>
      </c>
      <c r="AQ637" s="84" t="s">
        <v>3041</v>
      </c>
      <c r="AR637" s="81" t="s">
        <v>819</v>
      </c>
      <c r="AS637" s="81">
        <v>0</v>
      </c>
      <c r="AT637" s="81">
        <v>0</v>
      </c>
      <c r="AU637" s="81"/>
      <c r="AV637" s="81"/>
      <c r="AW637" s="81"/>
      <c r="AX637" s="81"/>
      <c r="AY637" s="81"/>
      <c r="AZ637" s="81"/>
      <c r="BA637" s="81"/>
      <c r="BB637" s="81"/>
      <c r="BC637" s="80" t="str">
        <f>REPLACE(INDEX(GroupVertices[Group],MATCH(Edges[[#This Row],[Vertex 1]],GroupVertices[Vertex],0)),1,1,"")</f>
        <v>4</v>
      </c>
      <c r="BD637" s="80" t="str">
        <f>REPLACE(INDEX(GroupVertices[Group],MATCH(Edges[[#This Row],[Vertex 2]],GroupVertices[Vertex],0)),1,1,"")</f>
        <v>4</v>
      </c>
    </row>
    <row r="638" spans="1:56" ht="15">
      <c r="A638" s="66" t="s">
        <v>759</v>
      </c>
      <c r="B638" s="66" t="s">
        <v>758</v>
      </c>
      <c r="C638" s="67"/>
      <c r="D638" s="68"/>
      <c r="E638" s="69"/>
      <c r="F638" s="70"/>
      <c r="G638" s="67"/>
      <c r="H638" s="71"/>
      <c r="I638" s="72"/>
      <c r="J638" s="72"/>
      <c r="K638" s="34"/>
      <c r="L638" s="79">
        <v>638</v>
      </c>
      <c r="M638" s="79"/>
      <c r="N638" s="74"/>
      <c r="O638" s="81" t="s">
        <v>819</v>
      </c>
      <c r="P638" s="83">
        <v>43661.784467592595</v>
      </c>
      <c r="Q638" s="81" t="s">
        <v>826</v>
      </c>
      <c r="R638" s="81"/>
      <c r="S638" s="81"/>
      <c r="T638" s="81" t="s">
        <v>1061</v>
      </c>
      <c r="U638" s="85" t="s">
        <v>1124</v>
      </c>
      <c r="V638" s="85" t="s">
        <v>1124</v>
      </c>
      <c r="W638" s="83">
        <v>43661.784467592595</v>
      </c>
      <c r="X638" s="88">
        <v>43661</v>
      </c>
      <c r="Y638" s="84" t="s">
        <v>1782</v>
      </c>
      <c r="Z638" s="85" t="s">
        <v>2409</v>
      </c>
      <c r="AA638" s="81"/>
      <c r="AB638" s="81"/>
      <c r="AC638" s="84" t="s">
        <v>3042</v>
      </c>
      <c r="AD638" s="81"/>
      <c r="AE638" s="81" t="b">
        <v>0</v>
      </c>
      <c r="AF638" s="81">
        <v>0</v>
      </c>
      <c r="AG638" s="84" t="s">
        <v>3083</v>
      </c>
      <c r="AH638" s="81" t="b">
        <v>0</v>
      </c>
      <c r="AI638" s="81" t="s">
        <v>3092</v>
      </c>
      <c r="AJ638" s="81"/>
      <c r="AK638" s="84" t="s">
        <v>3083</v>
      </c>
      <c r="AL638" s="81" t="b">
        <v>0</v>
      </c>
      <c r="AM638" s="81">
        <v>2360</v>
      </c>
      <c r="AN638" s="84" t="s">
        <v>3041</v>
      </c>
      <c r="AO638" s="81" t="s">
        <v>3108</v>
      </c>
      <c r="AP638" s="81" t="b">
        <v>0</v>
      </c>
      <c r="AQ638" s="84" t="s">
        <v>3041</v>
      </c>
      <c r="AR638" s="81" t="s">
        <v>178</v>
      </c>
      <c r="AS638" s="81">
        <v>0</v>
      </c>
      <c r="AT638" s="81">
        <v>0</v>
      </c>
      <c r="AU638" s="81"/>
      <c r="AV638" s="81"/>
      <c r="AW638" s="81"/>
      <c r="AX638" s="81"/>
      <c r="AY638" s="81"/>
      <c r="AZ638" s="81"/>
      <c r="BA638" s="81"/>
      <c r="BB638" s="81"/>
      <c r="BC638" s="80" t="str">
        <f>REPLACE(INDEX(GroupVertices[Group],MATCH(Edges[[#This Row],[Vertex 1]],GroupVertices[Vertex],0)),1,1,"")</f>
        <v>4</v>
      </c>
      <c r="BD638" s="80" t="str">
        <f>REPLACE(INDEX(GroupVertices[Group],MATCH(Edges[[#This Row],[Vertex 2]],GroupVertices[Vertex],0)),1,1,"")</f>
        <v>4</v>
      </c>
    </row>
    <row r="639" spans="1:56" ht="15">
      <c r="A639" s="66" t="s">
        <v>760</v>
      </c>
      <c r="B639" s="66" t="s">
        <v>760</v>
      </c>
      <c r="C639" s="67"/>
      <c r="D639" s="68"/>
      <c r="E639" s="69"/>
      <c r="F639" s="70"/>
      <c r="G639" s="67"/>
      <c r="H639" s="71"/>
      <c r="I639" s="72"/>
      <c r="J639" s="72"/>
      <c r="K639" s="34"/>
      <c r="L639" s="79">
        <v>639</v>
      </c>
      <c r="M639" s="79"/>
      <c r="N639" s="74"/>
      <c r="O639" s="81" t="s">
        <v>178</v>
      </c>
      <c r="P639" s="83">
        <v>43661.76101851852</v>
      </c>
      <c r="Q639" s="81" t="s">
        <v>827</v>
      </c>
      <c r="R639" s="81"/>
      <c r="S639" s="81"/>
      <c r="T639" s="81" t="s">
        <v>1061</v>
      </c>
      <c r="U639" s="85" t="s">
        <v>1125</v>
      </c>
      <c r="V639" s="85" t="s">
        <v>1125</v>
      </c>
      <c r="W639" s="83">
        <v>43661.76101851852</v>
      </c>
      <c r="X639" s="88">
        <v>43661</v>
      </c>
      <c r="Y639" s="84" t="s">
        <v>1784</v>
      </c>
      <c r="Z639" s="85" t="s">
        <v>1036</v>
      </c>
      <c r="AA639" s="81"/>
      <c r="AB639" s="81"/>
      <c r="AC639" s="84" t="s">
        <v>3043</v>
      </c>
      <c r="AD639" s="81"/>
      <c r="AE639" s="81" t="b">
        <v>0</v>
      </c>
      <c r="AF639" s="81">
        <v>367</v>
      </c>
      <c r="AG639" s="84" t="s">
        <v>3083</v>
      </c>
      <c r="AH639" s="81" t="b">
        <v>0</v>
      </c>
      <c r="AI639" s="81" t="s">
        <v>3094</v>
      </c>
      <c r="AJ639" s="81"/>
      <c r="AK639" s="84" t="s">
        <v>3083</v>
      </c>
      <c r="AL639" s="81" t="b">
        <v>0</v>
      </c>
      <c r="AM639" s="81">
        <v>142</v>
      </c>
      <c r="AN639" s="84" t="s">
        <v>3083</v>
      </c>
      <c r="AO639" s="81" t="s">
        <v>3108</v>
      </c>
      <c r="AP639" s="81" t="b">
        <v>0</v>
      </c>
      <c r="AQ639" s="84" t="s">
        <v>3043</v>
      </c>
      <c r="AR639" s="81" t="s">
        <v>819</v>
      </c>
      <c r="AS639" s="81">
        <v>0</v>
      </c>
      <c r="AT639" s="81">
        <v>0</v>
      </c>
      <c r="AU639" s="81"/>
      <c r="AV639" s="81"/>
      <c r="AW639" s="81"/>
      <c r="AX639" s="81"/>
      <c r="AY639" s="81"/>
      <c r="AZ639" s="81"/>
      <c r="BA639" s="81"/>
      <c r="BB639" s="81"/>
      <c r="BC639" s="80" t="str">
        <f>REPLACE(INDEX(GroupVertices[Group],MATCH(Edges[[#This Row],[Vertex 1]],GroupVertices[Vertex],0)),1,1,"")</f>
        <v>7</v>
      </c>
      <c r="BD639" s="80" t="str">
        <f>REPLACE(INDEX(GroupVertices[Group],MATCH(Edges[[#This Row],[Vertex 2]],GroupVertices[Vertex],0)),1,1,"")</f>
        <v>7</v>
      </c>
    </row>
    <row r="640" spans="1:56" ht="15">
      <c r="A640" s="66" t="s">
        <v>761</v>
      </c>
      <c r="B640" s="66" t="s">
        <v>760</v>
      </c>
      <c r="C640" s="67"/>
      <c r="D640" s="68"/>
      <c r="E640" s="69"/>
      <c r="F640" s="70"/>
      <c r="G640" s="67"/>
      <c r="H640" s="71"/>
      <c r="I640" s="72"/>
      <c r="J640" s="72"/>
      <c r="K640" s="34"/>
      <c r="L640" s="79">
        <v>640</v>
      </c>
      <c r="M640" s="79"/>
      <c r="N640" s="74"/>
      <c r="O640" s="81" t="s">
        <v>819</v>
      </c>
      <c r="P640" s="83">
        <v>43661.784467592595</v>
      </c>
      <c r="Q640" s="81" t="s">
        <v>827</v>
      </c>
      <c r="R640" s="81"/>
      <c r="S640" s="81"/>
      <c r="T640" s="81" t="s">
        <v>1061</v>
      </c>
      <c r="U640" s="85" t="s">
        <v>1125</v>
      </c>
      <c r="V640" s="85" t="s">
        <v>1125</v>
      </c>
      <c r="W640" s="83">
        <v>43661.784467592595</v>
      </c>
      <c r="X640" s="88">
        <v>43661</v>
      </c>
      <c r="Y640" s="84" t="s">
        <v>1782</v>
      </c>
      <c r="Z640" s="85" t="s">
        <v>2410</v>
      </c>
      <c r="AA640" s="81"/>
      <c r="AB640" s="81"/>
      <c r="AC640" s="84" t="s">
        <v>3044</v>
      </c>
      <c r="AD640" s="81"/>
      <c r="AE640" s="81" t="b">
        <v>0</v>
      </c>
      <c r="AF640" s="81">
        <v>0</v>
      </c>
      <c r="AG640" s="84" t="s">
        <v>3083</v>
      </c>
      <c r="AH640" s="81" t="b">
        <v>0</v>
      </c>
      <c r="AI640" s="81" t="s">
        <v>3094</v>
      </c>
      <c r="AJ640" s="81"/>
      <c r="AK640" s="84" t="s">
        <v>3083</v>
      </c>
      <c r="AL640" s="81" t="b">
        <v>0</v>
      </c>
      <c r="AM640" s="81">
        <v>142</v>
      </c>
      <c r="AN640" s="84" t="s">
        <v>3043</v>
      </c>
      <c r="AO640" s="81" t="s">
        <v>3109</v>
      </c>
      <c r="AP640" s="81" t="b">
        <v>0</v>
      </c>
      <c r="AQ640" s="84" t="s">
        <v>3043</v>
      </c>
      <c r="AR640" s="81" t="s">
        <v>178</v>
      </c>
      <c r="AS640" s="81">
        <v>0</v>
      </c>
      <c r="AT640" s="81">
        <v>0</v>
      </c>
      <c r="AU640" s="81"/>
      <c r="AV640" s="81"/>
      <c r="AW640" s="81"/>
      <c r="AX640" s="81"/>
      <c r="AY640" s="81"/>
      <c r="AZ640" s="81"/>
      <c r="BA640" s="81"/>
      <c r="BB640" s="81"/>
      <c r="BC640" s="80" t="str">
        <f>REPLACE(INDEX(GroupVertices[Group],MATCH(Edges[[#This Row],[Vertex 1]],GroupVertices[Vertex],0)),1,1,"")</f>
        <v>7</v>
      </c>
      <c r="BD640" s="80" t="str">
        <f>REPLACE(INDEX(GroupVertices[Group],MATCH(Edges[[#This Row],[Vertex 2]],GroupVertices[Vertex],0)),1,1,"")</f>
        <v>7</v>
      </c>
    </row>
    <row r="641" spans="1:56" ht="15">
      <c r="A641" s="66" t="s">
        <v>762</v>
      </c>
      <c r="B641" s="66" t="s">
        <v>762</v>
      </c>
      <c r="C641" s="67"/>
      <c r="D641" s="68"/>
      <c r="E641" s="69"/>
      <c r="F641" s="70"/>
      <c r="G641" s="67"/>
      <c r="H641" s="71"/>
      <c r="I641" s="72"/>
      <c r="J641" s="72"/>
      <c r="K641" s="34"/>
      <c r="L641" s="79">
        <v>641</v>
      </c>
      <c r="M641" s="79"/>
      <c r="N641" s="74"/>
      <c r="O641" s="81" t="s">
        <v>178</v>
      </c>
      <c r="P641" s="83">
        <v>43658.32989583333</v>
      </c>
      <c r="Q641" s="81" t="s">
        <v>846</v>
      </c>
      <c r="R641" s="81"/>
      <c r="S641" s="81"/>
      <c r="T641" s="81" t="s">
        <v>1061</v>
      </c>
      <c r="U641" s="85" t="s">
        <v>1135</v>
      </c>
      <c r="V641" s="85" t="s">
        <v>1135</v>
      </c>
      <c r="W641" s="83">
        <v>43658.32989583333</v>
      </c>
      <c r="X641" s="88">
        <v>43658</v>
      </c>
      <c r="Y641" s="84" t="s">
        <v>1785</v>
      </c>
      <c r="Z641" s="85" t="s">
        <v>2411</v>
      </c>
      <c r="AA641" s="81"/>
      <c r="AB641" s="81"/>
      <c r="AC641" s="84" t="s">
        <v>3045</v>
      </c>
      <c r="AD641" s="81"/>
      <c r="AE641" s="81" t="b">
        <v>0</v>
      </c>
      <c r="AF641" s="81">
        <v>9164</v>
      </c>
      <c r="AG641" s="84" t="s">
        <v>3083</v>
      </c>
      <c r="AH641" s="81" t="b">
        <v>0</v>
      </c>
      <c r="AI641" s="81" t="s">
        <v>3092</v>
      </c>
      <c r="AJ641" s="81"/>
      <c r="AK641" s="84" t="s">
        <v>3083</v>
      </c>
      <c r="AL641" s="81" t="b">
        <v>0</v>
      </c>
      <c r="AM641" s="81">
        <v>2667</v>
      </c>
      <c r="AN641" s="84" t="s">
        <v>3083</v>
      </c>
      <c r="AO641" s="81" t="s">
        <v>3108</v>
      </c>
      <c r="AP641" s="81" t="b">
        <v>0</v>
      </c>
      <c r="AQ641" s="84" t="s">
        <v>3045</v>
      </c>
      <c r="AR641" s="81" t="s">
        <v>819</v>
      </c>
      <c r="AS641" s="81">
        <v>0</v>
      </c>
      <c r="AT641" s="81">
        <v>0</v>
      </c>
      <c r="AU641" s="81"/>
      <c r="AV641" s="81"/>
      <c r="AW641" s="81"/>
      <c r="AX641" s="81"/>
      <c r="AY641" s="81"/>
      <c r="AZ641" s="81"/>
      <c r="BA641" s="81"/>
      <c r="BB641" s="81"/>
      <c r="BC641" s="80" t="str">
        <f>REPLACE(INDEX(GroupVertices[Group],MATCH(Edges[[#This Row],[Vertex 1]],GroupVertices[Vertex],0)),1,1,"")</f>
        <v>22</v>
      </c>
      <c r="BD641" s="80" t="str">
        <f>REPLACE(INDEX(GroupVertices[Group],MATCH(Edges[[#This Row],[Vertex 2]],GroupVertices[Vertex],0)),1,1,"")</f>
        <v>22</v>
      </c>
    </row>
    <row r="642" spans="1:56" ht="15">
      <c r="A642" s="66" t="s">
        <v>763</v>
      </c>
      <c r="B642" s="66" t="s">
        <v>762</v>
      </c>
      <c r="C642" s="67"/>
      <c r="D642" s="68"/>
      <c r="E642" s="69"/>
      <c r="F642" s="70"/>
      <c r="G642" s="67"/>
      <c r="H642" s="71"/>
      <c r="I642" s="72"/>
      <c r="J642" s="72"/>
      <c r="K642" s="34"/>
      <c r="L642" s="79">
        <v>642</v>
      </c>
      <c r="M642" s="79"/>
      <c r="N642" s="74"/>
      <c r="O642" s="81" t="s">
        <v>819</v>
      </c>
      <c r="P642" s="83">
        <v>43661.784479166665</v>
      </c>
      <c r="Q642" s="81" t="s">
        <v>846</v>
      </c>
      <c r="R642" s="81"/>
      <c r="S642" s="81"/>
      <c r="T642" s="81" t="s">
        <v>1061</v>
      </c>
      <c r="U642" s="85" t="s">
        <v>1135</v>
      </c>
      <c r="V642" s="85" t="s">
        <v>1135</v>
      </c>
      <c r="W642" s="83">
        <v>43661.784479166665</v>
      </c>
      <c r="X642" s="88">
        <v>43661</v>
      </c>
      <c r="Y642" s="84" t="s">
        <v>1786</v>
      </c>
      <c r="Z642" s="85" t="s">
        <v>2412</v>
      </c>
      <c r="AA642" s="81"/>
      <c r="AB642" s="81"/>
      <c r="AC642" s="84" t="s">
        <v>3046</v>
      </c>
      <c r="AD642" s="81"/>
      <c r="AE642" s="81" t="b">
        <v>0</v>
      </c>
      <c r="AF642" s="81">
        <v>0</v>
      </c>
      <c r="AG642" s="84" t="s">
        <v>3083</v>
      </c>
      <c r="AH642" s="81" t="b">
        <v>0</v>
      </c>
      <c r="AI642" s="81" t="s">
        <v>3092</v>
      </c>
      <c r="AJ642" s="81"/>
      <c r="AK642" s="84" t="s">
        <v>3083</v>
      </c>
      <c r="AL642" s="81" t="b">
        <v>0</v>
      </c>
      <c r="AM642" s="81">
        <v>2667</v>
      </c>
      <c r="AN642" s="84" t="s">
        <v>3045</v>
      </c>
      <c r="AO642" s="81" t="s">
        <v>3108</v>
      </c>
      <c r="AP642" s="81" t="b">
        <v>0</v>
      </c>
      <c r="AQ642" s="84" t="s">
        <v>3045</v>
      </c>
      <c r="AR642" s="81" t="s">
        <v>178</v>
      </c>
      <c r="AS642" s="81">
        <v>0</v>
      </c>
      <c r="AT642" s="81">
        <v>0</v>
      </c>
      <c r="AU642" s="81"/>
      <c r="AV642" s="81"/>
      <c r="AW642" s="81"/>
      <c r="AX642" s="81"/>
      <c r="AY642" s="81"/>
      <c r="AZ642" s="81"/>
      <c r="BA642" s="81"/>
      <c r="BB642" s="81"/>
      <c r="BC642" s="80" t="str">
        <f>REPLACE(INDEX(GroupVertices[Group],MATCH(Edges[[#This Row],[Vertex 1]],GroupVertices[Vertex],0)),1,1,"")</f>
        <v>22</v>
      </c>
      <c r="BD642" s="80" t="str">
        <f>REPLACE(INDEX(GroupVertices[Group],MATCH(Edges[[#This Row],[Vertex 2]],GroupVertices[Vertex],0)),1,1,"")</f>
        <v>22</v>
      </c>
    </row>
    <row r="643" spans="1:56" ht="15">
      <c r="A643" s="66" t="s">
        <v>764</v>
      </c>
      <c r="B643" s="66" t="s">
        <v>764</v>
      </c>
      <c r="C643" s="67"/>
      <c r="D643" s="68"/>
      <c r="E643" s="69"/>
      <c r="F643" s="70"/>
      <c r="G643" s="67"/>
      <c r="H643" s="71"/>
      <c r="I643" s="72"/>
      <c r="J643" s="72"/>
      <c r="K643" s="34"/>
      <c r="L643" s="79">
        <v>643</v>
      </c>
      <c r="M643" s="79"/>
      <c r="N643" s="74"/>
      <c r="O643" s="81" t="s">
        <v>178</v>
      </c>
      <c r="P643" s="83">
        <v>43661.784479166665</v>
      </c>
      <c r="Q643" s="81" t="s">
        <v>1018</v>
      </c>
      <c r="R643" s="81"/>
      <c r="S643" s="81"/>
      <c r="T643" s="81" t="s">
        <v>1061</v>
      </c>
      <c r="U643" s="85" t="s">
        <v>1267</v>
      </c>
      <c r="V643" s="85" t="s">
        <v>1267</v>
      </c>
      <c r="W643" s="83">
        <v>43661.784479166665</v>
      </c>
      <c r="X643" s="88">
        <v>43661</v>
      </c>
      <c r="Y643" s="84" t="s">
        <v>1786</v>
      </c>
      <c r="Z643" s="85" t="s">
        <v>2413</v>
      </c>
      <c r="AA643" s="81"/>
      <c r="AB643" s="81"/>
      <c r="AC643" s="84" t="s">
        <v>3047</v>
      </c>
      <c r="AD643" s="81"/>
      <c r="AE643" s="81" t="b">
        <v>0</v>
      </c>
      <c r="AF643" s="81">
        <v>0</v>
      </c>
      <c r="AG643" s="84" t="s">
        <v>3083</v>
      </c>
      <c r="AH643" s="81" t="b">
        <v>0</v>
      </c>
      <c r="AI643" s="81" t="s">
        <v>3094</v>
      </c>
      <c r="AJ643" s="81"/>
      <c r="AK643" s="84" t="s">
        <v>3083</v>
      </c>
      <c r="AL643" s="81" t="b">
        <v>0</v>
      </c>
      <c r="AM643" s="81">
        <v>0</v>
      </c>
      <c r="AN643" s="84" t="s">
        <v>3083</v>
      </c>
      <c r="AO643" s="81" t="s">
        <v>3108</v>
      </c>
      <c r="AP643" s="81" t="b">
        <v>0</v>
      </c>
      <c r="AQ643" s="84" t="s">
        <v>3047</v>
      </c>
      <c r="AR643" s="81" t="s">
        <v>178</v>
      </c>
      <c r="AS643" s="81">
        <v>0</v>
      </c>
      <c r="AT643" s="81">
        <v>0</v>
      </c>
      <c r="AU643" s="81"/>
      <c r="AV643" s="81"/>
      <c r="AW643" s="81"/>
      <c r="AX643" s="81"/>
      <c r="AY643" s="81"/>
      <c r="AZ643" s="81"/>
      <c r="BA643" s="81"/>
      <c r="BB643" s="81"/>
      <c r="BC643" s="80" t="str">
        <f>REPLACE(INDEX(GroupVertices[Group],MATCH(Edges[[#This Row],[Vertex 1]],GroupVertices[Vertex],0)),1,1,"")</f>
        <v>3</v>
      </c>
      <c r="BD643" s="80" t="str">
        <f>REPLACE(INDEX(GroupVertices[Group],MATCH(Edges[[#This Row],[Vertex 2]],GroupVertices[Vertex],0)),1,1,"")</f>
        <v>3</v>
      </c>
    </row>
    <row r="644" spans="1:56" ht="15">
      <c r="A644" s="66" t="s">
        <v>765</v>
      </c>
      <c r="B644" s="66" t="s">
        <v>765</v>
      </c>
      <c r="C644" s="67"/>
      <c r="D644" s="68"/>
      <c r="E644" s="69"/>
      <c r="F644" s="70"/>
      <c r="G644" s="67"/>
      <c r="H644" s="71"/>
      <c r="I644" s="72"/>
      <c r="J644" s="72"/>
      <c r="K644" s="34"/>
      <c r="L644" s="79">
        <v>644</v>
      </c>
      <c r="M644" s="79"/>
      <c r="N644" s="74"/>
      <c r="O644" s="81" t="s">
        <v>178</v>
      </c>
      <c r="P644" s="83">
        <v>43661.78089120371</v>
      </c>
      <c r="Q644" s="81" t="s">
        <v>905</v>
      </c>
      <c r="R644" s="81"/>
      <c r="S644" s="81"/>
      <c r="T644" s="81" t="s">
        <v>1061</v>
      </c>
      <c r="U644" s="85" t="s">
        <v>1177</v>
      </c>
      <c r="V644" s="85" t="s">
        <v>1177</v>
      </c>
      <c r="W644" s="83">
        <v>43661.78089120371</v>
      </c>
      <c r="X644" s="88">
        <v>43661</v>
      </c>
      <c r="Y644" s="84" t="s">
        <v>1787</v>
      </c>
      <c r="Z644" s="85" t="s">
        <v>2414</v>
      </c>
      <c r="AA644" s="81"/>
      <c r="AB644" s="81"/>
      <c r="AC644" s="84" t="s">
        <v>3048</v>
      </c>
      <c r="AD644" s="81"/>
      <c r="AE644" s="81" t="b">
        <v>0</v>
      </c>
      <c r="AF644" s="81">
        <v>9</v>
      </c>
      <c r="AG644" s="84" t="s">
        <v>3083</v>
      </c>
      <c r="AH644" s="81" t="b">
        <v>0</v>
      </c>
      <c r="AI644" s="81" t="s">
        <v>3094</v>
      </c>
      <c r="AJ644" s="81"/>
      <c r="AK644" s="84" t="s">
        <v>3083</v>
      </c>
      <c r="AL644" s="81" t="b">
        <v>0</v>
      </c>
      <c r="AM644" s="81">
        <v>7</v>
      </c>
      <c r="AN644" s="84" t="s">
        <v>3083</v>
      </c>
      <c r="AO644" s="81" t="s">
        <v>3109</v>
      </c>
      <c r="AP644" s="81" t="b">
        <v>0</v>
      </c>
      <c r="AQ644" s="84" t="s">
        <v>3048</v>
      </c>
      <c r="AR644" s="81" t="s">
        <v>178</v>
      </c>
      <c r="AS644" s="81">
        <v>0</v>
      </c>
      <c r="AT644" s="81">
        <v>0</v>
      </c>
      <c r="AU644" s="81"/>
      <c r="AV644" s="81"/>
      <c r="AW644" s="81"/>
      <c r="AX644" s="81"/>
      <c r="AY644" s="81"/>
      <c r="AZ644" s="81"/>
      <c r="BA644" s="81"/>
      <c r="BB644" s="81"/>
      <c r="BC644" s="80" t="str">
        <f>REPLACE(INDEX(GroupVertices[Group],MATCH(Edges[[#This Row],[Vertex 1]],GroupVertices[Vertex],0)),1,1,"")</f>
        <v>13</v>
      </c>
      <c r="BD644" s="80" t="str">
        <f>REPLACE(INDEX(GroupVertices[Group],MATCH(Edges[[#This Row],[Vertex 2]],GroupVertices[Vertex],0)),1,1,"")</f>
        <v>13</v>
      </c>
    </row>
    <row r="645" spans="1:56" ht="15">
      <c r="A645" s="66" t="s">
        <v>766</v>
      </c>
      <c r="B645" s="66" t="s">
        <v>765</v>
      </c>
      <c r="C645" s="67"/>
      <c r="D645" s="68"/>
      <c r="E645" s="69"/>
      <c r="F645" s="70"/>
      <c r="G645" s="67"/>
      <c r="H645" s="71"/>
      <c r="I645" s="72"/>
      <c r="J645" s="72"/>
      <c r="K645" s="34"/>
      <c r="L645" s="79">
        <v>645</v>
      </c>
      <c r="M645" s="79"/>
      <c r="N645" s="74"/>
      <c r="O645" s="81" t="s">
        <v>819</v>
      </c>
      <c r="P645" s="83">
        <v>43661.78450231482</v>
      </c>
      <c r="Q645" s="81" t="s">
        <v>905</v>
      </c>
      <c r="R645" s="81"/>
      <c r="S645" s="81"/>
      <c r="T645" s="81" t="s">
        <v>1061</v>
      </c>
      <c r="U645" s="85" t="s">
        <v>1177</v>
      </c>
      <c r="V645" s="85" t="s">
        <v>1177</v>
      </c>
      <c r="W645" s="83">
        <v>43661.78450231482</v>
      </c>
      <c r="X645" s="88">
        <v>43661</v>
      </c>
      <c r="Y645" s="84" t="s">
        <v>1788</v>
      </c>
      <c r="Z645" s="85" t="s">
        <v>2415</v>
      </c>
      <c r="AA645" s="81"/>
      <c r="AB645" s="81"/>
      <c r="AC645" s="84" t="s">
        <v>3049</v>
      </c>
      <c r="AD645" s="81"/>
      <c r="AE645" s="81" t="b">
        <v>0</v>
      </c>
      <c r="AF645" s="81">
        <v>0</v>
      </c>
      <c r="AG645" s="84" t="s">
        <v>3083</v>
      </c>
      <c r="AH645" s="81" t="b">
        <v>0</v>
      </c>
      <c r="AI645" s="81" t="s">
        <v>3094</v>
      </c>
      <c r="AJ645" s="81"/>
      <c r="AK645" s="84" t="s">
        <v>3083</v>
      </c>
      <c r="AL645" s="81" t="b">
        <v>0</v>
      </c>
      <c r="AM645" s="81">
        <v>7</v>
      </c>
      <c r="AN645" s="84" t="s">
        <v>3048</v>
      </c>
      <c r="AO645" s="81" t="s">
        <v>3114</v>
      </c>
      <c r="AP645" s="81" t="b">
        <v>0</v>
      </c>
      <c r="AQ645" s="84" t="s">
        <v>3048</v>
      </c>
      <c r="AR645" s="81" t="s">
        <v>178</v>
      </c>
      <c r="AS645" s="81">
        <v>0</v>
      </c>
      <c r="AT645" s="81">
        <v>0</v>
      </c>
      <c r="AU645" s="81"/>
      <c r="AV645" s="81"/>
      <c r="AW645" s="81"/>
      <c r="AX645" s="81"/>
      <c r="AY645" s="81"/>
      <c r="AZ645" s="81"/>
      <c r="BA645" s="81"/>
      <c r="BB645" s="81"/>
      <c r="BC645" s="80" t="str">
        <f>REPLACE(INDEX(GroupVertices[Group],MATCH(Edges[[#This Row],[Vertex 1]],GroupVertices[Vertex],0)),1,1,"")</f>
        <v>13</v>
      </c>
      <c r="BD645" s="80" t="str">
        <f>REPLACE(INDEX(GroupVertices[Group],MATCH(Edges[[#This Row],[Vertex 2]],GroupVertices[Vertex],0)),1,1,"")</f>
        <v>13</v>
      </c>
    </row>
    <row r="646" spans="1:56" ht="15">
      <c r="A646" s="66" t="s">
        <v>767</v>
      </c>
      <c r="B646" s="66" t="s">
        <v>767</v>
      </c>
      <c r="C646" s="67"/>
      <c r="D646" s="68"/>
      <c r="E646" s="69"/>
      <c r="F646" s="70"/>
      <c r="G646" s="67"/>
      <c r="H646" s="71"/>
      <c r="I646" s="72"/>
      <c r="J646" s="72"/>
      <c r="K646" s="34"/>
      <c r="L646" s="79">
        <v>646</v>
      </c>
      <c r="M646" s="79"/>
      <c r="N646" s="74"/>
      <c r="O646" s="81" t="s">
        <v>178</v>
      </c>
      <c r="P646" s="83">
        <v>43660.74835648148</v>
      </c>
      <c r="Q646" s="81" t="s">
        <v>1019</v>
      </c>
      <c r="R646" s="81"/>
      <c r="S646" s="81"/>
      <c r="T646" s="81" t="s">
        <v>1061</v>
      </c>
      <c r="U646" s="85" t="s">
        <v>1268</v>
      </c>
      <c r="V646" s="85" t="s">
        <v>1268</v>
      </c>
      <c r="W646" s="83">
        <v>43660.74835648148</v>
      </c>
      <c r="X646" s="88">
        <v>43660</v>
      </c>
      <c r="Y646" s="84" t="s">
        <v>1789</v>
      </c>
      <c r="Z646" s="85" t="s">
        <v>2416</v>
      </c>
      <c r="AA646" s="81"/>
      <c r="AB646" s="81"/>
      <c r="AC646" s="84" t="s">
        <v>3050</v>
      </c>
      <c r="AD646" s="81"/>
      <c r="AE646" s="81" t="b">
        <v>0</v>
      </c>
      <c r="AF646" s="81">
        <v>528</v>
      </c>
      <c r="AG646" s="84" t="s">
        <v>3083</v>
      </c>
      <c r="AH646" s="81" t="b">
        <v>0</v>
      </c>
      <c r="AI646" s="81" t="s">
        <v>3092</v>
      </c>
      <c r="AJ646" s="81"/>
      <c r="AK646" s="84" t="s">
        <v>3083</v>
      </c>
      <c r="AL646" s="81" t="b">
        <v>0</v>
      </c>
      <c r="AM646" s="81">
        <v>77</v>
      </c>
      <c r="AN646" s="84" t="s">
        <v>3083</v>
      </c>
      <c r="AO646" s="81" t="s">
        <v>3108</v>
      </c>
      <c r="AP646" s="81" t="b">
        <v>0</v>
      </c>
      <c r="AQ646" s="84" t="s">
        <v>3050</v>
      </c>
      <c r="AR646" s="81" t="s">
        <v>819</v>
      </c>
      <c r="AS646" s="81">
        <v>0</v>
      </c>
      <c r="AT646" s="81">
        <v>0</v>
      </c>
      <c r="AU646" s="81"/>
      <c r="AV646" s="81"/>
      <c r="AW646" s="81"/>
      <c r="AX646" s="81"/>
      <c r="AY646" s="81"/>
      <c r="AZ646" s="81"/>
      <c r="BA646" s="81"/>
      <c r="BB646" s="81"/>
      <c r="BC646" s="80" t="str">
        <f>REPLACE(INDEX(GroupVertices[Group],MATCH(Edges[[#This Row],[Vertex 1]],GroupVertices[Vertex],0)),1,1,"")</f>
        <v>36</v>
      </c>
      <c r="BD646" s="80" t="str">
        <f>REPLACE(INDEX(GroupVertices[Group],MATCH(Edges[[#This Row],[Vertex 2]],GroupVertices[Vertex],0)),1,1,"")</f>
        <v>36</v>
      </c>
    </row>
    <row r="647" spans="1:56" ht="15">
      <c r="A647" s="66" t="s">
        <v>768</v>
      </c>
      <c r="B647" s="66" t="s">
        <v>767</v>
      </c>
      <c r="C647" s="67"/>
      <c r="D647" s="68"/>
      <c r="E647" s="69"/>
      <c r="F647" s="70"/>
      <c r="G647" s="67"/>
      <c r="H647" s="71"/>
      <c r="I647" s="72"/>
      <c r="J647" s="72"/>
      <c r="K647" s="34"/>
      <c r="L647" s="79">
        <v>647</v>
      </c>
      <c r="M647" s="79"/>
      <c r="N647" s="74"/>
      <c r="O647" s="81" t="s">
        <v>819</v>
      </c>
      <c r="P647" s="83">
        <v>43661.78306712963</v>
      </c>
      <c r="Q647" s="81" t="s">
        <v>1019</v>
      </c>
      <c r="R647" s="81"/>
      <c r="S647" s="81"/>
      <c r="T647" s="81" t="s">
        <v>1061</v>
      </c>
      <c r="U647" s="85" t="s">
        <v>1268</v>
      </c>
      <c r="V647" s="85" t="s">
        <v>1268</v>
      </c>
      <c r="W647" s="83">
        <v>43661.78306712963</v>
      </c>
      <c r="X647" s="88">
        <v>43661</v>
      </c>
      <c r="Y647" s="84" t="s">
        <v>1636</v>
      </c>
      <c r="Z647" s="85" t="s">
        <v>2417</v>
      </c>
      <c r="AA647" s="81"/>
      <c r="AB647" s="81"/>
      <c r="AC647" s="84" t="s">
        <v>3051</v>
      </c>
      <c r="AD647" s="81"/>
      <c r="AE647" s="81" t="b">
        <v>0</v>
      </c>
      <c r="AF647" s="81">
        <v>0</v>
      </c>
      <c r="AG647" s="84" t="s">
        <v>3083</v>
      </c>
      <c r="AH647" s="81" t="b">
        <v>0</v>
      </c>
      <c r="AI647" s="81" t="s">
        <v>3092</v>
      </c>
      <c r="AJ647" s="81"/>
      <c r="AK647" s="84" t="s">
        <v>3083</v>
      </c>
      <c r="AL647" s="81" t="b">
        <v>0</v>
      </c>
      <c r="AM647" s="81">
        <v>77</v>
      </c>
      <c r="AN647" s="84" t="s">
        <v>3050</v>
      </c>
      <c r="AO647" s="81" t="s">
        <v>3109</v>
      </c>
      <c r="AP647" s="81" t="b">
        <v>0</v>
      </c>
      <c r="AQ647" s="84" t="s">
        <v>3050</v>
      </c>
      <c r="AR647" s="81" t="s">
        <v>178</v>
      </c>
      <c r="AS647" s="81">
        <v>0</v>
      </c>
      <c r="AT647" s="81">
        <v>0</v>
      </c>
      <c r="AU647" s="81"/>
      <c r="AV647" s="81"/>
      <c r="AW647" s="81"/>
      <c r="AX647" s="81"/>
      <c r="AY647" s="81"/>
      <c r="AZ647" s="81"/>
      <c r="BA647" s="81"/>
      <c r="BB647" s="81"/>
      <c r="BC647" s="80" t="str">
        <f>REPLACE(INDEX(GroupVertices[Group],MATCH(Edges[[#This Row],[Vertex 1]],GroupVertices[Vertex],0)),1,1,"")</f>
        <v>36</v>
      </c>
      <c r="BD647" s="80" t="str">
        <f>REPLACE(INDEX(GroupVertices[Group],MATCH(Edges[[#This Row],[Vertex 2]],GroupVertices[Vertex],0)),1,1,"")</f>
        <v>36</v>
      </c>
    </row>
    <row r="648" spans="1:56" ht="15">
      <c r="A648" s="66" t="s">
        <v>769</v>
      </c>
      <c r="B648" s="66" t="s">
        <v>769</v>
      </c>
      <c r="C648" s="67"/>
      <c r="D648" s="68"/>
      <c r="E648" s="69"/>
      <c r="F648" s="70"/>
      <c r="G648" s="67"/>
      <c r="H648" s="71"/>
      <c r="I648" s="72"/>
      <c r="J648" s="72"/>
      <c r="K648" s="34"/>
      <c r="L648" s="79">
        <v>648</v>
      </c>
      <c r="M648" s="79"/>
      <c r="N648" s="74"/>
      <c r="O648" s="81" t="s">
        <v>178</v>
      </c>
      <c r="P648" s="83">
        <v>43659.99984953704</v>
      </c>
      <c r="Q648" s="81" t="s">
        <v>1020</v>
      </c>
      <c r="R648" s="81"/>
      <c r="S648" s="81"/>
      <c r="T648" s="81" t="s">
        <v>1120</v>
      </c>
      <c r="U648" s="85" t="s">
        <v>1269</v>
      </c>
      <c r="V648" s="85" t="s">
        <v>1269</v>
      </c>
      <c r="W648" s="83">
        <v>43659.99984953704</v>
      </c>
      <c r="X648" s="88">
        <v>43659</v>
      </c>
      <c r="Y648" s="84" t="s">
        <v>1790</v>
      </c>
      <c r="Z648" s="85" t="s">
        <v>2418</v>
      </c>
      <c r="AA648" s="81"/>
      <c r="AB648" s="81"/>
      <c r="AC648" s="84" t="s">
        <v>3052</v>
      </c>
      <c r="AD648" s="81"/>
      <c r="AE648" s="81" t="b">
        <v>0</v>
      </c>
      <c r="AF648" s="81">
        <v>3493</v>
      </c>
      <c r="AG648" s="84" t="s">
        <v>3083</v>
      </c>
      <c r="AH648" s="81" t="b">
        <v>0</v>
      </c>
      <c r="AI648" s="81" t="s">
        <v>3092</v>
      </c>
      <c r="AJ648" s="81"/>
      <c r="AK648" s="84" t="s">
        <v>3083</v>
      </c>
      <c r="AL648" s="81" t="b">
        <v>0</v>
      </c>
      <c r="AM648" s="81">
        <v>1362</v>
      </c>
      <c r="AN648" s="84" t="s">
        <v>3083</v>
      </c>
      <c r="AO648" s="81" t="s">
        <v>3115</v>
      </c>
      <c r="AP648" s="81" t="b">
        <v>0</v>
      </c>
      <c r="AQ648" s="84" t="s">
        <v>3052</v>
      </c>
      <c r="AR648" s="81" t="s">
        <v>819</v>
      </c>
      <c r="AS648" s="81">
        <v>0</v>
      </c>
      <c r="AT648" s="81">
        <v>0</v>
      </c>
      <c r="AU648" s="81"/>
      <c r="AV648" s="81"/>
      <c r="AW648" s="81"/>
      <c r="AX648" s="81"/>
      <c r="AY648" s="81"/>
      <c r="AZ648" s="81"/>
      <c r="BA648" s="81"/>
      <c r="BB648" s="81"/>
      <c r="BC648" s="80" t="str">
        <f>REPLACE(INDEX(GroupVertices[Group],MATCH(Edges[[#This Row],[Vertex 1]],GroupVertices[Vertex],0)),1,1,"")</f>
        <v>36</v>
      </c>
      <c r="BD648" s="80" t="str">
        <f>REPLACE(INDEX(GroupVertices[Group],MATCH(Edges[[#This Row],[Vertex 2]],GroupVertices[Vertex],0)),1,1,"")</f>
        <v>36</v>
      </c>
    </row>
    <row r="649" spans="1:56" ht="15">
      <c r="A649" s="66" t="s">
        <v>768</v>
      </c>
      <c r="B649" s="66" t="s">
        <v>769</v>
      </c>
      <c r="C649" s="67"/>
      <c r="D649" s="68"/>
      <c r="E649" s="69"/>
      <c r="F649" s="70"/>
      <c r="G649" s="67"/>
      <c r="H649" s="71"/>
      <c r="I649" s="72"/>
      <c r="J649" s="72"/>
      <c r="K649" s="34"/>
      <c r="L649" s="79">
        <v>649</v>
      </c>
      <c r="M649" s="79"/>
      <c r="N649" s="74"/>
      <c r="O649" s="81" t="s">
        <v>819</v>
      </c>
      <c r="P649" s="83">
        <v>43661.78451388889</v>
      </c>
      <c r="Q649" s="81" t="s">
        <v>1020</v>
      </c>
      <c r="R649" s="81"/>
      <c r="S649" s="81"/>
      <c r="T649" s="81" t="s">
        <v>1120</v>
      </c>
      <c r="U649" s="85" t="s">
        <v>1269</v>
      </c>
      <c r="V649" s="85" t="s">
        <v>1269</v>
      </c>
      <c r="W649" s="83">
        <v>43661.78451388889</v>
      </c>
      <c r="X649" s="88">
        <v>43661</v>
      </c>
      <c r="Y649" s="84" t="s">
        <v>1791</v>
      </c>
      <c r="Z649" s="85" t="s">
        <v>2419</v>
      </c>
      <c r="AA649" s="81"/>
      <c r="AB649" s="81"/>
      <c r="AC649" s="84" t="s">
        <v>3053</v>
      </c>
      <c r="AD649" s="81"/>
      <c r="AE649" s="81" t="b">
        <v>0</v>
      </c>
      <c r="AF649" s="81">
        <v>0</v>
      </c>
      <c r="AG649" s="84" t="s">
        <v>3083</v>
      </c>
      <c r="AH649" s="81" t="b">
        <v>0</v>
      </c>
      <c r="AI649" s="81" t="s">
        <v>3092</v>
      </c>
      <c r="AJ649" s="81"/>
      <c r="AK649" s="84" t="s">
        <v>3083</v>
      </c>
      <c r="AL649" s="81" t="b">
        <v>0</v>
      </c>
      <c r="AM649" s="81">
        <v>1362</v>
      </c>
      <c r="AN649" s="84" t="s">
        <v>3052</v>
      </c>
      <c r="AO649" s="81" t="s">
        <v>3109</v>
      </c>
      <c r="AP649" s="81" t="b">
        <v>0</v>
      </c>
      <c r="AQ649" s="84" t="s">
        <v>3052</v>
      </c>
      <c r="AR649" s="81" t="s">
        <v>178</v>
      </c>
      <c r="AS649" s="81">
        <v>0</v>
      </c>
      <c r="AT649" s="81">
        <v>0</v>
      </c>
      <c r="AU649" s="81"/>
      <c r="AV649" s="81"/>
      <c r="AW649" s="81"/>
      <c r="AX649" s="81"/>
      <c r="AY649" s="81"/>
      <c r="AZ649" s="81"/>
      <c r="BA649" s="81"/>
      <c r="BB649" s="81"/>
      <c r="BC649" s="80" t="str">
        <f>REPLACE(INDEX(GroupVertices[Group],MATCH(Edges[[#This Row],[Vertex 1]],GroupVertices[Vertex],0)),1,1,"")</f>
        <v>36</v>
      </c>
      <c r="BD649" s="80" t="str">
        <f>REPLACE(INDEX(GroupVertices[Group],MATCH(Edges[[#This Row],[Vertex 2]],GroupVertices[Vertex],0)),1,1,"")</f>
        <v>36</v>
      </c>
    </row>
    <row r="650" spans="1:56" ht="15">
      <c r="A650" s="66" t="s">
        <v>770</v>
      </c>
      <c r="B650" s="66" t="s">
        <v>775</v>
      </c>
      <c r="C650" s="67"/>
      <c r="D650" s="68"/>
      <c r="E650" s="69"/>
      <c r="F650" s="70"/>
      <c r="G650" s="67"/>
      <c r="H650" s="71"/>
      <c r="I650" s="72"/>
      <c r="J650" s="72"/>
      <c r="K650" s="34"/>
      <c r="L650" s="79">
        <v>650</v>
      </c>
      <c r="M650" s="79"/>
      <c r="N650" s="74"/>
      <c r="O650" s="81" t="s">
        <v>819</v>
      </c>
      <c r="P650" s="83">
        <v>43661.78451388889</v>
      </c>
      <c r="Q650" s="81" t="s">
        <v>831</v>
      </c>
      <c r="R650" s="81"/>
      <c r="S650" s="81"/>
      <c r="T650" s="81" t="s">
        <v>1061</v>
      </c>
      <c r="U650" s="85" t="s">
        <v>1127</v>
      </c>
      <c r="V650" s="85" t="s">
        <v>1127</v>
      </c>
      <c r="W650" s="83">
        <v>43661.78451388889</v>
      </c>
      <c r="X650" s="88">
        <v>43661</v>
      </c>
      <c r="Y650" s="84" t="s">
        <v>1791</v>
      </c>
      <c r="Z650" s="85" t="s">
        <v>2420</v>
      </c>
      <c r="AA650" s="81"/>
      <c r="AB650" s="81"/>
      <c r="AC650" s="84" t="s">
        <v>3054</v>
      </c>
      <c r="AD650" s="81"/>
      <c r="AE650" s="81" t="b">
        <v>0</v>
      </c>
      <c r="AF650" s="81">
        <v>0</v>
      </c>
      <c r="AG650" s="84" t="s">
        <v>3083</v>
      </c>
      <c r="AH650" s="81" t="b">
        <v>0</v>
      </c>
      <c r="AI650" s="81" t="s">
        <v>3092</v>
      </c>
      <c r="AJ650" s="81"/>
      <c r="AK650" s="84" t="s">
        <v>3083</v>
      </c>
      <c r="AL650" s="81" t="b">
        <v>0</v>
      </c>
      <c r="AM650" s="81">
        <v>7453</v>
      </c>
      <c r="AN650" s="84" t="s">
        <v>3059</v>
      </c>
      <c r="AO650" s="81" t="s">
        <v>3108</v>
      </c>
      <c r="AP650" s="81" t="b">
        <v>0</v>
      </c>
      <c r="AQ650" s="84" t="s">
        <v>3059</v>
      </c>
      <c r="AR650" s="81" t="s">
        <v>178</v>
      </c>
      <c r="AS650" s="81">
        <v>0</v>
      </c>
      <c r="AT650" s="81">
        <v>0</v>
      </c>
      <c r="AU650" s="81"/>
      <c r="AV650" s="81"/>
      <c r="AW650" s="81"/>
      <c r="AX650" s="81"/>
      <c r="AY650" s="81"/>
      <c r="AZ650" s="81"/>
      <c r="BA650" s="81"/>
      <c r="BB650" s="81"/>
      <c r="BC650" s="80" t="str">
        <f>REPLACE(INDEX(GroupVertices[Group],MATCH(Edges[[#This Row],[Vertex 1]],GroupVertices[Vertex],0)),1,1,"")</f>
        <v>1</v>
      </c>
      <c r="BD650" s="80" t="str">
        <f>REPLACE(INDEX(GroupVertices[Group],MATCH(Edges[[#This Row],[Vertex 2]],GroupVertices[Vertex],0)),1,1,"")</f>
        <v>1</v>
      </c>
    </row>
    <row r="651" spans="1:56" ht="15">
      <c r="A651" s="66" t="s">
        <v>771</v>
      </c>
      <c r="B651" s="66" t="s">
        <v>771</v>
      </c>
      <c r="C651" s="67"/>
      <c r="D651" s="68"/>
      <c r="E651" s="69"/>
      <c r="F651" s="70"/>
      <c r="G651" s="67"/>
      <c r="H651" s="71"/>
      <c r="I651" s="72"/>
      <c r="J651" s="72"/>
      <c r="K651" s="34"/>
      <c r="L651" s="79">
        <v>651</v>
      </c>
      <c r="M651" s="79"/>
      <c r="N651" s="74"/>
      <c r="O651" s="81" t="s">
        <v>178</v>
      </c>
      <c r="P651" s="83">
        <v>43659.02280092592</v>
      </c>
      <c r="Q651" s="81" t="s">
        <v>833</v>
      </c>
      <c r="R651" s="81"/>
      <c r="S651" s="81"/>
      <c r="T651" s="81" t="s">
        <v>1061</v>
      </c>
      <c r="U651" s="85" t="s">
        <v>1129</v>
      </c>
      <c r="V651" s="85" t="s">
        <v>1129</v>
      </c>
      <c r="W651" s="83">
        <v>43659.02280092592</v>
      </c>
      <c r="X651" s="88">
        <v>43659</v>
      </c>
      <c r="Y651" s="84" t="s">
        <v>1792</v>
      </c>
      <c r="Z651" s="85" t="s">
        <v>2421</v>
      </c>
      <c r="AA651" s="81"/>
      <c r="AB651" s="81"/>
      <c r="AC651" s="84" t="s">
        <v>3055</v>
      </c>
      <c r="AD651" s="81"/>
      <c r="AE651" s="81" t="b">
        <v>0</v>
      </c>
      <c r="AF651" s="81">
        <v>124282</v>
      </c>
      <c r="AG651" s="84" t="s">
        <v>3083</v>
      </c>
      <c r="AH651" s="81" t="b">
        <v>0</v>
      </c>
      <c r="AI651" s="81" t="s">
        <v>3092</v>
      </c>
      <c r="AJ651" s="81"/>
      <c r="AK651" s="84" t="s">
        <v>3083</v>
      </c>
      <c r="AL651" s="81" t="b">
        <v>0</v>
      </c>
      <c r="AM651" s="81">
        <v>55580</v>
      </c>
      <c r="AN651" s="84" t="s">
        <v>3083</v>
      </c>
      <c r="AO651" s="81" t="s">
        <v>3108</v>
      </c>
      <c r="AP651" s="81" t="b">
        <v>0</v>
      </c>
      <c r="AQ651" s="84" t="s">
        <v>3055</v>
      </c>
      <c r="AR651" s="81" t="s">
        <v>819</v>
      </c>
      <c r="AS651" s="81">
        <v>0</v>
      </c>
      <c r="AT651" s="81">
        <v>0</v>
      </c>
      <c r="AU651" s="81"/>
      <c r="AV651" s="81"/>
      <c r="AW651" s="81"/>
      <c r="AX651" s="81"/>
      <c r="AY651" s="81"/>
      <c r="AZ651" s="81"/>
      <c r="BA651" s="81"/>
      <c r="BB651" s="81"/>
      <c r="BC651" s="80" t="str">
        <f>REPLACE(INDEX(GroupVertices[Group],MATCH(Edges[[#This Row],[Vertex 1]],GroupVertices[Vertex],0)),1,1,"")</f>
        <v>21</v>
      </c>
      <c r="BD651" s="80" t="str">
        <f>REPLACE(INDEX(GroupVertices[Group],MATCH(Edges[[#This Row],[Vertex 2]],GroupVertices[Vertex],0)),1,1,"")</f>
        <v>21</v>
      </c>
    </row>
    <row r="652" spans="1:56" ht="15">
      <c r="A652" s="66" t="s">
        <v>772</v>
      </c>
      <c r="B652" s="66" t="s">
        <v>771</v>
      </c>
      <c r="C652" s="67"/>
      <c r="D652" s="68"/>
      <c r="E652" s="69"/>
      <c r="F652" s="70"/>
      <c r="G652" s="67"/>
      <c r="H652" s="71"/>
      <c r="I652" s="72"/>
      <c r="J652" s="72"/>
      <c r="K652" s="34"/>
      <c r="L652" s="79">
        <v>652</v>
      </c>
      <c r="M652" s="79"/>
      <c r="N652" s="74"/>
      <c r="O652" s="81" t="s">
        <v>819</v>
      </c>
      <c r="P652" s="83">
        <v>43661.78451388889</v>
      </c>
      <c r="Q652" s="81" t="s">
        <v>833</v>
      </c>
      <c r="R652" s="81"/>
      <c r="S652" s="81"/>
      <c r="T652" s="81" t="s">
        <v>1061</v>
      </c>
      <c r="U652" s="85" t="s">
        <v>1129</v>
      </c>
      <c r="V652" s="85" t="s">
        <v>1129</v>
      </c>
      <c r="W652" s="83">
        <v>43661.78451388889</v>
      </c>
      <c r="X652" s="88">
        <v>43661</v>
      </c>
      <c r="Y652" s="84" t="s">
        <v>1791</v>
      </c>
      <c r="Z652" s="85" t="s">
        <v>2422</v>
      </c>
      <c r="AA652" s="81"/>
      <c r="AB652" s="81"/>
      <c r="AC652" s="84" t="s">
        <v>3056</v>
      </c>
      <c r="AD652" s="81"/>
      <c r="AE652" s="81" t="b">
        <v>0</v>
      </c>
      <c r="AF652" s="81">
        <v>0</v>
      </c>
      <c r="AG652" s="84" t="s">
        <v>3083</v>
      </c>
      <c r="AH652" s="81" t="b">
        <v>0</v>
      </c>
      <c r="AI652" s="81" t="s">
        <v>3092</v>
      </c>
      <c r="AJ652" s="81"/>
      <c r="AK652" s="84" t="s">
        <v>3083</v>
      </c>
      <c r="AL652" s="81" t="b">
        <v>0</v>
      </c>
      <c r="AM652" s="81">
        <v>55580</v>
      </c>
      <c r="AN652" s="84" t="s">
        <v>3055</v>
      </c>
      <c r="AO652" s="81" t="s">
        <v>3108</v>
      </c>
      <c r="AP652" s="81" t="b">
        <v>0</v>
      </c>
      <c r="AQ652" s="84" t="s">
        <v>3055</v>
      </c>
      <c r="AR652" s="81" t="s">
        <v>178</v>
      </c>
      <c r="AS652" s="81">
        <v>0</v>
      </c>
      <c r="AT652" s="81">
        <v>0</v>
      </c>
      <c r="AU652" s="81"/>
      <c r="AV652" s="81"/>
      <c r="AW652" s="81"/>
      <c r="AX652" s="81"/>
      <c r="AY652" s="81"/>
      <c r="AZ652" s="81"/>
      <c r="BA652" s="81"/>
      <c r="BB652" s="81"/>
      <c r="BC652" s="80" t="str">
        <f>REPLACE(INDEX(GroupVertices[Group],MATCH(Edges[[#This Row],[Vertex 1]],GroupVertices[Vertex],0)),1,1,"")</f>
        <v>21</v>
      </c>
      <c r="BD652" s="80" t="str">
        <f>REPLACE(INDEX(GroupVertices[Group],MATCH(Edges[[#This Row],[Vertex 2]],GroupVertices[Vertex],0)),1,1,"")</f>
        <v>21</v>
      </c>
    </row>
    <row r="653" spans="1:56" ht="15">
      <c r="A653" s="66" t="s">
        <v>773</v>
      </c>
      <c r="B653" s="66" t="s">
        <v>773</v>
      </c>
      <c r="C653" s="67"/>
      <c r="D653" s="68"/>
      <c r="E653" s="69"/>
      <c r="F653" s="70"/>
      <c r="G653" s="67"/>
      <c r="H653" s="71"/>
      <c r="I653" s="72"/>
      <c r="J653" s="72"/>
      <c r="K653" s="34"/>
      <c r="L653" s="79">
        <v>653</v>
      </c>
      <c r="M653" s="79"/>
      <c r="N653" s="74"/>
      <c r="O653" s="81" t="s">
        <v>178</v>
      </c>
      <c r="P653" s="83">
        <v>43661.74653935185</v>
      </c>
      <c r="Q653" s="81" t="s">
        <v>974</v>
      </c>
      <c r="R653" s="81"/>
      <c r="S653" s="81"/>
      <c r="T653" s="81" t="s">
        <v>1061</v>
      </c>
      <c r="U653" s="85" t="s">
        <v>1232</v>
      </c>
      <c r="V653" s="85" t="s">
        <v>1232</v>
      </c>
      <c r="W653" s="83">
        <v>43661.74653935185</v>
      </c>
      <c r="X653" s="88">
        <v>43661</v>
      </c>
      <c r="Y653" s="84" t="s">
        <v>1793</v>
      </c>
      <c r="Z653" s="85" t="s">
        <v>2423</v>
      </c>
      <c r="AA653" s="81"/>
      <c r="AB653" s="81"/>
      <c r="AC653" s="84" t="s">
        <v>3057</v>
      </c>
      <c r="AD653" s="81"/>
      <c r="AE653" s="81" t="b">
        <v>0</v>
      </c>
      <c r="AF653" s="81">
        <v>105</v>
      </c>
      <c r="AG653" s="84" t="s">
        <v>3083</v>
      </c>
      <c r="AH653" s="81" t="b">
        <v>0</v>
      </c>
      <c r="AI653" s="81" t="s">
        <v>3092</v>
      </c>
      <c r="AJ653" s="81"/>
      <c r="AK653" s="84" t="s">
        <v>3083</v>
      </c>
      <c r="AL653" s="81" t="b">
        <v>0</v>
      </c>
      <c r="AM653" s="81">
        <v>30</v>
      </c>
      <c r="AN653" s="84" t="s">
        <v>3083</v>
      </c>
      <c r="AO653" s="81" t="s">
        <v>3108</v>
      </c>
      <c r="AP653" s="81" t="b">
        <v>0</v>
      </c>
      <c r="AQ653" s="84" t="s">
        <v>3057</v>
      </c>
      <c r="AR653" s="81" t="s">
        <v>819</v>
      </c>
      <c r="AS653" s="81">
        <v>0</v>
      </c>
      <c r="AT653" s="81">
        <v>0</v>
      </c>
      <c r="AU653" s="81"/>
      <c r="AV653" s="81"/>
      <c r="AW653" s="81"/>
      <c r="AX653" s="81"/>
      <c r="AY653" s="81"/>
      <c r="AZ653" s="81"/>
      <c r="BA653" s="81"/>
      <c r="BB653" s="81"/>
      <c r="BC653" s="80" t="str">
        <f>REPLACE(INDEX(GroupVertices[Group],MATCH(Edges[[#This Row],[Vertex 1]],GroupVertices[Vertex],0)),1,1,"")</f>
        <v>6</v>
      </c>
      <c r="BD653" s="80" t="str">
        <f>REPLACE(INDEX(GroupVertices[Group],MATCH(Edges[[#This Row],[Vertex 2]],GroupVertices[Vertex],0)),1,1,"")</f>
        <v>6</v>
      </c>
    </row>
    <row r="654" spans="1:56" ht="15">
      <c r="A654" s="66" t="s">
        <v>774</v>
      </c>
      <c r="B654" s="66" t="s">
        <v>773</v>
      </c>
      <c r="C654" s="67"/>
      <c r="D654" s="68"/>
      <c r="E654" s="69"/>
      <c r="F654" s="70"/>
      <c r="G654" s="67"/>
      <c r="H654" s="71"/>
      <c r="I654" s="72"/>
      <c r="J654" s="72"/>
      <c r="K654" s="34"/>
      <c r="L654" s="79">
        <v>654</v>
      </c>
      <c r="M654" s="79"/>
      <c r="N654" s="74"/>
      <c r="O654" s="81" t="s">
        <v>819</v>
      </c>
      <c r="P654" s="83">
        <v>43661.784525462965</v>
      </c>
      <c r="Q654" s="81" t="s">
        <v>974</v>
      </c>
      <c r="R654" s="81"/>
      <c r="S654" s="81"/>
      <c r="T654" s="81" t="s">
        <v>1061</v>
      </c>
      <c r="U654" s="85" t="s">
        <v>1232</v>
      </c>
      <c r="V654" s="85" t="s">
        <v>1232</v>
      </c>
      <c r="W654" s="83">
        <v>43661.784525462965</v>
      </c>
      <c r="X654" s="88">
        <v>43661</v>
      </c>
      <c r="Y654" s="84" t="s">
        <v>1794</v>
      </c>
      <c r="Z654" s="85" t="s">
        <v>2424</v>
      </c>
      <c r="AA654" s="81"/>
      <c r="AB654" s="81"/>
      <c r="AC654" s="84" t="s">
        <v>3058</v>
      </c>
      <c r="AD654" s="81"/>
      <c r="AE654" s="81" t="b">
        <v>0</v>
      </c>
      <c r="AF654" s="81">
        <v>0</v>
      </c>
      <c r="AG654" s="84" t="s">
        <v>3083</v>
      </c>
      <c r="AH654" s="81" t="b">
        <v>0</v>
      </c>
      <c r="AI654" s="81" t="s">
        <v>3092</v>
      </c>
      <c r="AJ654" s="81"/>
      <c r="AK654" s="84" t="s">
        <v>3083</v>
      </c>
      <c r="AL654" s="81" t="b">
        <v>0</v>
      </c>
      <c r="AM654" s="81">
        <v>30</v>
      </c>
      <c r="AN654" s="84" t="s">
        <v>3057</v>
      </c>
      <c r="AO654" s="81" t="s">
        <v>3108</v>
      </c>
      <c r="AP654" s="81" t="b">
        <v>0</v>
      </c>
      <c r="AQ654" s="84" t="s">
        <v>3057</v>
      </c>
      <c r="AR654" s="81" t="s">
        <v>178</v>
      </c>
      <c r="AS654" s="81">
        <v>0</v>
      </c>
      <c r="AT654" s="81">
        <v>0</v>
      </c>
      <c r="AU654" s="81"/>
      <c r="AV654" s="81"/>
      <c r="AW654" s="81"/>
      <c r="AX654" s="81"/>
      <c r="AY654" s="81"/>
      <c r="AZ654" s="81"/>
      <c r="BA654" s="81"/>
      <c r="BB654" s="81"/>
      <c r="BC654" s="80" t="str">
        <f>REPLACE(INDEX(GroupVertices[Group],MATCH(Edges[[#This Row],[Vertex 1]],GroupVertices[Vertex],0)),1,1,"")</f>
        <v>6</v>
      </c>
      <c r="BD654" s="80" t="str">
        <f>REPLACE(INDEX(GroupVertices[Group],MATCH(Edges[[#This Row],[Vertex 2]],GroupVertices[Vertex],0)),1,1,"")</f>
        <v>6</v>
      </c>
    </row>
    <row r="655" spans="1:56" ht="15">
      <c r="A655" s="66" t="s">
        <v>775</v>
      </c>
      <c r="B655" s="66" t="s">
        <v>775</v>
      </c>
      <c r="C655" s="67"/>
      <c r="D655" s="68"/>
      <c r="E655" s="69"/>
      <c r="F655" s="70"/>
      <c r="G655" s="67"/>
      <c r="H655" s="71"/>
      <c r="I655" s="72"/>
      <c r="J655" s="72"/>
      <c r="K655" s="34"/>
      <c r="L655" s="79">
        <v>655</v>
      </c>
      <c r="M655" s="79"/>
      <c r="N655" s="74"/>
      <c r="O655" s="81" t="s">
        <v>178</v>
      </c>
      <c r="P655" s="83">
        <v>43660.952060185184</v>
      </c>
      <c r="Q655" s="81" t="s">
        <v>831</v>
      </c>
      <c r="R655" s="81"/>
      <c r="S655" s="81"/>
      <c r="T655" s="81" t="s">
        <v>1061</v>
      </c>
      <c r="U655" s="85" t="s">
        <v>1127</v>
      </c>
      <c r="V655" s="85" t="s">
        <v>1127</v>
      </c>
      <c r="W655" s="83">
        <v>43660.952060185184</v>
      </c>
      <c r="X655" s="88">
        <v>43660</v>
      </c>
      <c r="Y655" s="84" t="s">
        <v>1795</v>
      </c>
      <c r="Z655" s="85" t="s">
        <v>2425</v>
      </c>
      <c r="AA655" s="81"/>
      <c r="AB655" s="81"/>
      <c r="AC655" s="84" t="s">
        <v>3059</v>
      </c>
      <c r="AD655" s="81"/>
      <c r="AE655" s="81" t="b">
        <v>0</v>
      </c>
      <c r="AF655" s="81">
        <v>21134</v>
      </c>
      <c r="AG655" s="84" t="s">
        <v>3083</v>
      </c>
      <c r="AH655" s="81" t="b">
        <v>0</v>
      </c>
      <c r="AI655" s="81" t="s">
        <v>3092</v>
      </c>
      <c r="AJ655" s="81"/>
      <c r="AK655" s="84" t="s">
        <v>3083</v>
      </c>
      <c r="AL655" s="81" t="b">
        <v>0</v>
      </c>
      <c r="AM655" s="81">
        <v>7453</v>
      </c>
      <c r="AN655" s="84" t="s">
        <v>3083</v>
      </c>
      <c r="AO655" s="81" t="s">
        <v>3108</v>
      </c>
      <c r="AP655" s="81" t="b">
        <v>0</v>
      </c>
      <c r="AQ655" s="84" t="s">
        <v>3059</v>
      </c>
      <c r="AR655" s="81" t="s">
        <v>819</v>
      </c>
      <c r="AS655" s="81">
        <v>0</v>
      </c>
      <c r="AT655" s="81">
        <v>0</v>
      </c>
      <c r="AU655" s="81"/>
      <c r="AV655" s="81"/>
      <c r="AW655" s="81"/>
      <c r="AX655" s="81"/>
      <c r="AY655" s="81"/>
      <c r="AZ655" s="81"/>
      <c r="BA655" s="81"/>
      <c r="BB655" s="81"/>
      <c r="BC655" s="80" t="str">
        <f>REPLACE(INDEX(GroupVertices[Group],MATCH(Edges[[#This Row],[Vertex 1]],GroupVertices[Vertex],0)),1,1,"")</f>
        <v>1</v>
      </c>
      <c r="BD655" s="80" t="str">
        <f>REPLACE(INDEX(GroupVertices[Group],MATCH(Edges[[#This Row],[Vertex 2]],GroupVertices[Vertex],0)),1,1,"")</f>
        <v>1</v>
      </c>
    </row>
    <row r="656" spans="1:56" ht="15">
      <c r="A656" s="66" t="s">
        <v>776</v>
      </c>
      <c r="B656" s="66" t="s">
        <v>775</v>
      </c>
      <c r="C656" s="67"/>
      <c r="D656" s="68"/>
      <c r="E656" s="69"/>
      <c r="F656" s="70"/>
      <c r="G656" s="67"/>
      <c r="H656" s="71"/>
      <c r="I656" s="72"/>
      <c r="J656" s="72"/>
      <c r="K656" s="34"/>
      <c r="L656" s="79">
        <v>656</v>
      </c>
      <c r="M656" s="79"/>
      <c r="N656" s="74"/>
      <c r="O656" s="81" t="s">
        <v>819</v>
      </c>
      <c r="P656" s="83">
        <v>43661.784537037034</v>
      </c>
      <c r="Q656" s="81" t="s">
        <v>831</v>
      </c>
      <c r="R656" s="81"/>
      <c r="S656" s="81"/>
      <c r="T656" s="81" t="s">
        <v>1061</v>
      </c>
      <c r="U656" s="85" t="s">
        <v>1127</v>
      </c>
      <c r="V656" s="85" t="s">
        <v>1127</v>
      </c>
      <c r="W656" s="83">
        <v>43661.784537037034</v>
      </c>
      <c r="X656" s="88">
        <v>43661</v>
      </c>
      <c r="Y656" s="84" t="s">
        <v>1796</v>
      </c>
      <c r="Z656" s="85" t="s">
        <v>2426</v>
      </c>
      <c r="AA656" s="81"/>
      <c r="AB656" s="81"/>
      <c r="AC656" s="84" t="s">
        <v>3060</v>
      </c>
      <c r="AD656" s="81"/>
      <c r="AE656" s="81" t="b">
        <v>0</v>
      </c>
      <c r="AF656" s="81">
        <v>0</v>
      </c>
      <c r="AG656" s="84" t="s">
        <v>3083</v>
      </c>
      <c r="AH656" s="81" t="b">
        <v>0</v>
      </c>
      <c r="AI656" s="81" t="s">
        <v>3092</v>
      </c>
      <c r="AJ656" s="81"/>
      <c r="AK656" s="84" t="s">
        <v>3083</v>
      </c>
      <c r="AL656" s="81" t="b">
        <v>0</v>
      </c>
      <c r="AM656" s="81">
        <v>7453</v>
      </c>
      <c r="AN656" s="84" t="s">
        <v>3059</v>
      </c>
      <c r="AO656" s="81" t="s">
        <v>3116</v>
      </c>
      <c r="AP656" s="81" t="b">
        <v>0</v>
      </c>
      <c r="AQ656" s="84" t="s">
        <v>3059</v>
      </c>
      <c r="AR656" s="81" t="s">
        <v>178</v>
      </c>
      <c r="AS656" s="81">
        <v>0</v>
      </c>
      <c r="AT656" s="81">
        <v>0</v>
      </c>
      <c r="AU656" s="81"/>
      <c r="AV656" s="81"/>
      <c r="AW656" s="81"/>
      <c r="AX656" s="81"/>
      <c r="AY656" s="81"/>
      <c r="AZ656" s="81"/>
      <c r="BA656" s="81"/>
      <c r="BB656" s="81"/>
      <c r="BC656" s="80" t="str">
        <f>REPLACE(INDEX(GroupVertices[Group],MATCH(Edges[[#This Row],[Vertex 1]],GroupVertices[Vertex],0)),1,1,"")</f>
        <v>1</v>
      </c>
      <c r="BD656" s="80" t="str">
        <f>REPLACE(INDEX(GroupVertices[Group],MATCH(Edges[[#This Row],[Vertex 2]],GroupVertices[Vertex],0)),1,1,"")</f>
        <v>1</v>
      </c>
    </row>
    <row r="657" spans="1:56" ht="15">
      <c r="A657" s="66" t="s">
        <v>777</v>
      </c>
      <c r="B657" s="66" t="s">
        <v>777</v>
      </c>
      <c r="C657" s="67"/>
      <c r="D657" s="68"/>
      <c r="E657" s="69"/>
      <c r="F657" s="70"/>
      <c r="G657" s="67"/>
      <c r="H657" s="71"/>
      <c r="I657" s="72"/>
      <c r="J657" s="72"/>
      <c r="K657" s="34"/>
      <c r="L657" s="79">
        <v>657</v>
      </c>
      <c r="M657" s="79"/>
      <c r="N657" s="74"/>
      <c r="O657" s="81" t="s">
        <v>178</v>
      </c>
      <c r="P657" s="83">
        <v>43661.71542824074</v>
      </c>
      <c r="Q657" s="81" t="s">
        <v>1021</v>
      </c>
      <c r="R657" s="81"/>
      <c r="S657" s="81"/>
      <c r="T657" s="81" t="s">
        <v>1061</v>
      </c>
      <c r="U657" s="85" t="s">
        <v>1270</v>
      </c>
      <c r="V657" s="85" t="s">
        <v>1270</v>
      </c>
      <c r="W657" s="83">
        <v>43661.71542824074</v>
      </c>
      <c r="X657" s="88">
        <v>43661</v>
      </c>
      <c r="Y657" s="84" t="s">
        <v>1797</v>
      </c>
      <c r="Z657" s="85" t="s">
        <v>2427</v>
      </c>
      <c r="AA657" s="81"/>
      <c r="AB657" s="81"/>
      <c r="AC657" s="84" t="s">
        <v>3061</v>
      </c>
      <c r="AD657" s="81"/>
      <c r="AE657" s="81" t="b">
        <v>0</v>
      </c>
      <c r="AF657" s="81">
        <v>3</v>
      </c>
      <c r="AG657" s="84" t="s">
        <v>3083</v>
      </c>
      <c r="AH657" s="81" t="b">
        <v>0</v>
      </c>
      <c r="AI657" s="81" t="s">
        <v>3092</v>
      </c>
      <c r="AJ657" s="81"/>
      <c r="AK657" s="84" t="s">
        <v>3083</v>
      </c>
      <c r="AL657" s="81" t="b">
        <v>0</v>
      </c>
      <c r="AM657" s="81">
        <v>2</v>
      </c>
      <c r="AN657" s="84" t="s">
        <v>3083</v>
      </c>
      <c r="AO657" s="81" t="s">
        <v>3108</v>
      </c>
      <c r="AP657" s="81" t="b">
        <v>0</v>
      </c>
      <c r="AQ657" s="84" t="s">
        <v>3061</v>
      </c>
      <c r="AR657" s="81" t="s">
        <v>819</v>
      </c>
      <c r="AS657" s="81">
        <v>0</v>
      </c>
      <c r="AT657" s="81">
        <v>0</v>
      </c>
      <c r="AU657" s="81"/>
      <c r="AV657" s="81"/>
      <c r="AW657" s="81"/>
      <c r="AX657" s="81"/>
      <c r="AY657" s="81"/>
      <c r="AZ657" s="81"/>
      <c r="BA657" s="81"/>
      <c r="BB657" s="81"/>
      <c r="BC657" s="80" t="str">
        <f>REPLACE(INDEX(GroupVertices[Group],MATCH(Edges[[#This Row],[Vertex 1]],GroupVertices[Vertex],0)),1,1,"")</f>
        <v>49</v>
      </c>
      <c r="BD657" s="80" t="str">
        <f>REPLACE(INDEX(GroupVertices[Group],MATCH(Edges[[#This Row],[Vertex 2]],GroupVertices[Vertex],0)),1,1,"")</f>
        <v>49</v>
      </c>
    </row>
    <row r="658" spans="1:56" ht="15">
      <c r="A658" s="66" t="s">
        <v>778</v>
      </c>
      <c r="B658" s="66" t="s">
        <v>777</v>
      </c>
      <c r="C658" s="67"/>
      <c r="D658" s="68"/>
      <c r="E658" s="69"/>
      <c r="F658" s="70"/>
      <c r="G658" s="67"/>
      <c r="H658" s="71"/>
      <c r="I658" s="72"/>
      <c r="J658" s="72"/>
      <c r="K658" s="34"/>
      <c r="L658" s="79">
        <v>658</v>
      </c>
      <c r="M658" s="79"/>
      <c r="N658" s="74"/>
      <c r="O658" s="81" t="s">
        <v>819</v>
      </c>
      <c r="P658" s="83">
        <v>43661.784537037034</v>
      </c>
      <c r="Q658" s="81" t="s">
        <v>1021</v>
      </c>
      <c r="R658" s="81"/>
      <c r="S658" s="81"/>
      <c r="T658" s="81" t="s">
        <v>1061</v>
      </c>
      <c r="U658" s="85" t="s">
        <v>1270</v>
      </c>
      <c r="V658" s="85" t="s">
        <v>1270</v>
      </c>
      <c r="W658" s="83">
        <v>43661.784537037034</v>
      </c>
      <c r="X658" s="88">
        <v>43661</v>
      </c>
      <c r="Y658" s="84" t="s">
        <v>1796</v>
      </c>
      <c r="Z658" s="85" t="s">
        <v>2428</v>
      </c>
      <c r="AA658" s="81"/>
      <c r="AB658" s="81"/>
      <c r="AC658" s="84" t="s">
        <v>3062</v>
      </c>
      <c r="AD658" s="81"/>
      <c r="AE658" s="81" t="b">
        <v>0</v>
      </c>
      <c r="AF658" s="81">
        <v>0</v>
      </c>
      <c r="AG658" s="84" t="s">
        <v>3083</v>
      </c>
      <c r="AH658" s="81" t="b">
        <v>0</v>
      </c>
      <c r="AI658" s="81" t="s">
        <v>3092</v>
      </c>
      <c r="AJ658" s="81"/>
      <c r="AK658" s="84" t="s">
        <v>3083</v>
      </c>
      <c r="AL658" s="81" t="b">
        <v>0</v>
      </c>
      <c r="AM658" s="81">
        <v>2</v>
      </c>
      <c r="AN658" s="84" t="s">
        <v>3061</v>
      </c>
      <c r="AO658" s="81" t="s">
        <v>3108</v>
      </c>
      <c r="AP658" s="81" t="b">
        <v>0</v>
      </c>
      <c r="AQ658" s="84" t="s">
        <v>3061</v>
      </c>
      <c r="AR658" s="81" t="s">
        <v>178</v>
      </c>
      <c r="AS658" s="81">
        <v>0</v>
      </c>
      <c r="AT658" s="81">
        <v>0</v>
      </c>
      <c r="AU658" s="81"/>
      <c r="AV658" s="81"/>
      <c r="AW658" s="81"/>
      <c r="AX658" s="81"/>
      <c r="AY658" s="81"/>
      <c r="AZ658" s="81"/>
      <c r="BA658" s="81"/>
      <c r="BB658" s="81"/>
      <c r="BC658" s="80" t="str">
        <f>REPLACE(INDEX(GroupVertices[Group],MATCH(Edges[[#This Row],[Vertex 1]],GroupVertices[Vertex],0)),1,1,"")</f>
        <v>49</v>
      </c>
      <c r="BD658" s="80" t="str">
        <f>REPLACE(INDEX(GroupVertices[Group],MATCH(Edges[[#This Row],[Vertex 2]],GroupVertices[Vertex],0)),1,1,"")</f>
        <v>49</v>
      </c>
    </row>
    <row r="659" spans="1:56" ht="15">
      <c r="A659" s="66" t="s">
        <v>779</v>
      </c>
      <c r="B659" s="66" t="s">
        <v>779</v>
      </c>
      <c r="C659" s="67"/>
      <c r="D659" s="68"/>
      <c r="E659" s="69"/>
      <c r="F659" s="70"/>
      <c r="G659" s="67"/>
      <c r="H659" s="71"/>
      <c r="I659" s="72"/>
      <c r="J659" s="72"/>
      <c r="K659" s="34"/>
      <c r="L659" s="79">
        <v>659</v>
      </c>
      <c r="M659" s="79"/>
      <c r="N659" s="74"/>
      <c r="O659" s="81" t="s">
        <v>178</v>
      </c>
      <c r="P659" s="83">
        <v>43661.78454861111</v>
      </c>
      <c r="Q659" s="81" t="s">
        <v>1022</v>
      </c>
      <c r="R659" s="81"/>
      <c r="S659" s="81"/>
      <c r="T659" s="81" t="s">
        <v>1061</v>
      </c>
      <c r="U659" s="81"/>
      <c r="V659" s="85" t="s">
        <v>1373</v>
      </c>
      <c r="W659" s="83">
        <v>43661.78454861111</v>
      </c>
      <c r="X659" s="88">
        <v>43661</v>
      </c>
      <c r="Y659" s="84" t="s">
        <v>1798</v>
      </c>
      <c r="Z659" s="85" t="s">
        <v>2429</v>
      </c>
      <c r="AA659" s="81"/>
      <c r="AB659" s="81"/>
      <c r="AC659" s="84" t="s">
        <v>3063</v>
      </c>
      <c r="AD659" s="81"/>
      <c r="AE659" s="81" t="b">
        <v>0</v>
      </c>
      <c r="AF659" s="81">
        <v>0</v>
      </c>
      <c r="AG659" s="84" t="s">
        <v>3083</v>
      </c>
      <c r="AH659" s="81" t="b">
        <v>0</v>
      </c>
      <c r="AI659" s="81" t="s">
        <v>3092</v>
      </c>
      <c r="AJ659" s="81"/>
      <c r="AK659" s="84" t="s">
        <v>3083</v>
      </c>
      <c r="AL659" s="81" t="b">
        <v>0</v>
      </c>
      <c r="AM659" s="81">
        <v>0</v>
      </c>
      <c r="AN659" s="84" t="s">
        <v>3083</v>
      </c>
      <c r="AO659" s="81" t="s">
        <v>3108</v>
      </c>
      <c r="AP659" s="81" t="b">
        <v>0</v>
      </c>
      <c r="AQ659" s="84" t="s">
        <v>3063</v>
      </c>
      <c r="AR659" s="81" t="s">
        <v>178</v>
      </c>
      <c r="AS659" s="81">
        <v>0</v>
      </c>
      <c r="AT659" s="81">
        <v>0</v>
      </c>
      <c r="AU659" s="81"/>
      <c r="AV659" s="81"/>
      <c r="AW659" s="81"/>
      <c r="AX659" s="81"/>
      <c r="AY659" s="81"/>
      <c r="AZ659" s="81"/>
      <c r="BA659" s="81"/>
      <c r="BB659" s="81"/>
      <c r="BC659" s="80" t="str">
        <f>REPLACE(INDEX(GroupVertices[Group],MATCH(Edges[[#This Row],[Vertex 1]],GroupVertices[Vertex],0)),1,1,"")</f>
        <v>3</v>
      </c>
      <c r="BD659" s="80" t="str">
        <f>REPLACE(INDEX(GroupVertices[Group],MATCH(Edges[[#This Row],[Vertex 2]],GroupVertices[Vertex],0)),1,1,"")</f>
        <v>3</v>
      </c>
    </row>
    <row r="660" spans="1:56" ht="15">
      <c r="A660" s="66" t="s">
        <v>780</v>
      </c>
      <c r="B660" s="66" t="s">
        <v>780</v>
      </c>
      <c r="C660" s="67"/>
      <c r="D660" s="68"/>
      <c r="E660" s="69"/>
      <c r="F660" s="70"/>
      <c r="G660" s="67"/>
      <c r="H660" s="71"/>
      <c r="I660" s="72"/>
      <c r="J660" s="72"/>
      <c r="K660" s="34"/>
      <c r="L660" s="79">
        <v>660</v>
      </c>
      <c r="M660" s="79"/>
      <c r="N660" s="74"/>
      <c r="O660" s="81" t="s">
        <v>178</v>
      </c>
      <c r="P660" s="83">
        <v>43660.22586805555</v>
      </c>
      <c r="Q660" s="81" t="s">
        <v>823</v>
      </c>
      <c r="R660" s="81"/>
      <c r="S660" s="81"/>
      <c r="T660" s="81" t="s">
        <v>1061</v>
      </c>
      <c r="U660" s="85" t="s">
        <v>1122</v>
      </c>
      <c r="V660" s="85" t="s">
        <v>1122</v>
      </c>
      <c r="W660" s="83">
        <v>43660.22586805555</v>
      </c>
      <c r="X660" s="88">
        <v>43660</v>
      </c>
      <c r="Y660" s="84" t="s">
        <v>1799</v>
      </c>
      <c r="Z660" s="85" t="s">
        <v>2430</v>
      </c>
      <c r="AA660" s="81"/>
      <c r="AB660" s="81"/>
      <c r="AC660" s="84" t="s">
        <v>3064</v>
      </c>
      <c r="AD660" s="81"/>
      <c r="AE660" s="81" t="b">
        <v>0</v>
      </c>
      <c r="AF660" s="81">
        <v>15705</v>
      </c>
      <c r="AG660" s="84" t="s">
        <v>3083</v>
      </c>
      <c r="AH660" s="81" t="b">
        <v>0</v>
      </c>
      <c r="AI660" s="81" t="s">
        <v>3092</v>
      </c>
      <c r="AJ660" s="81"/>
      <c r="AK660" s="84" t="s">
        <v>3083</v>
      </c>
      <c r="AL660" s="81" t="b">
        <v>0</v>
      </c>
      <c r="AM660" s="81">
        <v>4633</v>
      </c>
      <c r="AN660" s="84" t="s">
        <v>3083</v>
      </c>
      <c r="AO660" s="81" t="s">
        <v>3108</v>
      </c>
      <c r="AP660" s="81" t="b">
        <v>0</v>
      </c>
      <c r="AQ660" s="84" t="s">
        <v>3064</v>
      </c>
      <c r="AR660" s="81" t="s">
        <v>819</v>
      </c>
      <c r="AS660" s="81">
        <v>0</v>
      </c>
      <c r="AT660" s="81">
        <v>0</v>
      </c>
      <c r="AU660" s="81"/>
      <c r="AV660" s="81"/>
      <c r="AW660" s="81"/>
      <c r="AX660" s="81"/>
      <c r="AY660" s="81"/>
      <c r="AZ660" s="81"/>
      <c r="BA660" s="81"/>
      <c r="BB660" s="81"/>
      <c r="BC660" s="80" t="str">
        <f>REPLACE(INDEX(GroupVertices[Group],MATCH(Edges[[#This Row],[Vertex 1]],GroupVertices[Vertex],0)),1,1,"")</f>
        <v>2</v>
      </c>
      <c r="BD660" s="80" t="str">
        <f>REPLACE(INDEX(GroupVertices[Group],MATCH(Edges[[#This Row],[Vertex 2]],GroupVertices[Vertex],0)),1,1,"")</f>
        <v>2</v>
      </c>
    </row>
    <row r="661" spans="1:56" ht="15">
      <c r="A661" s="66" t="s">
        <v>781</v>
      </c>
      <c r="B661" s="66" t="s">
        <v>780</v>
      </c>
      <c r="C661" s="67"/>
      <c r="D661" s="68"/>
      <c r="E661" s="69"/>
      <c r="F661" s="70"/>
      <c r="G661" s="67"/>
      <c r="H661" s="71"/>
      <c r="I661" s="72"/>
      <c r="J661" s="72"/>
      <c r="K661" s="34"/>
      <c r="L661" s="79">
        <v>661</v>
      </c>
      <c r="M661" s="79"/>
      <c r="N661" s="74"/>
      <c r="O661" s="81" t="s">
        <v>819</v>
      </c>
      <c r="P661" s="83">
        <v>43661.78456018519</v>
      </c>
      <c r="Q661" s="81" t="s">
        <v>823</v>
      </c>
      <c r="R661" s="81"/>
      <c r="S661" s="81"/>
      <c r="T661" s="81" t="s">
        <v>1061</v>
      </c>
      <c r="U661" s="85" t="s">
        <v>1122</v>
      </c>
      <c r="V661" s="85" t="s">
        <v>1122</v>
      </c>
      <c r="W661" s="83">
        <v>43661.78456018519</v>
      </c>
      <c r="X661" s="88">
        <v>43661</v>
      </c>
      <c r="Y661" s="84" t="s">
        <v>1800</v>
      </c>
      <c r="Z661" s="85" t="s">
        <v>2431</v>
      </c>
      <c r="AA661" s="81"/>
      <c r="AB661" s="81"/>
      <c r="AC661" s="84" t="s">
        <v>3065</v>
      </c>
      <c r="AD661" s="81"/>
      <c r="AE661" s="81" t="b">
        <v>0</v>
      </c>
      <c r="AF661" s="81">
        <v>0</v>
      </c>
      <c r="AG661" s="84" t="s">
        <v>3083</v>
      </c>
      <c r="AH661" s="81" t="b">
        <v>0</v>
      </c>
      <c r="AI661" s="81" t="s">
        <v>3092</v>
      </c>
      <c r="AJ661" s="81"/>
      <c r="AK661" s="84" t="s">
        <v>3083</v>
      </c>
      <c r="AL661" s="81" t="b">
        <v>0</v>
      </c>
      <c r="AM661" s="81">
        <v>4633</v>
      </c>
      <c r="AN661" s="84" t="s">
        <v>3064</v>
      </c>
      <c r="AO661" s="81" t="s">
        <v>3108</v>
      </c>
      <c r="AP661" s="81" t="b">
        <v>0</v>
      </c>
      <c r="AQ661" s="84" t="s">
        <v>3064</v>
      </c>
      <c r="AR661" s="81" t="s">
        <v>178</v>
      </c>
      <c r="AS661" s="81">
        <v>0</v>
      </c>
      <c r="AT661" s="81">
        <v>0</v>
      </c>
      <c r="AU661" s="81"/>
      <c r="AV661" s="81"/>
      <c r="AW661" s="81"/>
      <c r="AX661" s="81"/>
      <c r="AY661" s="81"/>
      <c r="AZ661" s="81"/>
      <c r="BA661" s="81"/>
      <c r="BB661" s="81"/>
      <c r="BC661" s="80" t="str">
        <f>REPLACE(INDEX(GroupVertices[Group],MATCH(Edges[[#This Row],[Vertex 1]],GroupVertices[Vertex],0)),1,1,"")</f>
        <v>2</v>
      </c>
      <c r="BD661" s="80" t="str">
        <f>REPLACE(INDEX(GroupVertices[Group],MATCH(Edges[[#This Row],[Vertex 2]],GroupVertices[Vertex],0)),1,1,"")</f>
        <v>2</v>
      </c>
    </row>
    <row r="662" spans="1:56" ht="15">
      <c r="A662" s="66" t="s">
        <v>391</v>
      </c>
      <c r="B662" s="66" t="s">
        <v>391</v>
      </c>
      <c r="C662" s="67"/>
      <c r="D662" s="68"/>
      <c r="E662" s="69"/>
      <c r="F662" s="70"/>
      <c r="G662" s="67"/>
      <c r="H662" s="71"/>
      <c r="I662" s="72"/>
      <c r="J662" s="72"/>
      <c r="K662" s="34"/>
      <c r="L662" s="79">
        <v>662</v>
      </c>
      <c r="M662" s="79"/>
      <c r="N662" s="74"/>
      <c r="O662" s="81" t="s">
        <v>178</v>
      </c>
      <c r="P662" s="83">
        <v>43661.59584490741</v>
      </c>
      <c r="Q662" s="81" t="s">
        <v>989</v>
      </c>
      <c r="R662" s="81"/>
      <c r="S662" s="81"/>
      <c r="T662" s="81" t="s">
        <v>1061</v>
      </c>
      <c r="U662" s="85" t="s">
        <v>1245</v>
      </c>
      <c r="V662" s="85" t="s">
        <v>1245</v>
      </c>
      <c r="W662" s="83">
        <v>43661.59584490741</v>
      </c>
      <c r="X662" s="88">
        <v>43661</v>
      </c>
      <c r="Y662" s="84" t="s">
        <v>1801</v>
      </c>
      <c r="Z662" s="85" t="s">
        <v>2432</v>
      </c>
      <c r="AA662" s="81"/>
      <c r="AB662" s="81"/>
      <c r="AC662" s="84" t="s">
        <v>3066</v>
      </c>
      <c r="AD662" s="81"/>
      <c r="AE662" s="81" t="b">
        <v>0</v>
      </c>
      <c r="AF662" s="81">
        <v>17</v>
      </c>
      <c r="AG662" s="84" t="s">
        <v>3083</v>
      </c>
      <c r="AH662" s="81" t="b">
        <v>0</v>
      </c>
      <c r="AI662" s="81" t="s">
        <v>3094</v>
      </c>
      <c r="AJ662" s="81"/>
      <c r="AK662" s="84" t="s">
        <v>3083</v>
      </c>
      <c r="AL662" s="81" t="b">
        <v>0</v>
      </c>
      <c r="AM662" s="81">
        <v>6</v>
      </c>
      <c r="AN662" s="84" t="s">
        <v>3083</v>
      </c>
      <c r="AO662" s="81" t="s">
        <v>3109</v>
      </c>
      <c r="AP662" s="81" t="b">
        <v>0</v>
      </c>
      <c r="AQ662" s="84" t="s">
        <v>3066</v>
      </c>
      <c r="AR662" s="81" t="s">
        <v>819</v>
      </c>
      <c r="AS662" s="81">
        <v>0</v>
      </c>
      <c r="AT662" s="81">
        <v>0</v>
      </c>
      <c r="AU662" s="81"/>
      <c r="AV662" s="81"/>
      <c r="AW662" s="81"/>
      <c r="AX662" s="81"/>
      <c r="AY662" s="81"/>
      <c r="AZ662" s="81"/>
      <c r="BA662" s="81"/>
      <c r="BB662" s="81"/>
      <c r="BC662" s="80" t="str">
        <f>REPLACE(INDEX(GroupVertices[Group],MATCH(Edges[[#This Row],[Vertex 1]],GroupVertices[Vertex],0)),1,1,"")</f>
        <v>10</v>
      </c>
      <c r="BD662" s="80" t="str">
        <f>REPLACE(INDEX(GroupVertices[Group],MATCH(Edges[[#This Row],[Vertex 2]],GroupVertices[Vertex],0)),1,1,"")</f>
        <v>10</v>
      </c>
    </row>
    <row r="663" spans="1:56" ht="15">
      <c r="A663" s="66" t="s">
        <v>782</v>
      </c>
      <c r="B663" s="66" t="s">
        <v>391</v>
      </c>
      <c r="C663" s="67"/>
      <c r="D663" s="68"/>
      <c r="E663" s="69"/>
      <c r="F663" s="70"/>
      <c r="G663" s="67"/>
      <c r="H663" s="71"/>
      <c r="I663" s="72"/>
      <c r="J663" s="72"/>
      <c r="K663" s="34"/>
      <c r="L663" s="79">
        <v>663</v>
      </c>
      <c r="M663" s="79"/>
      <c r="N663" s="74"/>
      <c r="O663" s="81" t="s">
        <v>819</v>
      </c>
      <c r="P663" s="83">
        <v>43661.783171296294</v>
      </c>
      <c r="Q663" s="81" t="s">
        <v>989</v>
      </c>
      <c r="R663" s="81"/>
      <c r="S663" s="81"/>
      <c r="T663" s="81" t="s">
        <v>1061</v>
      </c>
      <c r="U663" s="85" t="s">
        <v>1245</v>
      </c>
      <c r="V663" s="85" t="s">
        <v>1245</v>
      </c>
      <c r="W663" s="83">
        <v>43661.783171296294</v>
      </c>
      <c r="X663" s="88">
        <v>43661</v>
      </c>
      <c r="Y663" s="84" t="s">
        <v>1802</v>
      </c>
      <c r="Z663" s="85" t="s">
        <v>2433</v>
      </c>
      <c r="AA663" s="81"/>
      <c r="AB663" s="81"/>
      <c r="AC663" s="84" t="s">
        <v>3067</v>
      </c>
      <c r="AD663" s="81"/>
      <c r="AE663" s="81" t="b">
        <v>0</v>
      </c>
      <c r="AF663" s="81">
        <v>0</v>
      </c>
      <c r="AG663" s="84" t="s">
        <v>3083</v>
      </c>
      <c r="AH663" s="81" t="b">
        <v>0</v>
      </c>
      <c r="AI663" s="81" t="s">
        <v>3094</v>
      </c>
      <c r="AJ663" s="81"/>
      <c r="AK663" s="84" t="s">
        <v>3083</v>
      </c>
      <c r="AL663" s="81" t="b">
        <v>0</v>
      </c>
      <c r="AM663" s="81">
        <v>6</v>
      </c>
      <c r="AN663" s="84" t="s">
        <v>3066</v>
      </c>
      <c r="AO663" s="81" t="s">
        <v>3116</v>
      </c>
      <c r="AP663" s="81" t="b">
        <v>0</v>
      </c>
      <c r="AQ663" s="84" t="s">
        <v>3066</v>
      </c>
      <c r="AR663" s="81" t="s">
        <v>178</v>
      </c>
      <c r="AS663" s="81">
        <v>0</v>
      </c>
      <c r="AT663" s="81">
        <v>0</v>
      </c>
      <c r="AU663" s="81"/>
      <c r="AV663" s="81"/>
      <c r="AW663" s="81"/>
      <c r="AX663" s="81"/>
      <c r="AY663" s="81"/>
      <c r="AZ663" s="81"/>
      <c r="BA663" s="81"/>
      <c r="BB663" s="81"/>
      <c r="BC663" s="80" t="str">
        <f>REPLACE(INDEX(GroupVertices[Group],MATCH(Edges[[#This Row],[Vertex 1]],GroupVertices[Vertex],0)),1,1,"")</f>
        <v>10</v>
      </c>
      <c r="BD663" s="80" t="str">
        <f>REPLACE(INDEX(GroupVertices[Group],MATCH(Edges[[#This Row],[Vertex 2]],GroupVertices[Vertex],0)),1,1,"")</f>
        <v>10</v>
      </c>
    </row>
    <row r="664" spans="1:56" ht="15">
      <c r="A664" s="66" t="s">
        <v>783</v>
      </c>
      <c r="B664" s="66" t="s">
        <v>783</v>
      </c>
      <c r="C664" s="67"/>
      <c r="D664" s="68"/>
      <c r="E664" s="69"/>
      <c r="F664" s="70"/>
      <c r="G664" s="67"/>
      <c r="H664" s="71"/>
      <c r="I664" s="72"/>
      <c r="J664" s="72"/>
      <c r="K664" s="34"/>
      <c r="L664" s="79">
        <v>664</v>
      </c>
      <c r="M664" s="79"/>
      <c r="N664" s="74"/>
      <c r="O664" s="81" t="s">
        <v>178</v>
      </c>
      <c r="P664" s="83">
        <v>43660.48321759259</v>
      </c>
      <c r="Q664" s="81" t="s">
        <v>841</v>
      </c>
      <c r="R664" s="81"/>
      <c r="S664" s="81"/>
      <c r="T664" s="81" t="s">
        <v>1061</v>
      </c>
      <c r="U664" s="85" t="s">
        <v>1271</v>
      </c>
      <c r="V664" s="85" t="s">
        <v>1271</v>
      </c>
      <c r="W664" s="83">
        <v>43660.48321759259</v>
      </c>
      <c r="X664" s="88">
        <v>43660</v>
      </c>
      <c r="Y664" s="84" t="s">
        <v>1803</v>
      </c>
      <c r="Z664" s="85" t="s">
        <v>2434</v>
      </c>
      <c r="AA664" s="81"/>
      <c r="AB664" s="81"/>
      <c r="AC664" s="84" t="s">
        <v>3068</v>
      </c>
      <c r="AD664" s="81"/>
      <c r="AE664" s="81" t="b">
        <v>0</v>
      </c>
      <c r="AF664" s="81">
        <v>7783</v>
      </c>
      <c r="AG664" s="84" t="s">
        <v>3083</v>
      </c>
      <c r="AH664" s="81" t="b">
        <v>0</v>
      </c>
      <c r="AI664" s="81" t="s">
        <v>3094</v>
      </c>
      <c r="AJ664" s="81"/>
      <c r="AK664" s="84" t="s">
        <v>3083</v>
      </c>
      <c r="AL664" s="81" t="b">
        <v>0</v>
      </c>
      <c r="AM664" s="81">
        <v>2750</v>
      </c>
      <c r="AN664" s="84" t="s">
        <v>3083</v>
      </c>
      <c r="AO664" s="81" t="s">
        <v>3109</v>
      </c>
      <c r="AP664" s="81" t="b">
        <v>0</v>
      </c>
      <c r="AQ664" s="84" t="s">
        <v>3068</v>
      </c>
      <c r="AR664" s="81" t="s">
        <v>819</v>
      </c>
      <c r="AS664" s="81">
        <v>0</v>
      </c>
      <c r="AT664" s="81">
        <v>0</v>
      </c>
      <c r="AU664" s="81"/>
      <c r="AV664" s="81"/>
      <c r="AW664" s="81"/>
      <c r="AX664" s="81"/>
      <c r="AY664" s="81"/>
      <c r="AZ664" s="81"/>
      <c r="BA664" s="81"/>
      <c r="BB664" s="81"/>
      <c r="BC664" s="80" t="str">
        <f>REPLACE(INDEX(GroupVertices[Group],MATCH(Edges[[#This Row],[Vertex 1]],GroupVertices[Vertex],0)),1,1,"")</f>
        <v>10</v>
      </c>
      <c r="BD664" s="80" t="str">
        <f>REPLACE(INDEX(GroupVertices[Group],MATCH(Edges[[#This Row],[Vertex 2]],GroupVertices[Vertex],0)),1,1,"")</f>
        <v>10</v>
      </c>
    </row>
    <row r="665" spans="1:56" ht="15">
      <c r="A665" s="66" t="s">
        <v>782</v>
      </c>
      <c r="B665" s="66" t="s">
        <v>783</v>
      </c>
      <c r="C665" s="67"/>
      <c r="D665" s="68"/>
      <c r="E665" s="69"/>
      <c r="F665" s="70"/>
      <c r="G665" s="67"/>
      <c r="H665" s="71"/>
      <c r="I665" s="72"/>
      <c r="J665" s="72"/>
      <c r="K665" s="34"/>
      <c r="L665" s="79">
        <v>665</v>
      </c>
      <c r="M665" s="79"/>
      <c r="N665" s="74"/>
      <c r="O665" s="81" t="s">
        <v>819</v>
      </c>
      <c r="P665" s="83">
        <v>43661.78457175926</v>
      </c>
      <c r="Q665" s="81" t="s">
        <v>841</v>
      </c>
      <c r="R665" s="81"/>
      <c r="S665" s="81"/>
      <c r="T665" s="81" t="s">
        <v>1061</v>
      </c>
      <c r="U665" s="81"/>
      <c r="V665" s="85" t="s">
        <v>1374</v>
      </c>
      <c r="W665" s="83">
        <v>43661.78457175926</v>
      </c>
      <c r="X665" s="88">
        <v>43661</v>
      </c>
      <c r="Y665" s="84" t="s">
        <v>1804</v>
      </c>
      <c r="Z665" s="85" t="s">
        <v>2435</v>
      </c>
      <c r="AA665" s="81"/>
      <c r="AB665" s="81"/>
      <c r="AC665" s="84" t="s">
        <v>3069</v>
      </c>
      <c r="AD665" s="81"/>
      <c r="AE665" s="81" t="b">
        <v>0</v>
      </c>
      <c r="AF665" s="81">
        <v>0</v>
      </c>
      <c r="AG665" s="84" t="s">
        <v>3083</v>
      </c>
      <c r="AH665" s="81" t="b">
        <v>0</v>
      </c>
      <c r="AI665" s="81" t="s">
        <v>3094</v>
      </c>
      <c r="AJ665" s="81"/>
      <c r="AK665" s="84" t="s">
        <v>3083</v>
      </c>
      <c r="AL665" s="81" t="b">
        <v>0</v>
      </c>
      <c r="AM665" s="81">
        <v>2750</v>
      </c>
      <c r="AN665" s="84" t="s">
        <v>3068</v>
      </c>
      <c r="AO665" s="81" t="s">
        <v>3116</v>
      </c>
      <c r="AP665" s="81" t="b">
        <v>0</v>
      </c>
      <c r="AQ665" s="84" t="s">
        <v>3068</v>
      </c>
      <c r="AR665" s="81" t="s">
        <v>178</v>
      </c>
      <c r="AS665" s="81">
        <v>0</v>
      </c>
      <c r="AT665" s="81">
        <v>0</v>
      </c>
      <c r="AU665" s="81"/>
      <c r="AV665" s="81"/>
      <c r="AW665" s="81"/>
      <c r="AX665" s="81"/>
      <c r="AY665" s="81"/>
      <c r="AZ665" s="81"/>
      <c r="BA665" s="81"/>
      <c r="BB665" s="81"/>
      <c r="BC665" s="80" t="str">
        <f>REPLACE(INDEX(GroupVertices[Group],MATCH(Edges[[#This Row],[Vertex 1]],GroupVertices[Vertex],0)),1,1,"")</f>
        <v>10</v>
      </c>
      <c r="BD665" s="80" t="str">
        <f>REPLACE(INDEX(GroupVertices[Group],MATCH(Edges[[#This Row],[Vertex 2]],GroupVertices[Vertex],0)),1,1,"")</f>
        <v>10</v>
      </c>
    </row>
    <row r="666" spans="1:56" ht="15">
      <c r="A666" s="66" t="s">
        <v>784</v>
      </c>
      <c r="B666" s="66" t="s">
        <v>784</v>
      </c>
      <c r="C666" s="67"/>
      <c r="D666" s="68"/>
      <c r="E666" s="69"/>
      <c r="F666" s="70"/>
      <c r="G666" s="67"/>
      <c r="H666" s="71"/>
      <c r="I666" s="72"/>
      <c r="J666" s="72"/>
      <c r="K666" s="34"/>
      <c r="L666" s="79">
        <v>666</v>
      </c>
      <c r="M666" s="79"/>
      <c r="N666" s="74"/>
      <c r="O666" s="81" t="s">
        <v>178</v>
      </c>
      <c r="P666" s="83">
        <v>43658.877754629626</v>
      </c>
      <c r="Q666" s="81" t="s">
        <v>931</v>
      </c>
      <c r="R666" s="81"/>
      <c r="S666" s="81"/>
      <c r="T666" s="81" t="s">
        <v>1061</v>
      </c>
      <c r="U666" s="81"/>
      <c r="V666" s="85" t="s">
        <v>1375</v>
      </c>
      <c r="W666" s="83">
        <v>43658.877754629626</v>
      </c>
      <c r="X666" s="88">
        <v>43658</v>
      </c>
      <c r="Y666" s="84" t="s">
        <v>1805</v>
      </c>
      <c r="Z666" s="85" t="s">
        <v>2436</v>
      </c>
      <c r="AA666" s="81"/>
      <c r="AB666" s="81"/>
      <c r="AC666" s="84" t="s">
        <v>3070</v>
      </c>
      <c r="AD666" s="81"/>
      <c r="AE666" s="81" t="b">
        <v>0</v>
      </c>
      <c r="AF666" s="81">
        <v>28</v>
      </c>
      <c r="AG666" s="84" t="s">
        <v>3083</v>
      </c>
      <c r="AH666" s="81" t="b">
        <v>0</v>
      </c>
      <c r="AI666" s="81" t="s">
        <v>3092</v>
      </c>
      <c r="AJ666" s="81"/>
      <c r="AK666" s="84" t="s">
        <v>3083</v>
      </c>
      <c r="AL666" s="81" t="b">
        <v>0</v>
      </c>
      <c r="AM666" s="81">
        <v>14</v>
      </c>
      <c r="AN666" s="84" t="s">
        <v>3083</v>
      </c>
      <c r="AO666" s="81" t="s">
        <v>3121</v>
      </c>
      <c r="AP666" s="81" t="b">
        <v>0</v>
      </c>
      <c r="AQ666" s="84" t="s">
        <v>3070</v>
      </c>
      <c r="AR666" s="81" t="s">
        <v>819</v>
      </c>
      <c r="AS666" s="81">
        <v>0</v>
      </c>
      <c r="AT666" s="81">
        <v>0</v>
      </c>
      <c r="AU666" s="81"/>
      <c r="AV666" s="81"/>
      <c r="AW666" s="81"/>
      <c r="AX666" s="81"/>
      <c r="AY666" s="81"/>
      <c r="AZ666" s="81"/>
      <c r="BA666" s="81"/>
      <c r="BB666" s="81"/>
      <c r="BC666" s="80" t="str">
        <f>REPLACE(INDEX(GroupVertices[Group],MATCH(Edges[[#This Row],[Vertex 1]],GroupVertices[Vertex],0)),1,1,"")</f>
        <v>35</v>
      </c>
      <c r="BD666" s="80" t="str">
        <f>REPLACE(INDEX(GroupVertices[Group],MATCH(Edges[[#This Row],[Vertex 2]],GroupVertices[Vertex],0)),1,1,"")</f>
        <v>35</v>
      </c>
    </row>
    <row r="667" spans="1:56" ht="15">
      <c r="A667" s="66" t="s">
        <v>785</v>
      </c>
      <c r="B667" s="66" t="s">
        <v>784</v>
      </c>
      <c r="C667" s="67"/>
      <c r="D667" s="68"/>
      <c r="E667" s="69"/>
      <c r="F667" s="70"/>
      <c r="G667" s="67"/>
      <c r="H667" s="71"/>
      <c r="I667" s="72"/>
      <c r="J667" s="72"/>
      <c r="K667" s="34"/>
      <c r="L667" s="79">
        <v>667</v>
      </c>
      <c r="M667" s="79"/>
      <c r="N667" s="74"/>
      <c r="O667" s="81" t="s">
        <v>819</v>
      </c>
      <c r="P667" s="83">
        <v>43661.78459490741</v>
      </c>
      <c r="Q667" s="81" t="s">
        <v>931</v>
      </c>
      <c r="R667" s="81"/>
      <c r="S667" s="81"/>
      <c r="T667" s="81"/>
      <c r="U667" s="81"/>
      <c r="V667" s="85" t="s">
        <v>1376</v>
      </c>
      <c r="W667" s="83">
        <v>43661.78459490741</v>
      </c>
      <c r="X667" s="88">
        <v>43661</v>
      </c>
      <c r="Y667" s="84" t="s">
        <v>1806</v>
      </c>
      <c r="Z667" s="85" t="s">
        <v>2437</v>
      </c>
      <c r="AA667" s="81"/>
      <c r="AB667" s="81"/>
      <c r="AC667" s="84" t="s">
        <v>3071</v>
      </c>
      <c r="AD667" s="81"/>
      <c r="AE667" s="81" t="b">
        <v>0</v>
      </c>
      <c r="AF667" s="81">
        <v>0</v>
      </c>
      <c r="AG667" s="84" t="s">
        <v>3083</v>
      </c>
      <c r="AH667" s="81" t="b">
        <v>0</v>
      </c>
      <c r="AI667" s="81" t="s">
        <v>3092</v>
      </c>
      <c r="AJ667" s="81"/>
      <c r="AK667" s="84" t="s">
        <v>3083</v>
      </c>
      <c r="AL667" s="81" t="b">
        <v>0</v>
      </c>
      <c r="AM667" s="81">
        <v>14</v>
      </c>
      <c r="AN667" s="84" t="s">
        <v>3070</v>
      </c>
      <c r="AO667" s="81" t="s">
        <v>3109</v>
      </c>
      <c r="AP667" s="81" t="b">
        <v>0</v>
      </c>
      <c r="AQ667" s="84" t="s">
        <v>3070</v>
      </c>
      <c r="AR667" s="81" t="s">
        <v>178</v>
      </c>
      <c r="AS667" s="81">
        <v>0</v>
      </c>
      <c r="AT667" s="81">
        <v>0</v>
      </c>
      <c r="AU667" s="81"/>
      <c r="AV667" s="81"/>
      <c r="AW667" s="81"/>
      <c r="AX667" s="81"/>
      <c r="AY667" s="81"/>
      <c r="AZ667" s="81"/>
      <c r="BA667" s="81"/>
      <c r="BB667" s="81"/>
      <c r="BC667" s="80" t="str">
        <f>REPLACE(INDEX(GroupVertices[Group],MATCH(Edges[[#This Row],[Vertex 1]],GroupVertices[Vertex],0)),1,1,"")</f>
        <v>35</v>
      </c>
      <c r="BD667" s="80" t="str">
        <f>REPLACE(INDEX(GroupVertices[Group],MATCH(Edges[[#This Row],[Vertex 2]],GroupVertices[Vertex],0)),1,1,"")</f>
        <v>35</v>
      </c>
    </row>
    <row r="668" spans="1:56" ht="15">
      <c r="A668" s="66" t="s">
        <v>786</v>
      </c>
      <c r="B668" s="66" t="s">
        <v>789</v>
      </c>
      <c r="C668" s="67"/>
      <c r="D668" s="68"/>
      <c r="E668" s="69"/>
      <c r="F668" s="70"/>
      <c r="G668" s="67"/>
      <c r="H668" s="71"/>
      <c r="I668" s="72"/>
      <c r="J668" s="72"/>
      <c r="K668" s="34"/>
      <c r="L668" s="79">
        <v>668</v>
      </c>
      <c r="M668" s="79"/>
      <c r="N668" s="74"/>
      <c r="O668" s="81" t="s">
        <v>819</v>
      </c>
      <c r="P668" s="83">
        <v>43661.78460648148</v>
      </c>
      <c r="Q668" s="81" t="s">
        <v>961</v>
      </c>
      <c r="R668" s="85" t="s">
        <v>1040</v>
      </c>
      <c r="S668" s="81" t="s">
        <v>1047</v>
      </c>
      <c r="T668" s="81" t="s">
        <v>1061</v>
      </c>
      <c r="U668" s="81"/>
      <c r="V668" s="85" t="s">
        <v>1377</v>
      </c>
      <c r="W668" s="83">
        <v>43661.78460648148</v>
      </c>
      <c r="X668" s="88">
        <v>43661</v>
      </c>
      <c r="Y668" s="84" t="s">
        <v>1807</v>
      </c>
      <c r="Z668" s="85" t="s">
        <v>2438</v>
      </c>
      <c r="AA668" s="81"/>
      <c r="AB668" s="81"/>
      <c r="AC668" s="84" t="s">
        <v>3072</v>
      </c>
      <c r="AD668" s="81"/>
      <c r="AE668" s="81" t="b">
        <v>0</v>
      </c>
      <c r="AF668" s="81">
        <v>0</v>
      </c>
      <c r="AG668" s="84" t="s">
        <v>3083</v>
      </c>
      <c r="AH668" s="81" t="b">
        <v>1</v>
      </c>
      <c r="AI668" s="81" t="s">
        <v>3092</v>
      </c>
      <c r="AJ668" s="81"/>
      <c r="AK668" s="84" t="s">
        <v>3104</v>
      </c>
      <c r="AL668" s="81" t="b">
        <v>0</v>
      </c>
      <c r="AM668" s="81">
        <v>218</v>
      </c>
      <c r="AN668" s="84" t="s">
        <v>3075</v>
      </c>
      <c r="AO668" s="81" t="s">
        <v>3108</v>
      </c>
      <c r="AP668" s="81" t="b">
        <v>0</v>
      </c>
      <c r="AQ668" s="84" t="s">
        <v>3075</v>
      </c>
      <c r="AR668" s="81" t="s">
        <v>178</v>
      </c>
      <c r="AS668" s="81">
        <v>0</v>
      </c>
      <c r="AT668" s="81">
        <v>0</v>
      </c>
      <c r="AU668" s="81"/>
      <c r="AV668" s="81"/>
      <c r="AW668" s="81"/>
      <c r="AX668" s="81"/>
      <c r="AY668" s="81"/>
      <c r="AZ668" s="81"/>
      <c r="BA668" s="81"/>
      <c r="BB668" s="81"/>
      <c r="BC668" s="80" t="str">
        <f>REPLACE(INDEX(GroupVertices[Group],MATCH(Edges[[#This Row],[Vertex 1]],GroupVertices[Vertex],0)),1,1,"")</f>
        <v>16</v>
      </c>
      <c r="BD668" s="80" t="str">
        <f>REPLACE(INDEX(GroupVertices[Group],MATCH(Edges[[#This Row],[Vertex 2]],GroupVertices[Vertex],0)),1,1,"")</f>
        <v>16</v>
      </c>
    </row>
    <row r="669" spans="1:56" ht="15">
      <c r="A669" s="66" t="s">
        <v>787</v>
      </c>
      <c r="B669" s="66" t="s">
        <v>787</v>
      </c>
      <c r="C669" s="67"/>
      <c r="D669" s="68"/>
      <c r="E669" s="69"/>
      <c r="F669" s="70"/>
      <c r="G669" s="67"/>
      <c r="H669" s="71"/>
      <c r="I669" s="72"/>
      <c r="J669" s="72"/>
      <c r="K669" s="34"/>
      <c r="L669" s="79">
        <v>669</v>
      </c>
      <c r="M669" s="79"/>
      <c r="N669" s="74"/>
      <c r="O669" s="81" t="s">
        <v>178</v>
      </c>
      <c r="P669" s="83">
        <v>43661.74587962963</v>
      </c>
      <c r="Q669" s="81" t="s">
        <v>1023</v>
      </c>
      <c r="R669" s="81"/>
      <c r="S669" s="81"/>
      <c r="T669" s="81" t="s">
        <v>1061</v>
      </c>
      <c r="U669" s="85" t="s">
        <v>1272</v>
      </c>
      <c r="V669" s="85" t="s">
        <v>1272</v>
      </c>
      <c r="W669" s="83">
        <v>43661.74587962963</v>
      </c>
      <c r="X669" s="88">
        <v>43661</v>
      </c>
      <c r="Y669" s="84" t="s">
        <v>1808</v>
      </c>
      <c r="Z669" s="85" t="s">
        <v>2439</v>
      </c>
      <c r="AA669" s="81"/>
      <c r="AB669" s="81"/>
      <c r="AC669" s="84" t="s">
        <v>3073</v>
      </c>
      <c r="AD669" s="81"/>
      <c r="AE669" s="81" t="b">
        <v>0</v>
      </c>
      <c r="AF669" s="81">
        <v>10</v>
      </c>
      <c r="AG669" s="84" t="s">
        <v>3083</v>
      </c>
      <c r="AH669" s="81" t="b">
        <v>0</v>
      </c>
      <c r="AI669" s="81" t="s">
        <v>3092</v>
      </c>
      <c r="AJ669" s="81"/>
      <c r="AK669" s="84" t="s">
        <v>3083</v>
      </c>
      <c r="AL669" s="81" t="b">
        <v>0</v>
      </c>
      <c r="AM669" s="81">
        <v>4</v>
      </c>
      <c r="AN669" s="84" t="s">
        <v>3083</v>
      </c>
      <c r="AO669" s="81" t="s">
        <v>3108</v>
      </c>
      <c r="AP669" s="81" t="b">
        <v>0</v>
      </c>
      <c r="AQ669" s="84" t="s">
        <v>3073</v>
      </c>
      <c r="AR669" s="81" t="s">
        <v>819</v>
      </c>
      <c r="AS669" s="81">
        <v>0</v>
      </c>
      <c r="AT669" s="81">
        <v>0</v>
      </c>
      <c r="AU669" s="81"/>
      <c r="AV669" s="81"/>
      <c r="AW669" s="81"/>
      <c r="AX669" s="81"/>
      <c r="AY669" s="81"/>
      <c r="AZ669" s="81"/>
      <c r="BA669" s="81"/>
      <c r="BB669" s="81"/>
      <c r="BC669" s="80" t="str">
        <f>REPLACE(INDEX(GroupVertices[Group],MATCH(Edges[[#This Row],[Vertex 1]],GroupVertices[Vertex],0)),1,1,"")</f>
        <v>48</v>
      </c>
      <c r="BD669" s="80" t="str">
        <f>REPLACE(INDEX(GroupVertices[Group],MATCH(Edges[[#This Row],[Vertex 2]],GroupVertices[Vertex],0)),1,1,"")</f>
        <v>48</v>
      </c>
    </row>
    <row r="670" spans="1:56" ht="15">
      <c r="A670" s="66" t="s">
        <v>788</v>
      </c>
      <c r="B670" s="66" t="s">
        <v>787</v>
      </c>
      <c r="C670" s="67"/>
      <c r="D670" s="68"/>
      <c r="E670" s="69"/>
      <c r="F670" s="70"/>
      <c r="G670" s="67"/>
      <c r="H670" s="71"/>
      <c r="I670" s="72"/>
      <c r="J670" s="72"/>
      <c r="K670" s="34"/>
      <c r="L670" s="79">
        <v>670</v>
      </c>
      <c r="M670" s="79"/>
      <c r="N670" s="74"/>
      <c r="O670" s="81" t="s">
        <v>819</v>
      </c>
      <c r="P670" s="83">
        <v>43661.78460648148</v>
      </c>
      <c r="Q670" s="81" t="s">
        <v>1023</v>
      </c>
      <c r="R670" s="81"/>
      <c r="S670" s="81"/>
      <c r="T670" s="81" t="s">
        <v>1061</v>
      </c>
      <c r="U670" s="85" t="s">
        <v>1272</v>
      </c>
      <c r="V670" s="85" t="s">
        <v>1272</v>
      </c>
      <c r="W670" s="83">
        <v>43661.78460648148</v>
      </c>
      <c r="X670" s="88">
        <v>43661</v>
      </c>
      <c r="Y670" s="84" t="s">
        <v>1807</v>
      </c>
      <c r="Z670" s="85" t="s">
        <v>2440</v>
      </c>
      <c r="AA670" s="81"/>
      <c r="AB670" s="81"/>
      <c r="AC670" s="84" t="s">
        <v>3074</v>
      </c>
      <c r="AD670" s="81"/>
      <c r="AE670" s="81" t="b">
        <v>0</v>
      </c>
      <c r="AF670" s="81">
        <v>0</v>
      </c>
      <c r="AG670" s="84" t="s">
        <v>3083</v>
      </c>
      <c r="AH670" s="81" t="b">
        <v>0</v>
      </c>
      <c r="AI670" s="81" t="s">
        <v>3092</v>
      </c>
      <c r="AJ670" s="81"/>
      <c r="AK670" s="84" t="s">
        <v>3083</v>
      </c>
      <c r="AL670" s="81" t="b">
        <v>0</v>
      </c>
      <c r="AM670" s="81">
        <v>4</v>
      </c>
      <c r="AN670" s="84" t="s">
        <v>3073</v>
      </c>
      <c r="AO670" s="81" t="s">
        <v>3108</v>
      </c>
      <c r="AP670" s="81" t="b">
        <v>0</v>
      </c>
      <c r="AQ670" s="84" t="s">
        <v>3073</v>
      </c>
      <c r="AR670" s="81" t="s">
        <v>178</v>
      </c>
      <c r="AS670" s="81">
        <v>0</v>
      </c>
      <c r="AT670" s="81">
        <v>0</v>
      </c>
      <c r="AU670" s="81"/>
      <c r="AV670" s="81"/>
      <c r="AW670" s="81"/>
      <c r="AX670" s="81"/>
      <c r="AY670" s="81"/>
      <c r="AZ670" s="81"/>
      <c r="BA670" s="81"/>
      <c r="BB670" s="81"/>
      <c r="BC670" s="80" t="str">
        <f>REPLACE(INDEX(GroupVertices[Group],MATCH(Edges[[#This Row],[Vertex 1]],GroupVertices[Vertex],0)),1,1,"")</f>
        <v>48</v>
      </c>
      <c r="BD670" s="80" t="str">
        <f>REPLACE(INDEX(GroupVertices[Group],MATCH(Edges[[#This Row],[Vertex 2]],GroupVertices[Vertex],0)),1,1,"")</f>
        <v>48</v>
      </c>
    </row>
    <row r="671" spans="1:56" ht="15">
      <c r="A671" s="66" t="s">
        <v>789</v>
      </c>
      <c r="B671" s="66" t="s">
        <v>789</v>
      </c>
      <c r="C671" s="67"/>
      <c r="D671" s="68"/>
      <c r="E671" s="69"/>
      <c r="F671" s="70"/>
      <c r="G671" s="67"/>
      <c r="H671" s="71"/>
      <c r="I671" s="72"/>
      <c r="J671" s="72"/>
      <c r="K671" s="34"/>
      <c r="L671" s="79">
        <v>671</v>
      </c>
      <c r="M671" s="79"/>
      <c r="N671" s="74"/>
      <c r="O671" s="81" t="s">
        <v>178</v>
      </c>
      <c r="P671" s="83">
        <v>43661.695289351854</v>
      </c>
      <c r="Q671" s="81" t="s">
        <v>961</v>
      </c>
      <c r="R671" s="85" t="s">
        <v>1040</v>
      </c>
      <c r="S671" s="81" t="s">
        <v>1047</v>
      </c>
      <c r="T671" s="81" t="s">
        <v>1061</v>
      </c>
      <c r="U671" s="81"/>
      <c r="V671" s="85" t="s">
        <v>1378</v>
      </c>
      <c r="W671" s="83">
        <v>43661.695289351854</v>
      </c>
      <c r="X671" s="88">
        <v>43661</v>
      </c>
      <c r="Y671" s="84" t="s">
        <v>1809</v>
      </c>
      <c r="Z671" s="85" t="s">
        <v>2441</v>
      </c>
      <c r="AA671" s="81"/>
      <c r="AB671" s="81"/>
      <c r="AC671" s="84" t="s">
        <v>3075</v>
      </c>
      <c r="AD671" s="81"/>
      <c r="AE671" s="81" t="b">
        <v>0</v>
      </c>
      <c r="AF671" s="81">
        <v>761</v>
      </c>
      <c r="AG671" s="84" t="s">
        <v>3083</v>
      </c>
      <c r="AH671" s="81" t="b">
        <v>1</v>
      </c>
      <c r="AI671" s="81" t="s">
        <v>3092</v>
      </c>
      <c r="AJ671" s="81"/>
      <c r="AK671" s="84" t="s">
        <v>3104</v>
      </c>
      <c r="AL671" s="81" t="b">
        <v>0</v>
      </c>
      <c r="AM671" s="81">
        <v>218</v>
      </c>
      <c r="AN671" s="84" t="s">
        <v>3083</v>
      </c>
      <c r="AO671" s="81" t="s">
        <v>3111</v>
      </c>
      <c r="AP671" s="81" t="b">
        <v>0</v>
      </c>
      <c r="AQ671" s="84" t="s">
        <v>3075</v>
      </c>
      <c r="AR671" s="81" t="s">
        <v>819</v>
      </c>
      <c r="AS671" s="81">
        <v>0</v>
      </c>
      <c r="AT671" s="81">
        <v>0</v>
      </c>
      <c r="AU671" s="81"/>
      <c r="AV671" s="81"/>
      <c r="AW671" s="81"/>
      <c r="AX671" s="81"/>
      <c r="AY671" s="81"/>
      <c r="AZ671" s="81"/>
      <c r="BA671" s="81"/>
      <c r="BB671" s="81"/>
      <c r="BC671" s="80" t="str">
        <f>REPLACE(INDEX(GroupVertices[Group],MATCH(Edges[[#This Row],[Vertex 1]],GroupVertices[Vertex],0)),1,1,"")</f>
        <v>16</v>
      </c>
      <c r="BD671" s="80" t="str">
        <f>REPLACE(INDEX(GroupVertices[Group],MATCH(Edges[[#This Row],[Vertex 2]],GroupVertices[Vertex],0)),1,1,"")</f>
        <v>16</v>
      </c>
    </row>
    <row r="672" spans="1:56" ht="15">
      <c r="A672" s="66" t="s">
        <v>790</v>
      </c>
      <c r="B672" s="66" t="s">
        <v>789</v>
      </c>
      <c r="C672" s="67"/>
      <c r="D672" s="68"/>
      <c r="E672" s="69"/>
      <c r="F672" s="70"/>
      <c r="G672" s="67"/>
      <c r="H672" s="71"/>
      <c r="I672" s="72"/>
      <c r="J672" s="72"/>
      <c r="K672" s="34"/>
      <c r="L672" s="79">
        <v>672</v>
      </c>
      <c r="M672" s="79"/>
      <c r="N672" s="74"/>
      <c r="O672" s="81" t="s">
        <v>819</v>
      </c>
      <c r="P672" s="83">
        <v>43661.78460648148</v>
      </c>
      <c r="Q672" s="81" t="s">
        <v>961</v>
      </c>
      <c r="R672" s="85" t="s">
        <v>1040</v>
      </c>
      <c r="S672" s="81" t="s">
        <v>1047</v>
      </c>
      <c r="T672" s="81" t="s">
        <v>1061</v>
      </c>
      <c r="U672" s="81"/>
      <c r="V672" s="85" t="s">
        <v>1379</v>
      </c>
      <c r="W672" s="83">
        <v>43661.78460648148</v>
      </c>
      <c r="X672" s="88">
        <v>43661</v>
      </c>
      <c r="Y672" s="84" t="s">
        <v>1807</v>
      </c>
      <c r="Z672" s="85" t="s">
        <v>2442</v>
      </c>
      <c r="AA672" s="81"/>
      <c r="AB672" s="81"/>
      <c r="AC672" s="84" t="s">
        <v>3076</v>
      </c>
      <c r="AD672" s="81"/>
      <c r="AE672" s="81" t="b">
        <v>0</v>
      </c>
      <c r="AF672" s="81">
        <v>0</v>
      </c>
      <c r="AG672" s="84" t="s">
        <v>3083</v>
      </c>
      <c r="AH672" s="81" t="b">
        <v>1</v>
      </c>
      <c r="AI672" s="81" t="s">
        <v>3092</v>
      </c>
      <c r="AJ672" s="81"/>
      <c r="AK672" s="84" t="s">
        <v>3104</v>
      </c>
      <c r="AL672" s="81" t="b">
        <v>0</v>
      </c>
      <c r="AM672" s="81">
        <v>218</v>
      </c>
      <c r="AN672" s="84" t="s">
        <v>3075</v>
      </c>
      <c r="AO672" s="81" t="s">
        <v>3108</v>
      </c>
      <c r="AP672" s="81" t="b">
        <v>0</v>
      </c>
      <c r="AQ672" s="84" t="s">
        <v>3075</v>
      </c>
      <c r="AR672" s="81" t="s">
        <v>178</v>
      </c>
      <c r="AS672" s="81">
        <v>0</v>
      </c>
      <c r="AT672" s="81">
        <v>0</v>
      </c>
      <c r="AU672" s="81"/>
      <c r="AV672" s="81"/>
      <c r="AW672" s="81"/>
      <c r="AX672" s="81"/>
      <c r="AY672" s="81"/>
      <c r="AZ672" s="81"/>
      <c r="BA672" s="81"/>
      <c r="BB672" s="81"/>
      <c r="BC672" s="80" t="str">
        <f>REPLACE(INDEX(GroupVertices[Group],MATCH(Edges[[#This Row],[Vertex 1]],GroupVertices[Vertex],0)),1,1,"")</f>
        <v>16</v>
      </c>
      <c r="BD672" s="80" t="str">
        <f>REPLACE(INDEX(GroupVertices[Group],MATCH(Edges[[#This Row],[Vertex 2]],GroupVertices[Vertex],0)),1,1,"")</f>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2"/>
    <dataValidation allowBlank="1" showErrorMessage="1" sqref="N2:N6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2"/>
    <dataValidation allowBlank="1" showInputMessage="1" promptTitle="Edge Color" prompt="To select an optional edge color, right-click and select Select Color on the right-click menu." sqref="C3:C672"/>
    <dataValidation allowBlank="1" showInputMessage="1" promptTitle="Edge Width" prompt="Enter an optional edge width between 1 and 10." errorTitle="Invalid Edge Width" error="The optional edge width must be a whole number between 1 and 10." sqref="D3:D672"/>
    <dataValidation allowBlank="1" showInputMessage="1" promptTitle="Edge Opacity" prompt="Enter an optional edge opacity between 0 (transparent) and 100 (opaque)." errorTitle="Invalid Edge Opacity" error="The optional edge opacity must be a whole number between 0 and 10." sqref="F3:F6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2">
      <formula1>ValidEdgeVisibilities</formula1>
    </dataValidation>
    <dataValidation allowBlank="1" showInputMessage="1" showErrorMessage="1" promptTitle="Vertex 1 Name" prompt="Enter the name of the edge's first vertex." sqref="A3:A672"/>
    <dataValidation allowBlank="1" showInputMessage="1" showErrorMessage="1" promptTitle="Vertex 2 Name" prompt="Enter the name of the edge's second vertex." sqref="B3:B672"/>
    <dataValidation allowBlank="1" showInputMessage="1" showErrorMessage="1" promptTitle="Edge Label" prompt="Enter an optional edge label." errorTitle="Invalid Edge Visibility" error="You have entered an unrecognized edge visibility.  Try selecting from the drop-down list instead." sqref="H3:H6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2"/>
  </dataValidations>
  <hyperlinks>
    <hyperlink ref="R12" r:id="rId1" display="https://www.instagram.com/p/Bz8qfOugd2w/?igshid=10ppw0k205z56"/>
    <hyperlink ref="R44" r:id="rId2" display="https://twitter.com/franzakeem/status/1150570154851545088"/>
    <hyperlink ref="R57" r:id="rId3" display="https://youtu.be/L4sQVESMMps"/>
    <hyperlink ref="R104" r:id="rId4" display="https://www.enmnews.com/2019/07/15/storm-area-51-facebook-plan-has-a-million-supporters-its-a-joke-kind-of/"/>
    <hyperlink ref="R138" r:id="rId5" display="https://twitter.com/franzakeem/status/1150570154851545088"/>
    <hyperlink ref="R144" r:id="rId6" display="https://www.prweek.com/article/1591064/little-green-tweets-8-brands-tried-abduct-area-51-raid"/>
    <hyperlink ref="R145" r:id="rId7" display="https://www.prweek.com/article/1591064/little-green-tweets-8-brands-tried-abduct-area-51-raid"/>
    <hyperlink ref="R146" r:id="rId8" display="https://www.prweek.com/article/1591064/little-green-tweets-8-brands-tried-abduct-area-51-raid"/>
    <hyperlink ref="R147" r:id="rId9" display="https://www.prweek.com/article/1591064/little-green-tweets-8-brands-tried-abduct-area-51-raid"/>
    <hyperlink ref="R148" r:id="rId10" display="https://www.prweek.com/article/1591064/little-green-tweets-8-brands-tried-abduct-area-51-raid"/>
    <hyperlink ref="R175" r:id="rId11" display="https://bit.ly/2xPC9KU"/>
    <hyperlink ref="R188" r:id="rId12" display="https://twitter.com/alispagnola/status/1150832614019723266"/>
    <hyperlink ref="R189" r:id="rId13" display="https://twitter.com/alispagnola/status/1150832614019723266"/>
    <hyperlink ref="R191" r:id="rId14" display="http://via.wtkr.com/DPIis"/>
    <hyperlink ref="R201" r:id="rId15" display="http://d20brewers.com/"/>
    <hyperlink ref="R253" r:id="rId16" display="https://amzn.to/2lxKYWL"/>
    <hyperlink ref="R261" r:id="rId17" display="https://thepigeonexpress.com/us-military-is-ready-for-any-potential-public-raid-at-area-51/"/>
    <hyperlink ref="R262" r:id="rId18" display="https://thepigeonexpress.com/us-military-is-ready-for-any-potential-public-raid-at-area-51/"/>
    <hyperlink ref="R294" r:id="rId19" display="https://twitter.com/i/events/1150652249669947393"/>
    <hyperlink ref="R333" r:id="rId20" display="https://twitter.com/soft_demon_/status/1150831359038042112"/>
    <hyperlink ref="R336" r:id="rId21" display="https://twitter.com/soft_demon_/status/1150831359038042112"/>
    <hyperlink ref="R346" r:id="rId22" display="https://urlzs.com/dvHof"/>
    <hyperlink ref="R365" r:id="rId23" display="https://twitter.com/brazilianhunne1/status/1150327090299977729"/>
    <hyperlink ref="R373" r:id="rId24" display="https://www.cnn.com/2019/07/15/uk/giant-jellyfish-england-scli-gbr-intl/index.html"/>
    <hyperlink ref="R403" r:id="rId25" display="https://twitter.com/urtheonly10isee/status/1150794998310494210"/>
    <hyperlink ref="R480" r:id="rId26" display="http://cmplx.co/vtuq3lE"/>
    <hyperlink ref="R483" r:id="rId27" display="https://twitter.com/urtheonly10isee/status/1150794998310494210"/>
    <hyperlink ref="R495" r:id="rId28" display="https://twitter.com/itwasbeezy4pf/status/1150825170338308096"/>
    <hyperlink ref="R535" r:id="rId29" display="https://twitter.com/rolling_rock/status/1149765518762696704"/>
    <hyperlink ref="R559" r:id="rId30" display="https://twitter.com/franzakeem/status/1150570154851545088"/>
    <hyperlink ref="R560" r:id="rId31" display="https://twitter.com/franzakeem/status/1150570154851545088"/>
    <hyperlink ref="R605" r:id="rId32" display="https://twitter.com/AreaMemes51/status/1150135750463299584"/>
    <hyperlink ref="R607" r:id="rId33" display="https://www.gofundme.com/1p3riq7w9c"/>
    <hyperlink ref="R608" r:id="rId34" display="https://www.gofundme.com/1p3riq7w9c"/>
    <hyperlink ref="R610" r:id="rId35" display="https://twitter.com/soft_demon_/status/1150831359038042112"/>
    <hyperlink ref="R611" r:id="rId36" display="https://twitter.com/soft_demon_/status/1150831359038042112"/>
    <hyperlink ref="R668" r:id="rId37" display="https://twitter.com/urtheonly10isee/status/1150794998310494210"/>
    <hyperlink ref="R671" r:id="rId38" display="https://twitter.com/urtheonly10isee/status/1150794998310494210"/>
    <hyperlink ref="R672" r:id="rId39" display="https://twitter.com/urtheonly10isee/status/1150794998310494210"/>
    <hyperlink ref="U3" r:id="rId40" display="https://pbs.twimg.com/ext_tw_video_thumb/1150091009356967938/pu/img/UvLZ6JDpU9NtJHLR.jpg"/>
    <hyperlink ref="U4" r:id="rId41" display="https://pbs.twimg.com/ext_tw_video_thumb/1150091009356967938/pu/img/UvLZ6JDpU9NtJHLR.jpg"/>
    <hyperlink ref="U5" r:id="rId42" display="https://pbs.twimg.com/ext_tw_video_thumb/1150274988051537921/pu/img/fV5RLQRtf6Ynew6_.jpg"/>
    <hyperlink ref="U6" r:id="rId43" display="https://pbs.twimg.com/ext_tw_video_thumb/1150579454185369600/pu/img/g3XaSijvilexqJgr.jpg"/>
    <hyperlink ref="U8" r:id="rId44" display="https://pbs.twimg.com/ext_tw_video_thumb/1150463635212447744/pu/img/OkoKpmmtgehRH_0X.jpg"/>
    <hyperlink ref="U9" r:id="rId45" display="https://pbs.twimg.com/ext_tw_video_thumb/1150821944943620097/pu/img/pWnj3MhXIPJ6rpkg.jpg"/>
    <hyperlink ref="U10" r:id="rId46" display="https://pbs.twimg.com/ext_tw_video_thumb/1150821944943620097/pu/img/pWnj3MhXIPJ6rpkg.jpg"/>
    <hyperlink ref="U11" r:id="rId47" display="https://pbs.twimg.com/ext_tw_video_thumb/1150176468795834370/pu/img/RFqFBPzNelUNYyw1.jpg"/>
    <hyperlink ref="U18" r:id="rId48" display="https://pbs.twimg.com/ext_tw_video_thumb/1150463635212447744/pu/img/OkoKpmmtgehRH_0X.jpg"/>
    <hyperlink ref="U19" r:id="rId49" display="https://pbs.twimg.com/media/D_eIW1xWwAAYqG8.jpg"/>
    <hyperlink ref="U20" r:id="rId50" display="https://pbs.twimg.com/media/D_dkDTkW4AEFn5_.jpg"/>
    <hyperlink ref="U21" r:id="rId51" display="https://pbs.twimg.com/media/D_eIW1xWwAAYqG8.jpg"/>
    <hyperlink ref="U22" r:id="rId52" display="https://pbs.twimg.com/media/D_eIW1xWwAAYqG8.jpg"/>
    <hyperlink ref="U23" r:id="rId53" display="https://pbs.twimg.com/media/D_eIW1xWwAAYqG8.jpg"/>
    <hyperlink ref="U24" r:id="rId54" display="https://pbs.twimg.com/media/D_eIW1xWwAAYqG8.jpg"/>
    <hyperlink ref="U25" r:id="rId55" display="https://pbs.twimg.com/ext_tw_video_thumb/1149839023864786944/pu/img/NjUDQffLbhgrbLgK.jpg"/>
    <hyperlink ref="U27" r:id="rId56" display="https://pbs.twimg.com/ext_tw_video_thumb/1150803218894589954/pu/img/rZTcd-UB4iLZJyBS.jpg"/>
    <hyperlink ref="U28" r:id="rId57" display="https://pbs.twimg.com/ext_tw_video_thumb/1150803218894589954/pu/img/rZTcd-UB4iLZJyBS.jpg"/>
    <hyperlink ref="U29" r:id="rId58" display="https://pbs.twimg.com/ext_tw_video_thumb/1150579454185369600/pu/img/g3XaSijvilexqJgr.jpg"/>
    <hyperlink ref="U37" r:id="rId59" display="https://pbs.twimg.com/media/D_dkDTkW4AEFn5_.jpg"/>
    <hyperlink ref="U38" r:id="rId60" display="https://pbs.twimg.com/ext_tw_video_thumb/1150813609020149760/pu/img/Gk4cb81WbiAWs9M3.jpg"/>
    <hyperlink ref="U39" r:id="rId61" display="https://pbs.twimg.com/media/D_gRFYAWsAAJHkW.jpg"/>
    <hyperlink ref="U41" r:id="rId62" display="https://pbs.twimg.com/media/D_g7bCAX4AAZ-Di.jpg"/>
    <hyperlink ref="U42" r:id="rId63" display="https://pbs.twimg.com/media/D_g7bCAX4AAZ-Di.jpg"/>
    <hyperlink ref="U43" r:id="rId64" display="https://pbs.twimg.com/ext_tw_video_thumb/1150821944943620097/pu/img/pWnj3MhXIPJ6rpkg.jpg"/>
    <hyperlink ref="U45" r:id="rId65" display="https://pbs.twimg.com/ext_tw_video_thumb/1150821944943620097/pu/img/pWnj3MhXIPJ6rpkg.jpg"/>
    <hyperlink ref="U46" r:id="rId66" display="https://pbs.twimg.com/ext_tw_video_thumb/1149872440102805506/pu/img/KLDJ2GaNbEj_Yd6R.jpg"/>
    <hyperlink ref="U47" r:id="rId67" display="https://pbs.twimg.com/ext_tw_video_thumb/1149872440102805506/pu/img/KLDJ2GaNbEj_Yd6R.jpg"/>
    <hyperlink ref="U50" r:id="rId68" display="https://pbs.twimg.com/media/D_eIW1xWwAAYqG8.jpg"/>
    <hyperlink ref="U51" r:id="rId69" display="https://pbs.twimg.com/ext_tw_video_thumb/1149587891909083138/pu/img/mvPT-3RG_ycu4DHk.jpg"/>
    <hyperlink ref="U52" r:id="rId70" display="https://pbs.twimg.com/media/D_buoPeXoAI1Bxx.jpg"/>
    <hyperlink ref="U53" r:id="rId71" display="https://pbs.twimg.com/media/D_buoPeXoAI1Bxx.jpg"/>
    <hyperlink ref="U54" r:id="rId72" display="https://pbs.twimg.com/media/D_hH6npU4AASg-e.jpg"/>
    <hyperlink ref="U55" r:id="rId73" display="https://pbs.twimg.com/media/D_eIW1xWwAAYqG8.jpg"/>
    <hyperlink ref="U56" r:id="rId74" display="https://pbs.twimg.com/ext_tw_video_thumb/1150821944943620097/pu/img/pWnj3MhXIPJ6rpkg.jpg"/>
    <hyperlink ref="U58" r:id="rId75" display="https://pbs.twimg.com/ext_tw_video_thumb/1150579454185369600/pu/img/g3XaSijvilexqJgr.jpg"/>
    <hyperlink ref="U59" r:id="rId76" display="https://pbs.twimg.com/media/D_iZYyhXsAECbfT.jpg"/>
    <hyperlink ref="U60" r:id="rId77" display="https://pbs.twimg.com/ext_tw_video_thumb/1150579454185369600/pu/img/g3XaSijvilexqJgr.jpg"/>
    <hyperlink ref="U61" r:id="rId78" display="https://pbs.twimg.com/media/D_bvHRpU8AAlvcb.jpg"/>
    <hyperlink ref="U62" r:id="rId79" display="https://pbs.twimg.com/media/D_bvHRpU8AAlvcb.jpg"/>
    <hyperlink ref="U63" r:id="rId80" display="https://pbs.twimg.com/ext_tw_video_thumb/1149846507958538242/pu/img/4YSmYa2gD98DfPg2.jpg"/>
    <hyperlink ref="U64" r:id="rId81" display="https://pbs.twimg.com/ext_tw_video_thumb/1149846507958538242/pu/img/4YSmYa2gD98DfPg2.jpg"/>
    <hyperlink ref="U65" r:id="rId82" display="https://pbs.twimg.com/ext_tw_video_thumb/1149850142960492544/pu/img/LuDdTjz97ZquMWlc.jpg"/>
    <hyperlink ref="U67" r:id="rId83" display="https://pbs.twimg.com/tweet_video_thumb/D_iZZX9WwAIPICZ.jpg"/>
    <hyperlink ref="U68" r:id="rId84" display="https://pbs.twimg.com/media/D_eIW1xWwAAYqG8.jpg"/>
    <hyperlink ref="U69" r:id="rId85" display="https://pbs.twimg.com/ext_tw_video_thumb/1150751646886092801/pu/img/xG2f8wtCfZA24e4j.jpg"/>
    <hyperlink ref="U70" r:id="rId86" display="https://pbs.twimg.com/ext_tw_video_thumb/1150751646886092801/pu/img/xG2f8wtCfZA24e4j.jpg"/>
    <hyperlink ref="U71" r:id="rId87" display="https://pbs.twimg.com/ext_tw_video_thumb/1150232842720423937/pu/img/oBJYpqVhOkij9S5U.jpg"/>
    <hyperlink ref="U72" r:id="rId88" display="https://pbs.twimg.com/ext_tw_video_thumb/1150579454185369600/pu/img/g3XaSijvilexqJgr.jpg"/>
    <hyperlink ref="U74" r:id="rId89" display="https://pbs.twimg.com/media/D_h_TiHUEAA9zoP.jpg"/>
    <hyperlink ref="U75" r:id="rId90" display="https://pbs.twimg.com/ext_tw_video_thumb/1150540554259894272/pu/img/wHPLEdc9uouahZAC.jpg"/>
    <hyperlink ref="U76" r:id="rId91" display="https://pbs.twimg.com/ext_tw_video_thumb/1150540554259894272/pu/img/wHPLEdc9uouahZAC.jpg"/>
    <hyperlink ref="U77" r:id="rId92" display="https://pbs.twimg.com/ext_tw_video_thumb/1150463635212447744/pu/img/OkoKpmmtgehRH_0X.jpg"/>
    <hyperlink ref="U78" r:id="rId93" display="https://pbs.twimg.com/media/D_h7GlPWkAEL_56.jpg"/>
    <hyperlink ref="U79" r:id="rId94" display="https://pbs.twimg.com/media/D_h7GlPWkAEL_56.jpg"/>
    <hyperlink ref="U80" r:id="rId95" display="https://pbs.twimg.com/media/D_iZbNUUcAExYTn.jpg"/>
    <hyperlink ref="U81" r:id="rId96" display="https://pbs.twimg.com/media/D_dkDTkW4AEFn5_.jpg"/>
    <hyperlink ref="U82" r:id="rId97" display="https://pbs.twimg.com/media/D_eIW1xWwAAYqG8.jpg"/>
    <hyperlink ref="U87" r:id="rId98" display="https://pbs.twimg.com/ext_tw_video_thumb/1150792131956695045/pu/img/zrufzufnrJxMwR8u.jpg"/>
    <hyperlink ref="U88" r:id="rId99" display="https://pbs.twimg.com/ext_tw_video_thumb/1150792131956695045/pu/img/zrufzufnrJxMwR8u.jpg"/>
    <hyperlink ref="U89" r:id="rId100" display="https://pbs.twimg.com/tweet_video_thumb/D_b5Y6DXUAE89NS.jpg"/>
    <hyperlink ref="U90" r:id="rId101" display="https://pbs.twimg.com/tweet_video_thumb/D_b5Y6DXUAE89NS.jpg"/>
    <hyperlink ref="U91" r:id="rId102" display="https://pbs.twimg.com/media/D_YOP9AWkAEyw9c.jpg"/>
    <hyperlink ref="U92" r:id="rId103" display="https://pbs.twimg.com/media/D_YOP9AWkAEyw9c.jpg"/>
    <hyperlink ref="U93" r:id="rId104" display="https://pbs.twimg.com/media/D_gRFYAWsAAJHkW.jpg"/>
    <hyperlink ref="U94" r:id="rId105" display="https://pbs.twimg.com/media/D_gRFYAWsAAJHkW.jpg"/>
    <hyperlink ref="U96" r:id="rId106" display="https://pbs.twimg.com/media/D_iZe4RWkAE0Ncb.jpg"/>
    <hyperlink ref="U97" r:id="rId107" display="https://pbs.twimg.com/ext_tw_video_thumb/1150838193798950914/pu/img/Scc-CrZm0B391izB.jpg"/>
    <hyperlink ref="U98" r:id="rId108" display="https://pbs.twimg.com/ext_tw_video_thumb/1150821944943620097/pu/img/pWnj3MhXIPJ6rpkg.jpg"/>
    <hyperlink ref="U99" r:id="rId109" display="https://pbs.twimg.com/media/D_eIW1xWwAAYqG8.jpg"/>
    <hyperlink ref="U100" r:id="rId110" display="https://pbs.twimg.com/media/D_eIW1xWwAAYqG8.jpg"/>
    <hyperlink ref="U101" r:id="rId111" display="https://pbs.twimg.com/ext_tw_video_thumb/1150463635212447744/pu/img/OkoKpmmtgehRH_0X.jpg"/>
    <hyperlink ref="U102" r:id="rId112" display="https://pbs.twimg.com/media/D_eIW1xWwAAYqG8.jpg"/>
    <hyperlink ref="U103" r:id="rId113" display="https://pbs.twimg.com/media/D_dkDTkW4AEFn5_.jpg"/>
    <hyperlink ref="U105" r:id="rId114" display="https://pbs.twimg.com/media/D_eIW1xWwAAYqG8.jpg"/>
    <hyperlink ref="U106" r:id="rId115" display="https://pbs.twimg.com/ext_tw_video_thumb/1150274988051537921/pu/img/fV5RLQRtf6Ynew6_.jpg"/>
    <hyperlink ref="U107" r:id="rId116" display="https://pbs.twimg.com/media/D_eIW1xWwAAYqG8.jpg"/>
    <hyperlink ref="U108" r:id="rId117" display="https://pbs.twimg.com/ext_tw_video_thumb/1150838476688056320/pu/img/grQtjFhRuslFW1-U.jpg"/>
    <hyperlink ref="U109" r:id="rId118" display="https://pbs.twimg.com/ext_tw_video_thumb/1150824571936940032/pu/img/_lXZxQkOATATocvq.jpg"/>
    <hyperlink ref="U110" r:id="rId119" display="https://pbs.twimg.com/ext_tw_video_thumb/1150824571936940032/pu/img/_lXZxQkOATATocvq.jpg"/>
    <hyperlink ref="U111" r:id="rId120" display="https://pbs.twimg.com/media/D_iRwVCWkAAD6wy.jpg"/>
    <hyperlink ref="U112" r:id="rId121" display="https://pbs.twimg.com/media/D_iRwVCWkAAD6wy.jpg"/>
    <hyperlink ref="U113" r:id="rId122" display="https://pbs.twimg.com/media/D_h_TiHUEAA9zoP.jpg"/>
    <hyperlink ref="U114" r:id="rId123" display="https://pbs.twimg.com/media/D_iZYPrUwAAEhGE.jpg"/>
    <hyperlink ref="U117" r:id="rId124" display="https://pbs.twimg.com/ext_tw_video_thumb/1150463635212447744/pu/img/OkoKpmmtgehRH_0X.jpg"/>
    <hyperlink ref="U120" r:id="rId125" display="https://pbs.twimg.com/media/D_eIW1xWwAAYqG8.jpg"/>
    <hyperlink ref="U121" r:id="rId126" display="https://pbs.twimg.com/media/D_dkDTkW4AEFn5_.jpg"/>
    <hyperlink ref="U122" r:id="rId127" display="https://pbs.twimg.com/ext_tw_video_thumb/1150837967579209728/pu/img/9oaVkQ8nb2TxLhWX.jpg"/>
    <hyperlink ref="U123" r:id="rId128" display="https://pbs.twimg.com/media/D_XI2noXYAAjshJ.jpg"/>
    <hyperlink ref="U124" r:id="rId129" display="https://pbs.twimg.com/media/D_XI2noXYAAjshJ.jpg"/>
    <hyperlink ref="U125" r:id="rId130" display="https://pbs.twimg.com/ext_tw_video_thumb/1150838489052778497/pu/img/BEHFgRuWzm_m4kgW.jpg"/>
    <hyperlink ref="U126" r:id="rId131" display="https://pbs.twimg.com/ext_tw_video_thumb/1150838489052778497/pu/img/BEHFgRuWzm_m4kgW.jpg"/>
    <hyperlink ref="U128" r:id="rId132" display="https://pbs.twimg.com/ext_tw_video_thumb/1150208797589364737/pu/img/7NjCZsBsSfU4SicZ.jpg"/>
    <hyperlink ref="U129" r:id="rId133" display="https://pbs.twimg.com/ext_tw_video_thumb/1150208797589364737/pu/img/7NjCZsBsSfU4SicZ.jpg"/>
    <hyperlink ref="U130" r:id="rId134" display="https://pbs.twimg.com/ext_tw_video_thumb/1150073519490895872/pu/img/ALWW0_ecwryIqde2.jpg"/>
    <hyperlink ref="U131" r:id="rId135" display="https://pbs.twimg.com/ext_tw_video_thumb/1150073519490895872/pu/img/ALWW0_ecwryIqde2.jpg"/>
    <hyperlink ref="U132" r:id="rId136" display="https://pbs.twimg.com/media/D_XYwwXW4AAbfZl.jpg"/>
    <hyperlink ref="U133" r:id="rId137" display="https://pbs.twimg.com/media/D_XYwwXW4AAbfZl.jpg"/>
    <hyperlink ref="U135" r:id="rId138" display="https://pbs.twimg.com/media/D_hJCDRWwAAYjjI.jpg"/>
    <hyperlink ref="U136" r:id="rId139" display="https://pbs.twimg.com/media/D_hJCDRWwAAYjjI.jpg"/>
    <hyperlink ref="U137" r:id="rId140" display="https://pbs.twimg.com/media/D_hjc86WkAAwbBo.jpg"/>
    <hyperlink ref="U139" r:id="rId141" display="https://pbs.twimg.com/ext_tw_video_thumb/1150463635212447744/pu/img/OkoKpmmtgehRH_0X.jpg"/>
    <hyperlink ref="U140" r:id="rId142" display="https://pbs.twimg.com/media/D_eIW1xWwAAYqG8.jpg"/>
    <hyperlink ref="U141" r:id="rId143" display="https://pbs.twimg.com/media/D_eIW1xWwAAYqG8.jpg"/>
    <hyperlink ref="U154" r:id="rId144" display="https://pbs.twimg.com/media/D_h_TiHUEAA9zoP.jpg"/>
    <hyperlink ref="U155" r:id="rId145" display="https://pbs.twimg.com/ext_tw_video_thumb/1150134573763825664/pu/img/WROJXEWzid01_oBN.jpg"/>
    <hyperlink ref="U156" r:id="rId146" display="https://pbs.twimg.com/ext_tw_video_thumb/1150134573763825664/pu/img/WROJXEWzid01_oBN.jpg"/>
    <hyperlink ref="U157" r:id="rId147" display="https://pbs.twimg.com/ext_tw_video_thumb/1150579454185369600/pu/img/g3XaSijvilexqJgr.jpg"/>
    <hyperlink ref="U158" r:id="rId148" display="https://pbs.twimg.com/ext_tw_video_thumb/1150579454185369600/pu/img/g3XaSijvilexqJgr.jpg"/>
    <hyperlink ref="U159" r:id="rId149" display="https://pbs.twimg.com/media/D_hH6npU4AASg-e.jpg"/>
    <hyperlink ref="U160" r:id="rId150" display="https://pbs.twimg.com/ext_tw_video_thumb/1150274988051537921/pu/img/fV5RLQRtf6Ynew6_.jpg"/>
    <hyperlink ref="U162" r:id="rId151" display="https://pbs.twimg.com/ext_tw_video_thumb/1150176468795834370/pu/img/RFqFBPzNelUNYyw1.jpg"/>
    <hyperlink ref="U164" r:id="rId152" display="https://pbs.twimg.com/ext_tw_video_thumb/1150813609020149760/pu/img/Gk4cb81WbiAWs9M3.jpg"/>
    <hyperlink ref="U165" r:id="rId153" display="https://pbs.twimg.com/ext_tw_video_thumb/1150463635212447744/pu/img/OkoKpmmtgehRH_0X.jpg"/>
    <hyperlink ref="U166" r:id="rId154" display="https://pbs.twimg.com/media/D_h_TiHUEAA9zoP.jpg"/>
    <hyperlink ref="U167" r:id="rId155" display="https://pbs.twimg.com/media/D_h_TiHUEAA9zoP.jpg"/>
    <hyperlink ref="U169" r:id="rId156" display="https://pbs.twimg.com/ext_tw_video_thumb/1150463635212447744/pu/img/OkoKpmmtgehRH_0X.jpg"/>
    <hyperlink ref="U170" r:id="rId157" display="https://pbs.twimg.com/ext_tw_video_thumb/1150061988636188672/pu/img/AX6o8pSUW9_rBlJo.jpg"/>
    <hyperlink ref="U171" r:id="rId158" display="https://pbs.twimg.com/ext_tw_video_thumb/1150463635212447744/pu/img/OkoKpmmtgehRH_0X.jpg"/>
    <hyperlink ref="U172" r:id="rId159" display="https://pbs.twimg.com/media/D_bSlCMWkAA8Tkj.jpg"/>
    <hyperlink ref="U173" r:id="rId160" display="https://pbs.twimg.com/media/D_bSlCMWkAA8Tkj.jpg"/>
    <hyperlink ref="U174" r:id="rId161" display="https://pbs.twimg.com/media/D_eIW1xWwAAYqG8.jpg"/>
    <hyperlink ref="U177" r:id="rId162" display="https://pbs.twimg.com/media/D_eIW1xWwAAYqG8.jpg"/>
    <hyperlink ref="U178" r:id="rId163" display="https://pbs.twimg.com/tweet_video_thumb/D_iXqXlXUAA9D9V.jpg"/>
    <hyperlink ref="U179" r:id="rId164" display="https://pbs.twimg.com/media/D_eIW1xWwAAYqG8.jpg"/>
    <hyperlink ref="U180" r:id="rId165" display="https://pbs.twimg.com/ext_tw_video_thumb/1150038581148356608/pu/img/qUyloKpC9s54ya6_.jpg"/>
    <hyperlink ref="U182" r:id="rId166" display="https://pbs.twimg.com/media/D_eIW1xWwAAYqG8.jpg"/>
    <hyperlink ref="U183" r:id="rId167" display="https://pbs.twimg.com/ext_tw_video_thumb/1150265784616312833/pu/img/aYjCv1HxsVRMmf3m.jpg"/>
    <hyperlink ref="U184" r:id="rId168" display="https://pbs.twimg.com/ext_tw_video_thumb/1150813609020149760/pu/img/Gk4cb81WbiAWs9M3.jpg"/>
    <hyperlink ref="U185" r:id="rId169" display="https://pbs.twimg.com/ext_tw_video_thumb/1150821944943620097/pu/img/pWnj3MhXIPJ6rpkg.jpg"/>
    <hyperlink ref="U186" r:id="rId170" display="https://pbs.twimg.com/ext_tw_video_thumb/1150821944943620097/pu/img/pWnj3MhXIPJ6rpkg.jpg"/>
    <hyperlink ref="U187" r:id="rId171" display="https://pbs.twimg.com/media/D_eIW1xWwAAYqG8.jpg"/>
    <hyperlink ref="U190" r:id="rId172" display="https://pbs.twimg.com/ext_tw_video_thumb/1150176468795834370/pu/img/RFqFBPzNelUNYyw1.jpg"/>
    <hyperlink ref="U191" r:id="rId173" display="https://pbs.twimg.com/media/D_iZtdhWsAA122k.jpg"/>
    <hyperlink ref="U192" r:id="rId174" display="https://pbs.twimg.com/media/D_eIW1xWwAAYqG8.jpg"/>
    <hyperlink ref="U193" r:id="rId175" display="https://pbs.twimg.com/ext_tw_video_thumb/1150463635212447744/pu/img/OkoKpmmtgehRH_0X.jpg"/>
    <hyperlink ref="U194" r:id="rId176" display="https://pbs.twimg.com/ext_tw_video_thumb/1150795670661619712/pu/img/yMKleVPIen6DHbBZ.jpg"/>
    <hyperlink ref="U195" r:id="rId177" display="https://pbs.twimg.com/media/D_POwUxUwAAecQ0.jpg"/>
    <hyperlink ref="U197" r:id="rId178" display="https://pbs.twimg.com/media/D_eIW1xWwAAYqG8.jpg"/>
    <hyperlink ref="U198" r:id="rId179" display="https://pbs.twimg.com/ext_tw_video_thumb/1150579454185369600/pu/img/g3XaSijvilexqJgr.jpg"/>
    <hyperlink ref="U199" r:id="rId180" display="https://pbs.twimg.com/media/D_eIW1xWwAAYqG8.jpg"/>
    <hyperlink ref="U200" r:id="rId181" display="https://pbs.twimg.com/media/D_eIW1xWwAAYqG8.jpg"/>
    <hyperlink ref="U201" r:id="rId182" display="https://pbs.twimg.com/tweet_video_thumb/D_iZuQ5UcAAvAV5.jpg"/>
    <hyperlink ref="U202" r:id="rId183" display="https://pbs.twimg.com/ext_tw_video_thumb/1150821944943620097/pu/img/pWnj3MhXIPJ6rpkg.jpg"/>
    <hyperlink ref="U203" r:id="rId184" display="https://pbs.twimg.com/ext_tw_video_thumb/1150833105332330498/pu/img/Ay5zX56-Yavv2Nkb.jpg"/>
    <hyperlink ref="U204" r:id="rId185" display="https://pbs.twimg.com/ext_tw_video_thumb/1150833105332330498/pu/img/Ay5zX56-Yavv2Nkb.jpg"/>
    <hyperlink ref="U205" r:id="rId186" display="https://pbs.twimg.com/media/D_iZknuWkAImTFJ.jpg"/>
    <hyperlink ref="U206" r:id="rId187" display="https://pbs.twimg.com/ext_tw_video_thumb/1150579454185369600/pu/img/g3XaSijvilexqJgr.jpg"/>
    <hyperlink ref="U207" r:id="rId188" display="https://pbs.twimg.com/ext_tw_video_thumb/1150838523785670658/pu/img/7Z3HDDarMmlhDU8r.jpg"/>
    <hyperlink ref="U208" r:id="rId189" display="https://pbs.twimg.com/media/D_dkDTkW4AEFn5_.jpg"/>
    <hyperlink ref="U209" r:id="rId190" display="https://pbs.twimg.com/ext_tw_video_thumb/1150821944943620097/pu/img/pWnj3MhXIPJ6rpkg.jpg"/>
    <hyperlink ref="U210" r:id="rId191" display="https://pbs.twimg.com/ext_tw_video_thumb/1150821944943620097/pu/img/pWnj3MhXIPJ6rpkg.jpg"/>
    <hyperlink ref="U211" r:id="rId192" display="https://pbs.twimg.com/ext_tw_video_thumb/1150579454185369600/pu/img/g3XaSijvilexqJgr.jpg"/>
    <hyperlink ref="U212" r:id="rId193" display="https://pbs.twimg.com/ext_tw_video_thumb/1150463635212447744/pu/img/OkoKpmmtgehRH_0X.jpg"/>
    <hyperlink ref="U213" r:id="rId194" display="https://pbs.twimg.com/ext_tw_video_thumb/1150042992562049024/pu/img/i--UEwmfGOZ5UaHd.jpg"/>
    <hyperlink ref="U215" r:id="rId195" display="https://pbs.twimg.com/ext_tw_video_thumb/1150821944943620097/pu/img/pWnj3MhXIPJ6rpkg.jpg"/>
    <hyperlink ref="U216" r:id="rId196" display="https://pbs.twimg.com/ext_tw_video_thumb/1150262858015543297/pu/img/a4P0BzQjbG_efk3m.jpg"/>
    <hyperlink ref="U217" r:id="rId197" display="https://pbs.twimg.com/ext_tw_video_thumb/1149898505714044928/pu/img/X-X4EZHz422NEx2c.jpg"/>
    <hyperlink ref="U219" r:id="rId198" display="https://pbs.twimg.com/ext_tw_video_thumb/1149795211649794049/pu/img/F5BWRawnnzCM6V2b.jpg"/>
    <hyperlink ref="U220" r:id="rId199" display="https://pbs.twimg.com/ext_tw_video_thumb/1149795211649794049/pu/img/F5BWRawnnzCM6V2b.jpg"/>
    <hyperlink ref="U221" r:id="rId200" display="https://pbs.twimg.com/ext_tw_video_thumb/1150821944943620097/pu/img/pWnj3MhXIPJ6rpkg.jpg"/>
    <hyperlink ref="U222" r:id="rId201" display="https://pbs.twimg.com/ext_tw_video_thumb/1150838095543226369/pu/img/UpH7kG5z7l1MvbjW.jpg"/>
    <hyperlink ref="U223" r:id="rId202" display="https://pbs.twimg.com/ext_tw_video_thumb/1150838095543226369/pu/img/UpH7kG5z7l1MvbjW.jpg"/>
    <hyperlink ref="U224" r:id="rId203" display="https://pbs.twimg.com/ext_tw_video_thumb/1150838095543226369/pu/img/UpH7kG5z7l1MvbjW.jpg"/>
    <hyperlink ref="U225" r:id="rId204" display="https://pbs.twimg.com/ext_tw_video_thumb/1150838095543226369/pu/img/UpH7kG5z7l1MvbjW.jpg"/>
    <hyperlink ref="U226" r:id="rId205" display="https://pbs.twimg.com/ext_tw_video_thumb/1150838095543226369/pu/img/UpH7kG5z7l1MvbjW.jpg"/>
    <hyperlink ref="U227" r:id="rId206" display="https://pbs.twimg.com/ext_tw_video_thumb/1150838095543226369/pu/img/UpH7kG5z7l1MvbjW.jpg"/>
    <hyperlink ref="U234" r:id="rId207" display="https://pbs.twimg.com/ext_tw_video_thumb/1150274988051537921/pu/img/fV5RLQRtf6Ynew6_.jpg"/>
    <hyperlink ref="U235" r:id="rId208" display="https://pbs.twimg.com/ext_tw_video_thumb/1150176468795834370/pu/img/RFqFBPzNelUNYyw1.jpg"/>
    <hyperlink ref="U236" r:id="rId209" display="https://pbs.twimg.com/ext_tw_video_thumb/1150004453468246017/pu/img/MxVT8l5pbIwH2u6p.jpg"/>
    <hyperlink ref="U237" r:id="rId210" display="https://pbs.twimg.com/media/D_dPxXGXoAIaJHU.jpg"/>
    <hyperlink ref="U238" r:id="rId211" display="https://pbs.twimg.com/media/D_dPxXGXoAIaJHU.jpg"/>
    <hyperlink ref="U239" r:id="rId212" display="https://pbs.twimg.com/ext_tw_video_thumb/1150821944943620097/pu/img/pWnj3MhXIPJ6rpkg.jpg"/>
    <hyperlink ref="U240" r:id="rId213" display="https://pbs.twimg.com/ext_tw_video_thumb/1150821944943620097/pu/img/pWnj3MhXIPJ6rpkg.jpg"/>
    <hyperlink ref="U241" r:id="rId214" display="https://pbs.twimg.com/ext_tw_video_thumb/1150579454185369600/pu/img/g3XaSijvilexqJgr.jpg"/>
    <hyperlink ref="U242" r:id="rId215" display="https://pbs.twimg.com/ext_tw_video_thumb/1150818192736116736/pu/img/R7sU86b8l6eEYX1Q.jpg"/>
    <hyperlink ref="U243" r:id="rId216" display="https://pbs.twimg.com/ext_tw_video_thumb/1150818192736116736/pu/img/R7sU86b8l6eEYX1Q.jpg"/>
    <hyperlink ref="U244" r:id="rId217" display="https://pbs.twimg.com/ext_tw_video_thumb/1042357004872962050/pu/img/3x9n1YdHDjBYL9zZ.jpg"/>
    <hyperlink ref="U246" r:id="rId218" display="https://pbs.twimg.com/ext_tw_video_thumb/1150815835738517506/pu/img/kovXf16mni3n1juj.jpg"/>
    <hyperlink ref="U248" r:id="rId219" display="https://pbs.twimg.com/media/D_hjc86WkAAwbBo.jpg"/>
    <hyperlink ref="U249" r:id="rId220" display="https://pbs.twimg.com/media/D_iZ28UXkAAKZ2k.jpg"/>
    <hyperlink ref="U250" r:id="rId221" display="https://pbs.twimg.com/media/D_eIW1xWwAAYqG8.jpg"/>
    <hyperlink ref="U251" r:id="rId222" display="https://pbs.twimg.com/ext_tw_video_thumb/1150274988051537921/pu/img/fV5RLQRtf6Ynew6_.jpg"/>
    <hyperlink ref="U252" r:id="rId223" display="https://pbs.twimg.com/media/D_eIW1xWwAAYqG8.jpg"/>
    <hyperlink ref="U253" r:id="rId224" display="https://pbs.twimg.com/media/D_iZyD0XUAEfKht.png"/>
    <hyperlink ref="U255" r:id="rId225" display="https://pbs.twimg.com/ext_tw_video_thumb/1150821944943620097/pu/img/pWnj3MhXIPJ6rpkg.jpg"/>
    <hyperlink ref="U256" r:id="rId226" display="https://pbs.twimg.com/ext_tw_video_thumb/1150274988051537921/pu/img/fV5RLQRtf6Ynew6_.jpg"/>
    <hyperlink ref="U257" r:id="rId227" display="https://pbs.twimg.com/media/D_iUjl6W4AAf11Y.jpg"/>
    <hyperlink ref="U258" r:id="rId228" display="https://pbs.twimg.com/media/D_iUjl6W4AAf11Y.jpg"/>
    <hyperlink ref="U259" r:id="rId229" display="https://pbs.twimg.com/ext_tw_video_thumb/1150579454185369600/pu/img/g3XaSijvilexqJgr.jpg"/>
    <hyperlink ref="U263" r:id="rId230" display="https://pbs.twimg.com/ext_tw_video_thumb/1150004453468246017/pu/img/MxVT8l5pbIwH2u6p.jpg"/>
    <hyperlink ref="U264" r:id="rId231" display="https://pbs.twimg.com/media/D_iZknuWkAImTFJ.jpg"/>
    <hyperlink ref="U265" r:id="rId232" display="https://pbs.twimg.com/ext_tw_video_thumb/1150579454185369600/pu/img/g3XaSijvilexqJgr.jpg"/>
    <hyperlink ref="U266" r:id="rId233" display="https://pbs.twimg.com/ext_tw_video_thumb/1150274988051537921/pu/img/fV5RLQRtf6Ynew6_.jpg"/>
    <hyperlink ref="U267" r:id="rId234" display="https://pbs.twimg.com/media/D_eIW1xWwAAYqG8.jpg"/>
    <hyperlink ref="U268" r:id="rId235" display="https://pbs.twimg.com/media/D_dkDTkW4AEFn5_.jpg"/>
    <hyperlink ref="U269" r:id="rId236" display="https://pbs.twimg.com/media/D_eIW1xWwAAYqG8.jpg"/>
    <hyperlink ref="U270" r:id="rId237" display="https://pbs.twimg.com/ext_tw_video_thumb/1150486288849616896/pu/img/PWPyI9sZp1Xif2Qc.jpg"/>
    <hyperlink ref="U271" r:id="rId238" display="https://pbs.twimg.com/ext_tw_video_thumb/1150486288849616896/pu/img/PWPyI9sZp1Xif2Qc.jpg"/>
    <hyperlink ref="U272" r:id="rId239" display="https://pbs.twimg.com/ext_tw_video_thumb/1150579454185369600/pu/img/g3XaSijvilexqJgr.jpg"/>
    <hyperlink ref="U273" r:id="rId240" display="https://pbs.twimg.com/media/D_dkDTkW4AEFn5_.jpg"/>
    <hyperlink ref="U274" r:id="rId241" display="https://pbs.twimg.com/ext_tw_video_thumb/1150463635212447744/pu/img/OkoKpmmtgehRH_0X.jpg"/>
    <hyperlink ref="U275" r:id="rId242" display="https://pbs.twimg.com/ext_tw_video_thumb/1150173151730552834/pu/img/jHtik1kffnQsAGYT.jpg"/>
    <hyperlink ref="U276" r:id="rId243" display="https://pbs.twimg.com/ext_tw_video_thumb/1150173151730552834/pu/img/jHtik1kffnQsAGYT.jpg"/>
    <hyperlink ref="U278" r:id="rId244" display="https://pbs.twimg.com/media/D_eIW1xWwAAYqG8.jpg"/>
    <hyperlink ref="U279" r:id="rId245" display="https://pbs.twimg.com/media/D_eIW1xWwAAYqG8.jpg"/>
    <hyperlink ref="U280" r:id="rId246" display="https://pbs.twimg.com/ext_tw_video_thumb/1149757041113751554/pu/img/vrBWHC4Y_KRtZvoI.jpg"/>
    <hyperlink ref="U281" r:id="rId247" display="https://pbs.twimg.com/ext_tw_video_thumb/1149757041113751554/pu/img/vrBWHC4Y_KRtZvoI.jpg"/>
    <hyperlink ref="U282" r:id="rId248" display="https://pbs.twimg.com/media/D_iA029XkAAVaep.jpg"/>
    <hyperlink ref="U283" r:id="rId249" display="https://pbs.twimg.com/media/D_iA029XkAAVaep.jpg"/>
    <hyperlink ref="U284" r:id="rId250" display="https://pbs.twimg.com/ext_tw_video_thumb/1150579454185369600/pu/img/g3XaSijvilexqJgr.jpg"/>
    <hyperlink ref="U285" r:id="rId251" display="https://pbs.twimg.com/media/D_iZ9t9WwAARKp1.jpg"/>
    <hyperlink ref="U286" r:id="rId252" display="https://pbs.twimg.com/media/D_eIW1xWwAAYqG8.jpg"/>
    <hyperlink ref="U287" r:id="rId253" display="https://pbs.twimg.com/ext_tw_video_thumb/1150213481666416640/pu/img/QouyTwQH-sOWz-Id.jpg"/>
    <hyperlink ref="U288" r:id="rId254" display="https://pbs.twimg.com/ext_tw_video_thumb/1150213481666416640/pu/img/QouyTwQH-sOWz-Id.jpg"/>
    <hyperlink ref="U289" r:id="rId255" display="https://pbs.twimg.com/ext_tw_video_thumb/1150176468795834370/pu/img/RFqFBPzNelUNYyw1.jpg"/>
    <hyperlink ref="U290" r:id="rId256" display="https://pbs.twimg.com/tweet_video_thumb/D_iZ-jEXUAMQvKO.jpg"/>
    <hyperlink ref="U291" r:id="rId257" display="https://pbs.twimg.com/ext_tw_video_thumb/1150176468795834370/pu/img/RFqFBPzNelUNYyw1.jpg"/>
    <hyperlink ref="U292" r:id="rId258" display="https://pbs.twimg.com/ext_tw_video_thumb/1149853408750448640/pu/img/G3OdAokuIj4Ch3Ev.jpg"/>
    <hyperlink ref="U293" r:id="rId259" display="https://pbs.twimg.com/ext_tw_video_thumb/1149853408750448640/pu/img/G3OdAokuIj4Ch3Ev.jpg"/>
    <hyperlink ref="U295" r:id="rId260" display="https://pbs.twimg.com/ext_tw_video_thumb/1150274988051537921/pu/img/fV5RLQRtf6Ynew6_.jpg"/>
    <hyperlink ref="U296" r:id="rId261" display="https://pbs.twimg.com/ext_tw_video_thumb/1150821944943620097/pu/img/pWnj3MhXIPJ6rpkg.jpg"/>
    <hyperlink ref="U298" r:id="rId262" display="https://pbs.twimg.com/media/D_eIW1xWwAAYqG8.jpg"/>
    <hyperlink ref="U300" r:id="rId263" display="https://pbs.twimg.com/media/D_iaAzCXkAIDzf5.jpg"/>
    <hyperlink ref="U301" r:id="rId264" display="https://pbs.twimg.com/media/D_iaA5yXsAAOFFV.jpg"/>
    <hyperlink ref="U302" r:id="rId265" display="https://pbs.twimg.com/media/D_eIW1xWwAAYqG8.jpg"/>
    <hyperlink ref="U303" r:id="rId266" display="https://pbs.twimg.com/media/D_dkDTkW4AEFn5_.jpg"/>
    <hyperlink ref="U306" r:id="rId267" display="https://pbs.twimg.com/ext_tw_video_thumb/1150813609020149760/pu/img/Gk4cb81WbiAWs9M3.jpg"/>
    <hyperlink ref="U307" r:id="rId268" display="https://pbs.twimg.com/media/D_eIW1xWwAAYqG8.jpg"/>
    <hyperlink ref="U308" r:id="rId269" display="https://pbs.twimg.com/media/D_dkDTkW4AEFn5_.jpg"/>
    <hyperlink ref="U309" r:id="rId270" display="https://pbs.twimg.com/media/D_iaBdVXkAEsy-W.png"/>
    <hyperlink ref="U310" r:id="rId271" display="https://pbs.twimg.com/ext_tw_video_thumb/1150837967579209728/pu/img/9oaVkQ8nb2TxLhWX.jpg"/>
    <hyperlink ref="U311" r:id="rId272" display="https://pbs.twimg.com/ext_tw_video_thumb/1150813609020149760/pu/img/Gk4cb81WbiAWs9M3.jpg"/>
    <hyperlink ref="U314" r:id="rId273" display="https://pbs.twimg.com/ext_tw_video_thumb/1150265784616312833/pu/img/aYjCv1HxsVRMmf3m.jpg"/>
    <hyperlink ref="U315" r:id="rId274" display="https://pbs.twimg.com/ext_tw_video_thumb/1150579454185369600/pu/img/g3XaSijvilexqJgr.jpg"/>
    <hyperlink ref="U316" r:id="rId275" display="https://pbs.twimg.com/media/D_eIW1xWwAAYqG8.jpg"/>
    <hyperlink ref="U317" r:id="rId276" display="https://pbs.twimg.com/ext_tw_video_thumb/1150274988051537921/pu/img/fV5RLQRtf6Ynew6_.jpg"/>
    <hyperlink ref="U318" r:id="rId277" display="https://pbs.twimg.com/ext_tw_video_thumb/1150813609020149760/pu/img/Gk4cb81WbiAWs9M3.jpg"/>
    <hyperlink ref="U319" r:id="rId278" display="https://pbs.twimg.com/media/D_eIW1xWwAAYqG8.jpg"/>
    <hyperlink ref="U321" r:id="rId279" display="https://pbs.twimg.com/media/D_eIW1xWwAAYqG8.jpg"/>
    <hyperlink ref="U322" r:id="rId280" display="https://pbs.twimg.com/ext_tw_video_thumb/1150057062300127232/pu/img/pTP0W2YK2IyItOUB.jpg"/>
    <hyperlink ref="U323" r:id="rId281" display="https://pbs.twimg.com/ext_tw_video_thumb/1150057062300127232/pu/img/pTP0W2YK2IyItOUB.jpg"/>
    <hyperlink ref="U326" r:id="rId282" display="https://pbs.twimg.com/ext_tw_video_thumb/1149678709168844801/pu/img/1nANH0K4SFhkWp_1.jpg"/>
    <hyperlink ref="U329" r:id="rId283" display="https://pbs.twimg.com/media/D_eIW1xWwAAYqG8.jpg"/>
    <hyperlink ref="U332" r:id="rId284" display="https://pbs.twimg.com/media/D_iZknuWkAImTFJ.jpg"/>
    <hyperlink ref="U334" r:id="rId285" display="https://pbs.twimg.com/ext_tw_video_thumb/1150579454185369600/pu/img/g3XaSijvilexqJgr.jpg"/>
    <hyperlink ref="U335" r:id="rId286" display="https://pbs.twimg.com/ext_tw_video_thumb/1150274988051537921/pu/img/fV5RLQRtf6Ynew6_.jpg"/>
    <hyperlink ref="U337" r:id="rId287" display="https://pbs.twimg.com/ext_tw_video_thumb/1150821944943620097/pu/img/pWnj3MhXIPJ6rpkg.jpg"/>
    <hyperlink ref="U338" r:id="rId288" display="https://pbs.twimg.com/media/D_eIW1xWwAAYqG8.jpg"/>
    <hyperlink ref="U339" r:id="rId289" display="https://pbs.twimg.com/media/D_eIW1xWwAAYqG8.jpg"/>
    <hyperlink ref="U340" r:id="rId290" display="https://pbs.twimg.com/ext_tw_video_thumb/1149753197067669505/pu/img/GuOcdcyZVM9wLBI4.jpg"/>
    <hyperlink ref="U342" r:id="rId291" display="https://pbs.twimg.com/media/D_eIW1xWwAAYqG8.jpg"/>
    <hyperlink ref="U343" r:id="rId292" display="https://pbs.twimg.com/ext_tw_video_thumb/1150274988051537921/pu/img/fV5RLQRtf6Ynew6_.jpg"/>
    <hyperlink ref="U344" r:id="rId293" display="https://pbs.twimg.com/tweet_video_thumb/D_iN3f7X4AE3Szr.jpg"/>
    <hyperlink ref="U345" r:id="rId294" display="https://pbs.twimg.com/tweet_video_thumb/D_iN3f7X4AE3Szr.jpg"/>
    <hyperlink ref="U346" r:id="rId295" display="https://pbs.twimg.com/media/D_iZ_b5XoAEmAh0.jpg"/>
    <hyperlink ref="U347" r:id="rId296" display="https://pbs.twimg.com/media/D_eIW1xWwAAYqG8.jpg"/>
    <hyperlink ref="U348" r:id="rId297" display="https://pbs.twimg.com/tweet_video_thumb/D_TzCn_X4AApUDF.jpg"/>
    <hyperlink ref="U349" r:id="rId298" display="https://pbs.twimg.com/tweet_video_thumb/D_TzCn_X4AApUDF.jpg"/>
    <hyperlink ref="U350" r:id="rId299" display="https://pbs.twimg.com/media/D_T2WWlXoAACpty.jpg"/>
    <hyperlink ref="U351" r:id="rId300" display="https://pbs.twimg.com/ext_tw_video_thumb/1150839044294811650/pu/img/lYmx3bY0e9KkYejU.jpg"/>
    <hyperlink ref="U352" r:id="rId301" display="https://pbs.twimg.com/ext_tw_video_thumb/1150579454185369600/pu/img/g3XaSijvilexqJgr.jpg"/>
    <hyperlink ref="U353" r:id="rId302" display="https://pbs.twimg.com/ext_tw_video_thumb/1150463635212447744/pu/img/OkoKpmmtgehRH_0X.jpg"/>
    <hyperlink ref="U354" r:id="rId303" display="https://pbs.twimg.com/ext_tw_video_thumb/1149580398113898497/pu/img/yue49zVnSa2BHRaY.jpg"/>
    <hyperlink ref="U356" r:id="rId304" display="https://pbs.twimg.com/ext_tw_video_thumb/1150302138024779776/pu/img/u-T-o2ugFDRU5WqQ.jpg"/>
    <hyperlink ref="U359" r:id="rId305" display="https://pbs.twimg.com/media/D_iZ5BLX4AErC-F.png"/>
    <hyperlink ref="U360" r:id="rId306" display="https://pbs.twimg.com/media/D_d41NjXoAAphMN.jpg"/>
    <hyperlink ref="U361" r:id="rId307" display="https://pbs.twimg.com/media/D_eIW1xWwAAYqG8.jpg"/>
    <hyperlink ref="U362" r:id="rId308" display="https://pbs.twimg.com/media/D_iaIbwWkAARY5x.jpg"/>
    <hyperlink ref="U363" r:id="rId309" display="https://pbs.twimg.com/ext_tw_video_thumb/1150026637632839681/pu/img/hCnniRAKIHFW1ByV.jpg"/>
    <hyperlink ref="U366" r:id="rId310" display="https://pbs.twimg.com/media/D_hZ9hpUIAA0oIx.jpg"/>
    <hyperlink ref="U367" r:id="rId311" display="https://pbs.twimg.com/media/D_hZ9hpUIAA0oIx.jpg"/>
    <hyperlink ref="U368" r:id="rId312" display="https://pbs.twimg.com/ext_tw_video_thumb/1150815835738517506/pu/img/kovXf16mni3n1juj.jpg"/>
    <hyperlink ref="U369" r:id="rId313" display="https://pbs.twimg.com/ext_tw_video_thumb/1150004453468246017/pu/img/MxVT8l5pbIwH2u6p.jpg"/>
    <hyperlink ref="U370" r:id="rId314" display="https://pbs.twimg.com/media/D_eIW1xWwAAYqG8.jpg"/>
    <hyperlink ref="U371" r:id="rId315" display="https://pbs.twimg.com/media/D_dkDTkW4AEFn5_.jpg"/>
    <hyperlink ref="U372" r:id="rId316" display="https://pbs.twimg.com/ext_tw_video_thumb/1150821944943620097/pu/img/pWnj3MhXIPJ6rpkg.jpg"/>
    <hyperlink ref="U374" r:id="rId317" display="https://pbs.twimg.com/media/D_iZrGHXsAELGDw.jpg"/>
    <hyperlink ref="U375" r:id="rId318" display="https://pbs.twimg.com/media/D_iZrGHXsAELGDw.jpg"/>
    <hyperlink ref="U376" r:id="rId319" display="https://pbs.twimg.com/media/D_iZrGHXsAELGDw.jpg"/>
    <hyperlink ref="U377" r:id="rId320" display="https://pbs.twimg.com/media/D_iZrGHXsAELGDw.jpg"/>
    <hyperlink ref="U378" r:id="rId321" display="https://pbs.twimg.com/media/D_iZrGHXsAELGDw.jpg"/>
    <hyperlink ref="U379" r:id="rId322" display="https://pbs.twimg.com/media/D_iZrGHXsAELGDw.jpg"/>
    <hyperlink ref="U380" r:id="rId323" display="https://pbs.twimg.com/media/D_iZrGHXsAELGDw.jpg"/>
    <hyperlink ref="U381" r:id="rId324" display="https://pbs.twimg.com/media/D_iZrGHXsAELGDw.jpg"/>
    <hyperlink ref="U382" r:id="rId325" display="https://pbs.twimg.com/media/D_eIW1xWwAAYqG8.jpg"/>
    <hyperlink ref="U384" r:id="rId326" display="https://pbs.twimg.com/media/D_eIW1xWwAAYqG8.jpg"/>
    <hyperlink ref="U385" r:id="rId327" display="https://pbs.twimg.com/ext_tw_video_thumb/1150262858015543297/pu/img/a4P0BzQjbG_efk3m.jpg"/>
    <hyperlink ref="U386" r:id="rId328" display="https://pbs.twimg.com/ext_tw_video_thumb/1150274988051537921/pu/img/fV5RLQRtf6Ynew6_.jpg"/>
    <hyperlink ref="U387" r:id="rId329" display="https://pbs.twimg.com/ext_tw_video_thumb/1150579454185369600/pu/img/g3XaSijvilexqJgr.jpg"/>
    <hyperlink ref="U388" r:id="rId330" display="https://pbs.twimg.com/ext_tw_video_thumb/1150274988051537921/pu/img/fV5RLQRtf6Ynew6_.jpg"/>
    <hyperlink ref="U389" r:id="rId331" display="https://pbs.twimg.com/ext_tw_video_thumb/1150813609020149760/pu/img/Gk4cb81WbiAWs9M3.jpg"/>
    <hyperlink ref="U390" r:id="rId332" display="https://pbs.twimg.com/ext_tw_video_thumb/1150819841282138112/pu/img/-fGm1XsF6TLJ7Df2.jpg"/>
    <hyperlink ref="U393" r:id="rId333" display="https://pbs.twimg.com/media/D_eIW1xWwAAYqG8.jpg"/>
    <hyperlink ref="U394" r:id="rId334" display="https://pbs.twimg.com/media/D_eIW1xWwAAYqG8.jpg"/>
    <hyperlink ref="U395" r:id="rId335" display="https://pbs.twimg.com/tweet_video_thumb/D_hAfVKWsAAn0P1.jpg"/>
    <hyperlink ref="U396" r:id="rId336" display="https://pbs.twimg.com/tweet_video_thumb/D_hAfVKWsAAn0P1.jpg"/>
    <hyperlink ref="U397" r:id="rId337" display="https://pbs.twimg.com/media/D_dkDTkW4AEFn5_.jpg"/>
    <hyperlink ref="U398" r:id="rId338" display="https://pbs.twimg.com/ext_tw_video_thumb/1150262858015543297/pu/img/a4P0BzQjbG_efk3m.jpg"/>
    <hyperlink ref="U399" r:id="rId339" display="https://pbs.twimg.com/ext_tw_video_thumb/1150262858015543297/pu/img/a4P0BzQjbG_efk3m.jpg"/>
    <hyperlink ref="U400" r:id="rId340" display="https://pbs.twimg.com/ext_tw_video_thumb/1149587891909083138/pu/img/mvPT-3RG_ycu4DHk.jpg"/>
    <hyperlink ref="U401" r:id="rId341" display="https://pbs.twimg.com/ext_tw_video_thumb/1150821944943620097/pu/img/pWnj3MhXIPJ6rpkg.jpg"/>
    <hyperlink ref="U402" r:id="rId342" display="https://pbs.twimg.com/media/D_d41NjXoAAphMN.jpg"/>
    <hyperlink ref="U404" r:id="rId343" display="https://pbs.twimg.com/ext_tw_video_thumb/1150416810145198083/pu/img/LpIvG6xnzwyt5uao.jpg"/>
    <hyperlink ref="U405" r:id="rId344" display="https://pbs.twimg.com/ext_tw_video_thumb/1150416810145198083/pu/img/LpIvG6xnzwyt5uao.jpg"/>
    <hyperlink ref="U406" r:id="rId345" display="https://pbs.twimg.com/media/D_bvn56X4AAJ7dZ.jpg"/>
    <hyperlink ref="U407" r:id="rId346" display="https://pbs.twimg.com/media/D_bvn56X4AAJ7dZ.jpg"/>
    <hyperlink ref="U408" r:id="rId347" display="https://pbs.twimg.com/ext_tw_video_thumb/1150463635212447744/pu/img/OkoKpmmtgehRH_0X.jpg"/>
    <hyperlink ref="U409" r:id="rId348" display="https://pbs.twimg.com/media/D_eIW1xWwAAYqG8.jpg"/>
    <hyperlink ref="U410" r:id="rId349" display="https://pbs.twimg.com/media/D_hjc86WkAAwbBo.jpg"/>
    <hyperlink ref="U411" r:id="rId350" display="https://pbs.twimg.com/media/D_hjc86WkAAwbBo.jpg"/>
    <hyperlink ref="U412" r:id="rId351" display="https://pbs.twimg.com/media/D_fv5F1WsAAIsci.jpg"/>
    <hyperlink ref="U413" r:id="rId352" display="https://pbs.twimg.com/media/D_fv5F1WsAAIsci.jpg"/>
    <hyperlink ref="U414" r:id="rId353" display="https://pbs.twimg.com/ext_tw_video_thumb/1150463635212447744/pu/img/OkoKpmmtgehRH_0X.jpg"/>
    <hyperlink ref="U415" r:id="rId354" display="https://pbs.twimg.com/ext_tw_video_thumb/1150463635212447744/pu/img/OkoKpmmtgehRH_0X.jpg"/>
    <hyperlink ref="U416" r:id="rId355" display="https://pbs.twimg.com/ext_tw_video_thumb/1150274988051537921/pu/img/fV5RLQRtf6Ynew6_.jpg"/>
    <hyperlink ref="U417" r:id="rId356" display="https://pbs.twimg.com/media/D_eIW1xWwAAYqG8.jpg"/>
    <hyperlink ref="U419" r:id="rId357" display="https://pbs.twimg.com/ext_tw_video_thumb/1150274988051537921/pu/img/fV5RLQRtf6Ynew6_.jpg"/>
    <hyperlink ref="U420" r:id="rId358" display="https://pbs.twimg.com/media/D_eIW1xWwAAYqG8.jpg"/>
    <hyperlink ref="U421" r:id="rId359" display="https://pbs.twimg.com/media/D_eIW1xWwAAYqG8.jpg"/>
    <hyperlink ref="U422" r:id="rId360" display="https://pbs.twimg.com/media/D_eIW1xWwAAYqG8.jpg"/>
    <hyperlink ref="U423" r:id="rId361" display="https://pbs.twimg.com/ext_tw_video_thumb/1150463635212447744/pu/img/OkoKpmmtgehRH_0X.jpg"/>
    <hyperlink ref="U424" r:id="rId362" display="https://pbs.twimg.com/media/D_eiFwLU0AAHvSl.jpg"/>
    <hyperlink ref="U426" r:id="rId363" display="https://pbs.twimg.com/ext_tw_video_thumb/1150579454185369600/pu/img/g3XaSijvilexqJgr.jpg"/>
    <hyperlink ref="U427" r:id="rId364" display="https://pbs.twimg.com/ext_tw_video_thumb/1150176468795834370/pu/img/RFqFBPzNelUNYyw1.jpg"/>
    <hyperlink ref="U428" r:id="rId365" display="https://pbs.twimg.com/ext_tw_video_thumb/1150274988051537921/pu/img/fV5RLQRtf6Ynew6_.jpg"/>
    <hyperlink ref="U429" r:id="rId366" display="https://pbs.twimg.com/ext_tw_video_thumb/1150837967579209728/pu/img/9oaVkQ8nb2TxLhWX.jpg"/>
    <hyperlink ref="U430" r:id="rId367" display="https://pbs.twimg.com/ext_tw_video_thumb/1150837967579209728/pu/img/9oaVkQ8nb2TxLhWX.jpg"/>
    <hyperlink ref="U431" r:id="rId368" display="https://pbs.twimg.com/ext_tw_video_thumb/1150321213249658880/pu/img/APY7awQ05WWf3q5i.jpg"/>
    <hyperlink ref="U434" r:id="rId369" display="https://pbs.twimg.com/media/D_iaUQWXoAAe3E5.jpg"/>
    <hyperlink ref="U435" r:id="rId370" display="https://pbs.twimg.com/media/D_hkw3yXkAI9jl6.png"/>
    <hyperlink ref="U436" r:id="rId371" display="https://pbs.twimg.com/media/D_hkw3yXkAI9jl6.png"/>
    <hyperlink ref="U437" r:id="rId372" display="https://pbs.twimg.com/media/D_eIW1xWwAAYqG8.jpg"/>
    <hyperlink ref="U438" r:id="rId373" display="https://pbs.twimg.com/media/D_TfCdnXkAEqxs-.jpg"/>
    <hyperlink ref="U440" r:id="rId374" display="https://pbs.twimg.com/media/D_dkDTkW4AEFn5_.jpg"/>
    <hyperlink ref="U441" r:id="rId375" display="https://pbs.twimg.com/ext_tw_video_thumb/1150274988051537921/pu/img/fV5RLQRtf6Ynew6_.jpg"/>
    <hyperlink ref="U442" r:id="rId376" display="https://pbs.twimg.com/tweet_video_thumb/D_b7jrMW4AEk5yu.jpg"/>
    <hyperlink ref="U444" r:id="rId377" display="https://pbs.twimg.com/media/D_eIW1xWwAAYqG8.jpg"/>
    <hyperlink ref="U445" r:id="rId378" display="https://pbs.twimg.com/ext_tw_video_thumb/1149839023864786944/pu/img/NjUDQffLbhgrbLgK.jpg"/>
    <hyperlink ref="U446" r:id="rId379" display="https://pbs.twimg.com/ext_tw_video_thumb/1150579454185369600/pu/img/g3XaSijvilexqJgr.jpg"/>
    <hyperlink ref="U447" r:id="rId380" display="https://pbs.twimg.com/ext_tw_video_thumb/1150529629855322112/pu/img/OCAKKxeDqC2RYpWI.jpg"/>
    <hyperlink ref="U448" r:id="rId381" display="https://pbs.twimg.com/media/D_d41NjXoAAphMN.jpg"/>
    <hyperlink ref="U449" r:id="rId382" display="https://pbs.twimg.com/ext_tw_video_thumb/1150274988051537921/pu/img/fV5RLQRtf6Ynew6_.jpg"/>
    <hyperlink ref="U450" r:id="rId383" display="https://pbs.twimg.com/ext_tw_video_thumb/1150821944943620097/pu/img/pWnj3MhXIPJ6rpkg.jpg"/>
    <hyperlink ref="U451" r:id="rId384" display="https://pbs.twimg.com/media/D_eIW1xWwAAYqG8.jpg"/>
    <hyperlink ref="U452" r:id="rId385" display="https://pbs.twimg.com/ext_tw_video_thumb/1149467354348191747/pu/img/Fq3v4dWbq8SbUBTS.jpg"/>
    <hyperlink ref="U453" r:id="rId386" display="https://pbs.twimg.com/ext_tw_video_thumb/1150463635212447744/pu/img/OkoKpmmtgehRH_0X.jpg"/>
    <hyperlink ref="U454" r:id="rId387" display="https://pbs.twimg.com/media/D_eIW1xWwAAYqG8.jpg"/>
    <hyperlink ref="U456" r:id="rId388" display="https://pbs.twimg.com/ext_tw_video_thumb/1150463635212447744/pu/img/OkoKpmmtgehRH_0X.jpg"/>
    <hyperlink ref="U457" r:id="rId389" display="https://pbs.twimg.com/media/D_eIW1xWwAAYqG8.jpg"/>
    <hyperlink ref="U459" r:id="rId390" display="https://pbs.twimg.com/media/D_dkDTkW4AEFn5_.jpg"/>
    <hyperlink ref="U460" r:id="rId391" display="https://pbs.twimg.com/ext_tw_video_thumb/1150274988051537921/pu/img/fV5RLQRtf6Ynew6_.jpg"/>
    <hyperlink ref="U461" r:id="rId392" display="https://pbs.twimg.com/media/D_eIW1xWwAAYqG8.jpg"/>
    <hyperlink ref="U462" r:id="rId393" display="https://pbs.twimg.com/media/D_dkDTkW4AEFn5_.jpg"/>
    <hyperlink ref="U464" r:id="rId394" display="https://pbs.twimg.com/ext_tw_video_thumb/1150579454185369600/pu/img/g3XaSijvilexqJgr.jpg"/>
    <hyperlink ref="U465" r:id="rId395" display="https://pbs.twimg.com/ext_tw_video_thumb/1150815835738517506/pu/img/kovXf16mni3n1juj.jpg"/>
    <hyperlink ref="U466" r:id="rId396" display="https://pbs.twimg.com/ext_tw_video_thumb/1150815835738517506/pu/img/kovXf16mni3n1juj.jpg"/>
    <hyperlink ref="U467" r:id="rId397" display="https://pbs.twimg.com/ext_tw_video_thumb/1150825392216973313/pu/img/qCs54L-BR3LNouaG.jpg"/>
    <hyperlink ref="U468" r:id="rId398" display="https://pbs.twimg.com/media/D_hsgEnWsAAZMiZ.jpg"/>
    <hyperlink ref="U469" r:id="rId399" display="https://pbs.twimg.com/ext_tw_video_thumb/1150463635212447744/pu/img/OkoKpmmtgehRH_0X.jpg"/>
    <hyperlink ref="U470" r:id="rId400" display="https://pbs.twimg.com/ext_tw_video_thumb/1150176468795834370/pu/img/RFqFBPzNelUNYyw1.jpg"/>
    <hyperlink ref="U471" r:id="rId401" display="https://pbs.twimg.com/media/D_eIW1xWwAAYqG8.jpg"/>
    <hyperlink ref="U472" r:id="rId402" display="https://pbs.twimg.com/ext_tw_video_thumb/1150274988051537921/pu/img/fV5RLQRtf6Ynew6_.jpg"/>
    <hyperlink ref="U473" r:id="rId403" display="https://pbs.twimg.com/media/D_iWPH-XkAYLOcp.jpg"/>
    <hyperlink ref="U475" r:id="rId404" display="https://pbs.twimg.com/ext_tw_video_thumb/1150274988051537921/pu/img/fV5RLQRtf6Ynew6_.jpg"/>
    <hyperlink ref="U476" r:id="rId405" display="https://pbs.twimg.com/ext_tw_video_thumb/1150257291523813377/pu/img/Bz6JbrX009Xgm-6w.jpg"/>
    <hyperlink ref="U477" r:id="rId406" display="https://pbs.twimg.com/ext_tw_video_thumb/1150257291523813377/pu/img/Bz6JbrX009Xgm-6w.jpg"/>
    <hyperlink ref="U478" r:id="rId407" display="https://pbs.twimg.com/ext_tw_video_thumb/1150821944943620097/pu/img/pWnj3MhXIPJ6rpkg.jpg"/>
    <hyperlink ref="U479" r:id="rId408" display="https://pbs.twimg.com/ext_tw_video_thumb/1150463635212447744/pu/img/OkoKpmmtgehRH_0X.jpg"/>
    <hyperlink ref="U480" r:id="rId409" display="https://pbs.twimg.com/media/D_iB5KsWsAEBCe_.jpg"/>
    <hyperlink ref="U482" r:id="rId410" display="https://pbs.twimg.com/media/D_dkDTkW4AEFn5_.jpg"/>
    <hyperlink ref="U484" r:id="rId411" display="https://pbs.twimg.com/ext_tw_video_thumb/1150839360843108358/pu/img/J1BSPsOLTw0xs6KQ.jpg"/>
    <hyperlink ref="U485" r:id="rId412" display="https://pbs.twimg.com/tweet_video_thumb/D_iXqXlXUAA9D9V.jpg"/>
    <hyperlink ref="U486" r:id="rId413" display="https://pbs.twimg.com/tweet_video_thumb/D_iXqXlXUAA9D9V.jpg"/>
    <hyperlink ref="U487" r:id="rId414" display="https://pbs.twimg.com/ext_tw_video_thumb/1150080634158833664/pu/img/lyDOnnYHzdKuiOVF.jpg"/>
    <hyperlink ref="U488" r:id="rId415" display="https://pbs.twimg.com/ext_tw_video_thumb/1150080634158833664/pu/img/lyDOnnYHzdKuiOVF.jpg"/>
    <hyperlink ref="U489" r:id="rId416" display="https://pbs.twimg.com/ext_tw_video_thumb/1150041575701045248/pu/img/p_k0pQyHJOCxiZY5.jpg"/>
    <hyperlink ref="U490" r:id="rId417" display="https://pbs.twimg.com/ext_tw_video_thumb/1150041575701045248/pu/img/p_k0pQyHJOCxiZY5.jpg"/>
    <hyperlink ref="U491" r:id="rId418" display="https://pbs.twimg.com/media/D_iaScFWsAAcTAk.jpg"/>
    <hyperlink ref="U493" r:id="rId419" display="https://pbs.twimg.com/media/D_eIW1xWwAAYqG8.jpg"/>
    <hyperlink ref="U494" r:id="rId420" display="https://pbs.twimg.com/media/D_eIW1xWwAAYqG8.jpg"/>
    <hyperlink ref="U498" r:id="rId421" display="https://pbs.twimg.com/media/D_iac3CXoAAe0yJ.jpg"/>
    <hyperlink ref="U499" r:id="rId422" display="https://pbs.twimg.com/media/D_eIW1xWwAAYqG8.jpg"/>
    <hyperlink ref="U500" r:id="rId423" display="https://pbs.twimg.com/media/D_dkDTkW4AEFn5_.jpg"/>
    <hyperlink ref="U501" r:id="rId424" display="https://pbs.twimg.com/media/D_eIW1xWwAAYqG8.jpg"/>
    <hyperlink ref="U502" r:id="rId425" display="https://pbs.twimg.com/ext_tw_video_thumb/1150463635212447744/pu/img/OkoKpmmtgehRH_0X.jpg"/>
    <hyperlink ref="U503" r:id="rId426" display="https://pbs.twimg.com/ext_tw_video_thumb/1150786453926023169/pu/img/xllKHHd8Fq4uCnrW.jpg"/>
    <hyperlink ref="U504" r:id="rId427" display="https://pbs.twimg.com/ext_tw_video_thumb/1150786453926023169/pu/img/xllKHHd8Fq4uCnrW.jpg"/>
    <hyperlink ref="U505" r:id="rId428" display="https://pbs.twimg.com/ext_tw_video_thumb/1150579454185369600/pu/img/g3XaSijvilexqJgr.jpg"/>
    <hyperlink ref="U506" r:id="rId429" display="https://pbs.twimg.com/ext_tw_video_thumb/1150831782041985024/pu/img/06TyLr4HQEpL0xcT.jpg"/>
    <hyperlink ref="U508" r:id="rId430" display="https://pbs.twimg.com/media/D_dkDTkW4AEFn5_.jpg"/>
    <hyperlink ref="U509" r:id="rId431" display="https://pbs.twimg.com/ext_tw_video_thumb/1150274988051537921/pu/img/fV5RLQRtf6Ynew6_.jpg"/>
    <hyperlink ref="U510" r:id="rId432" display="https://pbs.twimg.com/media/D_dkDTkW4AEFn5_.jpg"/>
    <hyperlink ref="U511" r:id="rId433" display="https://pbs.twimg.com/ext_tw_video_thumb/1150825392216973313/pu/img/qCs54L-BR3LNouaG.jpg"/>
    <hyperlink ref="U512" r:id="rId434" display="https://pbs.twimg.com/ext_tw_video_thumb/1150463635212447744/pu/img/OkoKpmmtgehRH_0X.jpg"/>
    <hyperlink ref="U513" r:id="rId435" display="https://pbs.twimg.com/ext_tw_video_thumb/1150579454185369600/pu/img/g3XaSijvilexqJgr.jpg"/>
    <hyperlink ref="U514" r:id="rId436" display="https://pbs.twimg.com/media/D_iahDLXsAA1l03.jpg"/>
    <hyperlink ref="U515" r:id="rId437" display="https://pbs.twimg.com/ext_tw_video_thumb/1150176468795834370/pu/img/RFqFBPzNelUNYyw1.jpg"/>
    <hyperlink ref="U516" r:id="rId438" display="https://pbs.twimg.com/ext_tw_video_thumb/1150579454185369600/pu/img/g3XaSijvilexqJgr.jpg"/>
    <hyperlink ref="U517" r:id="rId439" display="https://pbs.twimg.com/media/D_hclN4XsAEVbj9.jpg"/>
    <hyperlink ref="U518" r:id="rId440" display="https://pbs.twimg.com/ext_tw_video_thumb/1150176468795834370/pu/img/RFqFBPzNelUNYyw1.jpg"/>
    <hyperlink ref="U519" r:id="rId441" display="https://pbs.twimg.com/media/D_XX9voWwAAGU5T.jpg"/>
    <hyperlink ref="U520" r:id="rId442" display="https://pbs.twimg.com/media/D_XX9voWwAAGU5T.jpg"/>
    <hyperlink ref="U521" r:id="rId443" display="https://pbs.twimg.com/ext_tw_video_thumb/1149872440102805506/pu/img/KLDJ2GaNbEj_Yd6R.jpg"/>
    <hyperlink ref="U522" r:id="rId444" display="https://pbs.twimg.com/ext_tw_video_thumb/1149872440102805506/pu/img/KLDJ2GaNbEj_Yd6R.jpg"/>
    <hyperlink ref="U523" r:id="rId445" display="https://pbs.twimg.com/media/D_iajFtX4AISvk6.jpg"/>
    <hyperlink ref="U524" r:id="rId446" display="https://pbs.twimg.com/ext_tw_video_thumb/1150579454185369600/pu/img/g3XaSijvilexqJgr.jpg"/>
    <hyperlink ref="U525" r:id="rId447" display="https://pbs.twimg.com/ext_tw_video_thumb/1150579454185369600/pu/img/g3XaSijvilexqJgr.jpg"/>
    <hyperlink ref="U526" r:id="rId448" display="https://pbs.twimg.com/media/D_eIW1xWwAAYqG8.jpg"/>
    <hyperlink ref="U527" r:id="rId449" display="https://pbs.twimg.com/ext_tw_video_thumb/1150274988051537921/pu/img/fV5RLQRtf6Ynew6_.jpg"/>
    <hyperlink ref="U528" r:id="rId450" display="https://pbs.twimg.com/ext_tw_video_thumb/1150144553325879301/pu/img/izp5qOkgPqt17qZG.jpg"/>
    <hyperlink ref="U529" r:id="rId451" display="https://pbs.twimg.com/ext_tw_video_thumb/1150144553325879301/pu/img/izp5qOkgPqt17qZG.jpg"/>
    <hyperlink ref="U530" r:id="rId452" display="https://pbs.twimg.com/media/D_XshGSVUAENtTq.jpg"/>
    <hyperlink ref="U531" r:id="rId453" display="https://pbs.twimg.com/media/D_XshGSVUAENtTq.jpg"/>
    <hyperlink ref="U532" r:id="rId454" display="https://pbs.twimg.com/media/D_eIW1xWwAAYqG8.jpg"/>
    <hyperlink ref="U533" r:id="rId455" display="https://pbs.twimg.com/ext_tw_video_thumb/1150274988051537921/pu/img/fV5RLQRtf6Ynew6_.jpg"/>
    <hyperlink ref="U534" r:id="rId456" display="https://pbs.twimg.com/ext_tw_video_thumb/1150274988051537921/pu/img/fV5RLQRtf6Ynew6_.jpg"/>
    <hyperlink ref="U536" r:id="rId457" display="https://pbs.twimg.com/ext_tw_video_thumb/1150821944943620097/pu/img/pWnj3MhXIPJ6rpkg.jpg"/>
    <hyperlink ref="U537" r:id="rId458" display="https://pbs.twimg.com/ext_tw_video_thumb/1150274988051537921/pu/img/fV5RLQRtf6Ynew6_.jpg"/>
    <hyperlink ref="U538" r:id="rId459" display="https://pbs.twimg.com/media/D_eIW1xWwAAYqG8.jpg"/>
    <hyperlink ref="U539" r:id="rId460" display="https://pbs.twimg.com/ext_tw_video_thumb/1150813609020149760/pu/img/Gk4cb81WbiAWs9M3.jpg"/>
    <hyperlink ref="U540" r:id="rId461" display="https://pbs.twimg.com/ext_tw_video_thumb/1150813609020149760/pu/img/Gk4cb81WbiAWs9M3.jpg"/>
    <hyperlink ref="U541" r:id="rId462" display="https://pbs.twimg.com/media/D_hh-0GX4AEDLK1.jpg"/>
    <hyperlink ref="U542" r:id="rId463" display="https://pbs.twimg.com/media/D_hh-0GX4AEDLK1.jpg"/>
    <hyperlink ref="U543" r:id="rId464" display="https://pbs.twimg.com/ext_tw_video_thumb/1150821944943620097/pu/img/pWnj3MhXIPJ6rpkg.jpg"/>
    <hyperlink ref="U544" r:id="rId465" display="https://pbs.twimg.com/ext_tw_video_thumb/1150176468795834370/pu/img/RFqFBPzNelUNYyw1.jpg"/>
    <hyperlink ref="U545" r:id="rId466" display="https://pbs.twimg.com/ext_tw_video_thumb/1150821944943620097/pu/img/pWnj3MhXIPJ6rpkg.jpg"/>
    <hyperlink ref="U546" r:id="rId467" display="https://pbs.twimg.com/media/D_eIW1xWwAAYqG8.jpg"/>
    <hyperlink ref="U547" r:id="rId468" display="https://pbs.twimg.com/ext_tw_video_thumb/1150189154292006912/pu/img/Kr65w2US78BzCbbI.jpg"/>
    <hyperlink ref="U548" r:id="rId469" display="https://pbs.twimg.com/ext_tw_video_thumb/1150189154292006912/pu/img/Kr65w2US78BzCbbI.jpg"/>
    <hyperlink ref="U549" r:id="rId470" display="https://pbs.twimg.com/ext_tw_video_thumb/1150463635212447744/pu/img/OkoKpmmtgehRH_0X.jpg"/>
    <hyperlink ref="U550" r:id="rId471" display="https://pbs.twimg.com/media/D_iZknuWkAImTFJ.jpg"/>
    <hyperlink ref="U551" r:id="rId472" display="https://pbs.twimg.com/ext_tw_video_thumb/1150463635212447744/pu/img/OkoKpmmtgehRH_0X.jpg"/>
    <hyperlink ref="U552" r:id="rId473" display="https://pbs.twimg.com/ext_tw_video_thumb/1149467354348191747/pu/img/Fq3v4dWbq8SbUBTS.jpg"/>
    <hyperlink ref="U553" r:id="rId474" display="https://pbs.twimg.com/ext_tw_video_thumb/1150579454185369600/pu/img/g3XaSijvilexqJgr.jpg"/>
    <hyperlink ref="U556" r:id="rId475" display="https://pbs.twimg.com/media/D_T2WWlXoAACpty.jpg"/>
    <hyperlink ref="U557" r:id="rId476" display="https://pbs.twimg.com/media/D_T2WWlXoAACpty.jpg"/>
    <hyperlink ref="U561" r:id="rId477" display="https://pbs.twimg.com/media/D_eIW1xWwAAYqG8.jpg"/>
    <hyperlink ref="U562" r:id="rId478" display="https://pbs.twimg.com/media/D_eIW1xWwAAYqG8.jpg"/>
    <hyperlink ref="U563" r:id="rId479" display="https://pbs.twimg.com/ext_tw_video_thumb/1150232842720423937/pu/img/oBJYpqVhOkij9S5U.jpg"/>
    <hyperlink ref="U564" r:id="rId480" display="https://pbs.twimg.com/ext_tw_video_thumb/1150232842720423937/pu/img/oBJYpqVhOkij9S5U.jpg"/>
    <hyperlink ref="U565" r:id="rId481" display="https://pbs.twimg.com/media/D_eIkc5X4AYdEah.jpg"/>
    <hyperlink ref="U566" r:id="rId482" display="https://pbs.twimg.com/media/D_eIkc5X4AYdEah.jpg"/>
    <hyperlink ref="U567" r:id="rId483" display="https://pbs.twimg.com/media/D_eIW1xWwAAYqG8.jpg"/>
    <hyperlink ref="U568" r:id="rId484" display="https://pbs.twimg.com/media/D_UZ0M-VUAAbCzW.jpg"/>
    <hyperlink ref="U569" r:id="rId485" display="https://pbs.twimg.com/media/D_UZ0M-VUAAbCzW.jpg"/>
    <hyperlink ref="U570" r:id="rId486" display="https://pbs.twimg.com/media/D_eIW1xWwAAYqG8.jpg"/>
    <hyperlink ref="U571" r:id="rId487" display="https://pbs.twimg.com/ext_tw_video_thumb/1150176468795834370/pu/img/RFqFBPzNelUNYyw1.jpg"/>
    <hyperlink ref="U572" r:id="rId488" display="https://pbs.twimg.com/ext_tw_video_thumb/1150176468795834370/pu/img/RFqFBPzNelUNYyw1.jpg"/>
    <hyperlink ref="U573" r:id="rId489" display="https://pbs.twimg.com/ext_tw_video_thumb/1150265784616312833/pu/img/aYjCv1HxsVRMmf3m.jpg"/>
    <hyperlink ref="U574" r:id="rId490" display="https://pbs.twimg.com/ext_tw_video_thumb/1150265784616312833/pu/img/aYjCv1HxsVRMmf3m.jpg"/>
    <hyperlink ref="U575" r:id="rId491" display="https://pbs.twimg.com/media/D_iapmPWwAcCUOL.jpg"/>
    <hyperlink ref="U576" r:id="rId492" display="https://pbs.twimg.com/media/D_eIW1xWwAAYqG8.jpg"/>
    <hyperlink ref="U577" r:id="rId493" display="https://pbs.twimg.com/media/D_iaqhKWkAEX8lK.jpg"/>
    <hyperlink ref="U580" r:id="rId494" display="https://pbs.twimg.com/media/D_iareEWsAcCp5D.jpg"/>
    <hyperlink ref="U581" r:id="rId495" display="https://pbs.twimg.com/ext_tw_video_thumb/1150825392216973313/pu/img/qCs54L-BR3LNouaG.jpg"/>
    <hyperlink ref="U584" r:id="rId496" display="https://pbs.twimg.com/media/D_eIW1xWwAAYqG8.jpg"/>
    <hyperlink ref="U585" r:id="rId497" display="https://pbs.twimg.com/ext_tw_video_thumb/1149467354348191747/pu/img/Fq3v4dWbq8SbUBTS.jpg"/>
    <hyperlink ref="U586" r:id="rId498" display="https://pbs.twimg.com/ext_tw_video_thumb/1149467354348191747/pu/img/Fq3v4dWbq8SbUBTS.jpg"/>
    <hyperlink ref="U587" r:id="rId499" display="https://pbs.twimg.com/tweet_video_thumb/D_S1vN2WkAEdF9-.jpg"/>
    <hyperlink ref="U588" r:id="rId500" display="https://pbs.twimg.com/tweet_video_thumb/D_S1vN2WkAEdF9-.jpg"/>
    <hyperlink ref="U589" r:id="rId501" display="https://pbs.twimg.com/media/D_RkSrZUYAED5KO.jpg"/>
    <hyperlink ref="U590" r:id="rId502" display="https://pbs.twimg.com/media/D_RkSrZUYAED5KO.jpg"/>
    <hyperlink ref="U591" r:id="rId503" display="https://pbs.twimg.com/media/D_RyFNWWsAA4R38.jpg"/>
    <hyperlink ref="U592" r:id="rId504" display="https://pbs.twimg.com/media/D_RyFNWWsAA4R38.jpg"/>
    <hyperlink ref="U593" r:id="rId505" display="https://pbs.twimg.com/media/D_SaLeCWkAEANj5.jpg"/>
    <hyperlink ref="U594" r:id="rId506" display="https://pbs.twimg.com/media/D_SaLeCWkAEANj5.jpg"/>
    <hyperlink ref="U595" r:id="rId507" display="https://pbs.twimg.com/media/D_eIW1xWwAAYqG8.jpg"/>
    <hyperlink ref="U596" r:id="rId508" display="https://pbs.twimg.com/ext_tw_video_thumb/1150061988636188672/pu/img/AX6o8pSUW9_rBlJo.jpg"/>
    <hyperlink ref="U597" r:id="rId509" display="https://pbs.twimg.com/ext_tw_video_thumb/1150795670661619712/pu/img/yMKleVPIen6DHbBZ.jpg"/>
    <hyperlink ref="U598" r:id="rId510" display="https://pbs.twimg.com/ext_tw_video_thumb/1150004453468246017/pu/img/MxVT8l5pbIwH2u6p.jpg"/>
    <hyperlink ref="U599" r:id="rId511" display="https://pbs.twimg.com/ext_tw_video_thumb/1150321213249658880/pu/img/APY7awQ05WWf3q5i.jpg"/>
    <hyperlink ref="U600" r:id="rId512" display="https://pbs.twimg.com/media/D_hsgEnWsAAZMiZ.jpg"/>
    <hyperlink ref="U601" r:id="rId513" display="https://pbs.twimg.com/media/D_iWPH-XkAYLOcp.jpg"/>
    <hyperlink ref="U602" r:id="rId514" display="https://pbs.twimg.com/ext_tw_video_thumb/1150105841980362754/pu/img/bGJyCvX5eUTEmKQU.jpg"/>
    <hyperlink ref="U603" r:id="rId515" display="https://pbs.twimg.com/ext_tw_video_thumb/1150105841980362754/pu/img/bGJyCvX5eUTEmKQU.jpg"/>
    <hyperlink ref="U604" r:id="rId516" display="https://pbs.twimg.com/ext_tw_video_thumb/1150825392216973313/pu/img/qCs54L-BR3LNouaG.jpg"/>
    <hyperlink ref="U606" r:id="rId517" display="https://pbs.twimg.com/media/D_eIW1xWwAAYqG8.jpg"/>
    <hyperlink ref="U609" r:id="rId518" display="https://pbs.twimg.com/media/D_eIW1xWwAAYqG8.jpg"/>
    <hyperlink ref="U612" r:id="rId519" display="https://pbs.twimg.com/media/D_VchPAXYAAWYlr.jpg"/>
    <hyperlink ref="U613" r:id="rId520" display="https://pbs.twimg.com/media/D_VchPAXYAAWYlr.jpg"/>
    <hyperlink ref="U614" r:id="rId521" display="https://pbs.twimg.com/media/D_eIW1xWwAAYqG8.jpg"/>
    <hyperlink ref="U615" r:id="rId522" display="https://pbs.twimg.com/media/D_eIW1xWwAAYqG8.jpg"/>
    <hyperlink ref="U616" r:id="rId523" display="https://pbs.twimg.com/media/D_iMG35X4AAMYtd.jpg"/>
    <hyperlink ref="U617" r:id="rId524" display="https://pbs.twimg.com/media/D_iMG35X4AAMYtd.jpg"/>
    <hyperlink ref="U618" r:id="rId525" display="https://pbs.twimg.com/ext_tw_video_thumb/1150529629855322112/pu/img/OCAKKxeDqC2RYpWI.jpg"/>
    <hyperlink ref="U619" r:id="rId526" display="https://pbs.twimg.com/ext_tw_video_thumb/1150529629855322112/pu/img/OCAKKxeDqC2RYpWI.jpg"/>
    <hyperlink ref="U620" r:id="rId527" display="https://pbs.twimg.com/media/D_d41NjXoAAphMN.jpg"/>
    <hyperlink ref="U621" r:id="rId528" display="https://pbs.twimg.com/media/D_d41NjXoAAphMN.jpg"/>
    <hyperlink ref="U622" r:id="rId529" display="https://pbs.twimg.com/media/D_dkDTkW4AEFn5_.jpg"/>
    <hyperlink ref="U623" r:id="rId530" display="https://pbs.twimg.com/media/D_dkDTkW4AEFn5_.jpg"/>
    <hyperlink ref="U624" r:id="rId531" display="https://pbs.twimg.com/ext_tw_video_thumb/1150483358901653504/pu/img/rwYf9X08lGOMhQel.jpg"/>
    <hyperlink ref="U625" r:id="rId532" display="https://pbs.twimg.com/ext_tw_video_thumb/1150483358901653504/pu/img/rwYf9X08lGOMhQel.jpg"/>
    <hyperlink ref="U626" r:id="rId533" display="https://pbs.twimg.com/ext_tw_video_thumb/1150449524793589760/pu/img/zxAm3AyafeUZhsMD.jpg"/>
    <hyperlink ref="U627" r:id="rId534" display="https://pbs.twimg.com/ext_tw_video_thumb/1150449524793589760/pu/img/zxAm3AyafeUZhsMD.jpg"/>
    <hyperlink ref="U628" r:id="rId535" display="https://pbs.twimg.com/ext_tw_video_thumb/1148920226270142464/pu/img/HkPE3g9MSqU1FxZr.jpg"/>
    <hyperlink ref="U629" r:id="rId536" display="https://pbs.twimg.com/ext_tw_video_thumb/1148920226270142464/pu/img/HkPE3g9MSqU1FxZr.jpg"/>
    <hyperlink ref="U630" r:id="rId537" display="https://pbs.twimg.com/ext_tw_video_thumb/1150463635212447744/pu/img/OkoKpmmtgehRH_0X.jpg"/>
    <hyperlink ref="U631" r:id="rId538" display="https://pbs.twimg.com/ext_tw_video_thumb/1150274988051537921/pu/img/fV5RLQRtf6Ynew6_.jpg"/>
    <hyperlink ref="U632" r:id="rId539" display="https://pbs.twimg.com/ext_tw_video_thumb/1150579454185369600/pu/img/g3XaSijvilexqJgr.jpg"/>
    <hyperlink ref="U633" r:id="rId540" display="https://pbs.twimg.com/ext_tw_video_thumb/1150579454185369600/pu/img/g3XaSijvilexqJgr.jpg"/>
    <hyperlink ref="U634" r:id="rId541" display="https://pbs.twimg.com/media/D_hH6npU4AASg-e.jpg"/>
    <hyperlink ref="U635" r:id="rId542" display="https://pbs.twimg.com/media/D_hH6npU4AASg-e.jpg"/>
    <hyperlink ref="U636" r:id="rId543" display="https://pbs.twimg.com/media/D_eIW1xWwAAYqG8.jpg"/>
    <hyperlink ref="U637" r:id="rId544" display="https://pbs.twimg.com/ext_tw_video_thumb/1150463635212447744/pu/img/OkoKpmmtgehRH_0X.jpg"/>
    <hyperlink ref="U638" r:id="rId545" display="https://pbs.twimg.com/ext_tw_video_thumb/1150463635212447744/pu/img/OkoKpmmtgehRH_0X.jpg"/>
    <hyperlink ref="U639" r:id="rId546" display="https://pbs.twimg.com/ext_tw_video_thumb/1150821944943620097/pu/img/pWnj3MhXIPJ6rpkg.jpg"/>
    <hyperlink ref="U640" r:id="rId547" display="https://pbs.twimg.com/ext_tw_video_thumb/1150821944943620097/pu/img/pWnj3MhXIPJ6rpkg.jpg"/>
    <hyperlink ref="U641" r:id="rId548" display="https://pbs.twimg.com/ext_tw_video_thumb/1149587891909083138/pu/img/mvPT-3RG_ycu4DHk.jpg"/>
    <hyperlink ref="U642" r:id="rId549" display="https://pbs.twimg.com/ext_tw_video_thumb/1149587891909083138/pu/img/mvPT-3RG_ycu4DHk.jpg"/>
    <hyperlink ref="U643" r:id="rId550" display="https://pbs.twimg.com/media/D_iawTpXsAAK5z5.jpg"/>
    <hyperlink ref="U644" r:id="rId551" display="https://pbs.twimg.com/media/D_iZknuWkAImTFJ.jpg"/>
    <hyperlink ref="U645" r:id="rId552" display="https://pbs.twimg.com/media/D_iZknuWkAImTFJ.jpg"/>
    <hyperlink ref="U646" r:id="rId553" display="https://pbs.twimg.com/media/D_dFQi-WkAICikp.jpg"/>
    <hyperlink ref="U647" r:id="rId554" display="https://pbs.twimg.com/media/D_dFQi-WkAICikp.jpg"/>
    <hyperlink ref="U648" r:id="rId555" display="https://pbs.twimg.com/ext_tw_video_thumb/1150193042642624512/pu/img/S8jSBM0noVIDxtgL.jpg"/>
    <hyperlink ref="U649" r:id="rId556" display="https://pbs.twimg.com/ext_tw_video_thumb/1150193042642624512/pu/img/S8jSBM0noVIDxtgL.jpg"/>
    <hyperlink ref="U650" r:id="rId557" display="https://pbs.twimg.com/media/D_eIW1xWwAAYqG8.jpg"/>
    <hyperlink ref="U651" r:id="rId558" display="https://pbs.twimg.com/ext_tw_video_thumb/1149839023864786944/pu/img/NjUDQffLbhgrbLgK.jpg"/>
    <hyperlink ref="U652" r:id="rId559" display="https://pbs.twimg.com/ext_tw_video_thumb/1149839023864786944/pu/img/NjUDQffLbhgrbLgK.jpg"/>
    <hyperlink ref="U653" r:id="rId560" display="https://pbs.twimg.com/ext_tw_video_thumb/1150825392216973313/pu/img/qCs54L-BR3LNouaG.jpg"/>
    <hyperlink ref="U654" r:id="rId561" display="https://pbs.twimg.com/ext_tw_video_thumb/1150825392216973313/pu/img/qCs54L-BR3LNouaG.jpg"/>
    <hyperlink ref="U655" r:id="rId562" display="https://pbs.twimg.com/media/D_eIW1xWwAAYqG8.jpg"/>
    <hyperlink ref="U656" r:id="rId563" display="https://pbs.twimg.com/media/D_eIW1xWwAAYqG8.jpg"/>
    <hyperlink ref="U657" r:id="rId564" display="https://pbs.twimg.com/ext_tw_video_thumb/1150814774260883456/pu/img/ASVkAdxJ0Vg0Qdz2.jpg"/>
    <hyperlink ref="U658" r:id="rId565" display="https://pbs.twimg.com/ext_tw_video_thumb/1150814774260883456/pu/img/ASVkAdxJ0Vg0Qdz2.jpg"/>
    <hyperlink ref="U660" r:id="rId566" display="https://pbs.twimg.com/ext_tw_video_thumb/1150274988051537921/pu/img/fV5RLQRtf6Ynew6_.jpg"/>
    <hyperlink ref="U661" r:id="rId567" display="https://pbs.twimg.com/ext_tw_video_thumb/1150274988051537921/pu/img/fV5RLQRtf6Ynew6_.jpg"/>
    <hyperlink ref="U662" r:id="rId568" display="https://pbs.twimg.com/media/D_hclN4XsAEVbj9.jpg"/>
    <hyperlink ref="U663" r:id="rId569" display="https://pbs.twimg.com/media/D_hclN4XsAEVbj9.jpg"/>
    <hyperlink ref="U664" r:id="rId570" display="https://pbs.twimg.com/media/D_bt1iAWsAEJEig.jpg"/>
    <hyperlink ref="U669" r:id="rId571" display="https://pbs.twimg.com/ext_tw_video_thumb/1150825831146483712/pu/img/EKQlIqo2OT2aqKS2.jpg"/>
    <hyperlink ref="U670" r:id="rId572" display="https://pbs.twimg.com/ext_tw_video_thumb/1150825831146483712/pu/img/EKQlIqo2OT2aqKS2.jpg"/>
    <hyperlink ref="V3" r:id="rId573" display="https://pbs.twimg.com/ext_tw_video_thumb/1150091009356967938/pu/img/UvLZ6JDpU9NtJHLR.jpg"/>
    <hyperlink ref="V4" r:id="rId574" display="https://pbs.twimg.com/ext_tw_video_thumb/1150091009356967938/pu/img/UvLZ6JDpU9NtJHLR.jpg"/>
    <hyperlink ref="V5" r:id="rId575" display="https://pbs.twimg.com/ext_tw_video_thumb/1150274988051537921/pu/img/fV5RLQRtf6Ynew6_.jpg"/>
    <hyperlink ref="V6" r:id="rId576" display="https://pbs.twimg.com/ext_tw_video_thumb/1150579454185369600/pu/img/g3XaSijvilexqJgr.jpg"/>
    <hyperlink ref="V7" r:id="rId577" display="http://pbs.twimg.com/profile_images/1145815443510374403/dGOT9C0h_normal.jpg"/>
    <hyperlink ref="V8" r:id="rId578" display="https://pbs.twimg.com/ext_tw_video_thumb/1150463635212447744/pu/img/OkoKpmmtgehRH_0X.jpg"/>
    <hyperlink ref="V9" r:id="rId579" display="https://pbs.twimg.com/ext_tw_video_thumb/1150821944943620097/pu/img/pWnj3MhXIPJ6rpkg.jpg"/>
    <hyperlink ref="V10" r:id="rId580" display="https://pbs.twimg.com/ext_tw_video_thumb/1150821944943620097/pu/img/pWnj3MhXIPJ6rpkg.jpg"/>
    <hyperlink ref="V11" r:id="rId581" display="https://pbs.twimg.com/ext_tw_video_thumb/1150176468795834370/pu/img/RFqFBPzNelUNYyw1.jpg"/>
    <hyperlink ref="V12" r:id="rId582" display="http://pbs.twimg.com/profile_images/881012279390744581/WIwA0otr_normal.jpg"/>
    <hyperlink ref="V13" r:id="rId583" display="http://pbs.twimg.com/profile_images/1148123611590471680/QurqQVMy_normal.jpg"/>
    <hyperlink ref="V14" r:id="rId584" display="http://pbs.twimg.com/profile_images/1148123611590471680/QurqQVMy_normal.jpg"/>
    <hyperlink ref="V15" r:id="rId585" display="http://pbs.twimg.com/profile_images/1130613294413357056/hZwDr4qv_normal.jpg"/>
    <hyperlink ref="V16" r:id="rId586" display="http://pbs.twimg.com/profile_images/1130613294413357056/hZwDr4qv_normal.jpg"/>
    <hyperlink ref="V17" r:id="rId587" display="http://pbs.twimg.com/profile_images/1130613294413357056/hZwDr4qv_normal.jpg"/>
    <hyperlink ref="V18" r:id="rId588" display="https://pbs.twimg.com/ext_tw_video_thumb/1150463635212447744/pu/img/OkoKpmmtgehRH_0X.jpg"/>
    <hyperlink ref="V19" r:id="rId589" display="https://pbs.twimg.com/media/D_eIW1xWwAAYqG8.jpg"/>
    <hyperlink ref="V20" r:id="rId590" display="https://pbs.twimg.com/media/D_dkDTkW4AEFn5_.jpg"/>
    <hyperlink ref="V21" r:id="rId591" display="https://pbs.twimg.com/media/D_eIW1xWwAAYqG8.jpg"/>
    <hyperlink ref="V22" r:id="rId592" display="https://pbs.twimg.com/media/D_eIW1xWwAAYqG8.jpg"/>
    <hyperlink ref="V23" r:id="rId593" display="https://pbs.twimg.com/media/D_eIW1xWwAAYqG8.jpg"/>
    <hyperlink ref="V24" r:id="rId594" display="https://pbs.twimg.com/media/D_eIW1xWwAAYqG8.jpg"/>
    <hyperlink ref="V25" r:id="rId595" display="https://pbs.twimg.com/ext_tw_video_thumb/1149839023864786944/pu/img/NjUDQffLbhgrbLgK.jpg"/>
    <hyperlink ref="V26" r:id="rId596" display="http://pbs.twimg.com/profile_images/987397333276033024/_U2NjvOA_normal.jpg"/>
    <hyperlink ref="V27" r:id="rId597" display="https://pbs.twimg.com/ext_tw_video_thumb/1150803218894589954/pu/img/rZTcd-UB4iLZJyBS.jpg"/>
    <hyperlink ref="V28" r:id="rId598" display="https://pbs.twimg.com/ext_tw_video_thumb/1150803218894589954/pu/img/rZTcd-UB4iLZJyBS.jpg"/>
    <hyperlink ref="V29" r:id="rId599" display="https://pbs.twimg.com/ext_tw_video_thumb/1150579454185369600/pu/img/g3XaSijvilexqJgr.jpg"/>
    <hyperlink ref="V30" r:id="rId600" display="http://pbs.twimg.com/profile_images/1149941629861519360/5TwiSQI3_normal.jpg"/>
    <hyperlink ref="V31" r:id="rId601" display="http://pbs.twimg.com/profile_images/1138471995295883265/F5rAbV5b_normal.png"/>
    <hyperlink ref="V32" r:id="rId602" display="http://pbs.twimg.com/profile_images/1138471995295883265/F5rAbV5b_normal.png"/>
    <hyperlink ref="V33" r:id="rId603" display="http://pbs.twimg.com/profile_images/828400473636032512/TEOzgcEP_normal.jpg"/>
    <hyperlink ref="V34" r:id="rId604" display="http://pbs.twimg.com/profile_images/828400473636032512/TEOzgcEP_normal.jpg"/>
    <hyperlink ref="V35" r:id="rId605" display="http://pbs.twimg.com/profile_images/828400473636032512/TEOzgcEP_normal.jpg"/>
    <hyperlink ref="V36" r:id="rId606" display="http://pbs.twimg.com/profile_images/1150833781303140352/baQJLoAV_normal.jpg"/>
    <hyperlink ref="V37" r:id="rId607" display="https://pbs.twimg.com/media/D_dkDTkW4AEFn5_.jpg"/>
    <hyperlink ref="V38" r:id="rId608" display="https://pbs.twimg.com/ext_tw_video_thumb/1150813609020149760/pu/img/Gk4cb81WbiAWs9M3.jpg"/>
    <hyperlink ref="V39" r:id="rId609" display="https://pbs.twimg.com/media/D_gRFYAWsAAJHkW.jpg"/>
    <hyperlink ref="V40" r:id="rId610" display="http://pbs.twimg.com/profile_images/955896729215356928/oUgfVCaB_normal.jpg"/>
    <hyperlink ref="V41" r:id="rId611" display="https://pbs.twimg.com/media/D_g7bCAX4AAZ-Di.jpg"/>
    <hyperlink ref="V42" r:id="rId612" display="https://pbs.twimg.com/media/D_g7bCAX4AAZ-Di.jpg"/>
    <hyperlink ref="V43" r:id="rId613" display="https://pbs.twimg.com/ext_tw_video_thumb/1150821944943620097/pu/img/pWnj3MhXIPJ6rpkg.jpg"/>
    <hyperlink ref="V44" r:id="rId614" display="http://pbs.twimg.com/profile_images/1149320928528130048/Iq4FV5o__normal.jpg"/>
    <hyperlink ref="V45" r:id="rId615" display="https://pbs.twimg.com/ext_tw_video_thumb/1150821944943620097/pu/img/pWnj3MhXIPJ6rpkg.jpg"/>
    <hyperlink ref="V46" r:id="rId616" display="https://pbs.twimg.com/ext_tw_video_thumb/1149872440102805506/pu/img/KLDJ2GaNbEj_Yd6R.jpg"/>
    <hyperlink ref="V47" r:id="rId617" display="https://pbs.twimg.com/ext_tw_video_thumb/1149872440102805506/pu/img/KLDJ2GaNbEj_Yd6R.jpg"/>
    <hyperlink ref="V48" r:id="rId618" display="http://pbs.twimg.com/profile_images/1138107889246265344/EZzUbgEl_normal.jpg"/>
    <hyperlink ref="V49" r:id="rId619" display="http://pbs.twimg.com/profile_images/1147220269863460866/vfZlLd_l_normal.jpg"/>
    <hyperlink ref="V50" r:id="rId620" display="https://pbs.twimg.com/media/D_eIW1xWwAAYqG8.jpg"/>
    <hyperlink ref="V51" r:id="rId621" display="https://pbs.twimg.com/ext_tw_video_thumb/1149587891909083138/pu/img/mvPT-3RG_ycu4DHk.jpg"/>
    <hyperlink ref="V52" r:id="rId622" display="https://pbs.twimg.com/media/D_buoPeXoAI1Bxx.jpg"/>
    <hyperlink ref="V53" r:id="rId623" display="https://pbs.twimg.com/media/D_buoPeXoAI1Bxx.jpg"/>
    <hyperlink ref="V54" r:id="rId624" display="https://pbs.twimg.com/media/D_hH6npU4AASg-e.jpg"/>
    <hyperlink ref="V55" r:id="rId625" display="https://pbs.twimg.com/media/D_eIW1xWwAAYqG8.jpg"/>
    <hyperlink ref="V56" r:id="rId626" display="https://pbs.twimg.com/ext_tw_video_thumb/1150821944943620097/pu/img/pWnj3MhXIPJ6rpkg.jpg"/>
    <hyperlink ref="V57" r:id="rId627" display="http://pbs.twimg.com/profile_images/977871067883671552/E2ir3mkl_normal.jpg"/>
    <hyperlink ref="V58" r:id="rId628" display="https://pbs.twimg.com/ext_tw_video_thumb/1150579454185369600/pu/img/g3XaSijvilexqJgr.jpg"/>
    <hyperlink ref="V59" r:id="rId629" display="https://pbs.twimg.com/media/D_iZYyhXsAECbfT.jpg"/>
    <hyperlink ref="V60" r:id="rId630" display="https://pbs.twimg.com/ext_tw_video_thumb/1150579454185369600/pu/img/g3XaSijvilexqJgr.jpg"/>
    <hyperlink ref="V61" r:id="rId631" display="https://pbs.twimg.com/media/D_bvHRpU8AAlvcb.jpg"/>
    <hyperlink ref="V62" r:id="rId632" display="https://pbs.twimg.com/media/D_bvHRpU8AAlvcb.jpg"/>
    <hyperlink ref="V63" r:id="rId633" display="https://pbs.twimg.com/ext_tw_video_thumb/1149846507958538242/pu/img/4YSmYa2gD98DfPg2.jpg"/>
    <hyperlink ref="V64" r:id="rId634" display="https://pbs.twimg.com/ext_tw_video_thumb/1149846507958538242/pu/img/4YSmYa2gD98DfPg2.jpg"/>
    <hyperlink ref="V65" r:id="rId635" display="https://pbs.twimg.com/ext_tw_video_thumb/1149850142960492544/pu/img/LuDdTjz97ZquMWlc.jpg"/>
    <hyperlink ref="V66" r:id="rId636" display="http://pbs.twimg.com/profile_images/1080237426721861633/bpYLTXxr_normal.jpg"/>
    <hyperlink ref="V67" r:id="rId637" display="https://pbs.twimg.com/tweet_video_thumb/D_iZZX9WwAIPICZ.jpg"/>
    <hyperlink ref="V68" r:id="rId638" display="https://pbs.twimg.com/media/D_eIW1xWwAAYqG8.jpg"/>
    <hyperlink ref="V69" r:id="rId639" display="https://pbs.twimg.com/ext_tw_video_thumb/1150751646886092801/pu/img/xG2f8wtCfZA24e4j.jpg"/>
    <hyperlink ref="V70" r:id="rId640" display="https://pbs.twimg.com/ext_tw_video_thumb/1150751646886092801/pu/img/xG2f8wtCfZA24e4j.jpg"/>
    <hyperlink ref="V71" r:id="rId641" display="https://pbs.twimg.com/ext_tw_video_thumb/1150232842720423937/pu/img/oBJYpqVhOkij9S5U.jpg"/>
    <hyperlink ref="V72" r:id="rId642" display="https://pbs.twimg.com/ext_tw_video_thumb/1150579454185369600/pu/img/g3XaSijvilexqJgr.jpg"/>
    <hyperlink ref="V73" r:id="rId643" display="http://pbs.twimg.com/profile_images/919583873146802178/9wRXhQYh_normal.jpg"/>
    <hyperlink ref="V74" r:id="rId644" display="https://pbs.twimg.com/media/D_h_TiHUEAA9zoP.jpg"/>
    <hyperlink ref="V75" r:id="rId645" display="https://pbs.twimg.com/ext_tw_video_thumb/1150540554259894272/pu/img/wHPLEdc9uouahZAC.jpg"/>
    <hyperlink ref="V76" r:id="rId646" display="https://pbs.twimg.com/ext_tw_video_thumb/1150540554259894272/pu/img/wHPLEdc9uouahZAC.jpg"/>
    <hyperlink ref="V77" r:id="rId647" display="https://pbs.twimg.com/ext_tw_video_thumb/1150463635212447744/pu/img/OkoKpmmtgehRH_0X.jpg"/>
    <hyperlink ref="V78" r:id="rId648" display="https://pbs.twimg.com/media/D_h7GlPWkAEL_56.jpg"/>
    <hyperlink ref="V79" r:id="rId649" display="https://pbs.twimg.com/media/D_h7GlPWkAEL_56.jpg"/>
    <hyperlink ref="V80" r:id="rId650" display="https://pbs.twimg.com/media/D_iZbNUUcAExYTn.jpg"/>
    <hyperlink ref="V81" r:id="rId651" display="https://pbs.twimg.com/media/D_dkDTkW4AEFn5_.jpg"/>
    <hyperlink ref="V82" r:id="rId652" display="https://pbs.twimg.com/media/D_eIW1xWwAAYqG8.jpg"/>
    <hyperlink ref="V83" r:id="rId653" display="http://pbs.twimg.com/profile_images/1127669617344831489/7MXdfxrt_normal.jpg"/>
    <hyperlink ref="V84" r:id="rId654" display="http://pbs.twimg.com/profile_images/1125372842667909121/ZXHde831_normal.jpg"/>
    <hyperlink ref="V85" r:id="rId655" display="http://pbs.twimg.com/profile_images/990319903067529216/Stw0R-T0_normal.jpg"/>
    <hyperlink ref="V86" r:id="rId656" display="http://pbs.twimg.com/profile_images/990319903067529216/Stw0R-T0_normal.jpg"/>
    <hyperlink ref="V87" r:id="rId657" display="https://pbs.twimg.com/ext_tw_video_thumb/1150792131956695045/pu/img/zrufzufnrJxMwR8u.jpg"/>
    <hyperlink ref="V88" r:id="rId658" display="https://pbs.twimg.com/ext_tw_video_thumb/1150792131956695045/pu/img/zrufzufnrJxMwR8u.jpg"/>
    <hyperlink ref="V89" r:id="rId659" display="https://pbs.twimg.com/tweet_video_thumb/D_b5Y6DXUAE89NS.jpg"/>
    <hyperlink ref="V90" r:id="rId660" display="https://pbs.twimg.com/tweet_video_thumb/D_b5Y6DXUAE89NS.jpg"/>
    <hyperlink ref="V91" r:id="rId661" display="https://pbs.twimg.com/media/D_YOP9AWkAEyw9c.jpg"/>
    <hyperlink ref="V92" r:id="rId662" display="https://pbs.twimg.com/media/D_YOP9AWkAEyw9c.jpg"/>
    <hyperlink ref="V93" r:id="rId663" display="https://pbs.twimg.com/media/D_gRFYAWsAAJHkW.jpg"/>
    <hyperlink ref="V94" r:id="rId664" display="https://pbs.twimg.com/media/D_gRFYAWsAAJHkW.jpg"/>
    <hyperlink ref="V95" r:id="rId665" display="http://pbs.twimg.com/profile_images/1032750502348554241/jAs7_sSR_normal.jpg"/>
    <hyperlink ref="V96" r:id="rId666" display="https://pbs.twimg.com/media/D_iZe4RWkAE0Ncb.jpg"/>
    <hyperlink ref="V97" r:id="rId667" display="https://pbs.twimg.com/ext_tw_video_thumb/1150838193798950914/pu/img/Scc-CrZm0B391izB.jpg"/>
    <hyperlink ref="V98" r:id="rId668" display="https://pbs.twimg.com/ext_tw_video_thumb/1150821944943620097/pu/img/pWnj3MhXIPJ6rpkg.jpg"/>
    <hyperlink ref="V99" r:id="rId669" display="https://pbs.twimg.com/media/D_eIW1xWwAAYqG8.jpg"/>
    <hyperlink ref="V100" r:id="rId670" display="https://pbs.twimg.com/media/D_eIW1xWwAAYqG8.jpg"/>
    <hyperlink ref="V101" r:id="rId671" display="https://pbs.twimg.com/ext_tw_video_thumb/1150463635212447744/pu/img/OkoKpmmtgehRH_0X.jpg"/>
    <hyperlink ref="V102" r:id="rId672" display="https://pbs.twimg.com/media/D_eIW1xWwAAYqG8.jpg"/>
    <hyperlink ref="V103" r:id="rId673" display="https://pbs.twimg.com/media/D_dkDTkW4AEFn5_.jpg"/>
    <hyperlink ref="V104" r:id="rId674" display="http://pbs.twimg.com/profile_images/1088483792996716547/33HVZ3b__normal.jpg"/>
    <hyperlink ref="V105" r:id="rId675" display="https://pbs.twimg.com/media/D_eIW1xWwAAYqG8.jpg"/>
    <hyperlink ref="V106" r:id="rId676" display="https://pbs.twimg.com/ext_tw_video_thumb/1150274988051537921/pu/img/fV5RLQRtf6Ynew6_.jpg"/>
    <hyperlink ref="V107" r:id="rId677" display="https://pbs.twimg.com/media/D_eIW1xWwAAYqG8.jpg"/>
    <hyperlink ref="V108" r:id="rId678" display="https://pbs.twimg.com/ext_tw_video_thumb/1150838476688056320/pu/img/grQtjFhRuslFW1-U.jpg"/>
    <hyperlink ref="V109" r:id="rId679" display="https://pbs.twimg.com/ext_tw_video_thumb/1150824571936940032/pu/img/_lXZxQkOATATocvq.jpg"/>
    <hyperlink ref="V110" r:id="rId680" display="https://pbs.twimg.com/ext_tw_video_thumb/1150824571936940032/pu/img/_lXZxQkOATATocvq.jpg"/>
    <hyperlink ref="V111" r:id="rId681" display="https://pbs.twimg.com/media/D_iRwVCWkAAD6wy.jpg"/>
    <hyperlink ref="V112" r:id="rId682" display="https://pbs.twimg.com/media/D_iRwVCWkAAD6wy.jpg"/>
    <hyperlink ref="V113" r:id="rId683" display="https://pbs.twimg.com/media/D_h_TiHUEAA9zoP.jpg"/>
    <hyperlink ref="V114" r:id="rId684" display="https://pbs.twimg.com/media/D_iZYPrUwAAEhGE.jpg"/>
    <hyperlink ref="V115" r:id="rId685" display="http://pbs.twimg.com/profile_images/1146746997745115137/K4oWijAr_normal.png"/>
    <hyperlink ref="V116" r:id="rId686" display="http://pbs.twimg.com/profile_images/1095010075444461569/2CTOGd3o_normal.jpg"/>
    <hyperlink ref="V117" r:id="rId687" display="https://pbs.twimg.com/ext_tw_video_thumb/1150463635212447744/pu/img/OkoKpmmtgehRH_0X.jpg"/>
    <hyperlink ref="V118" r:id="rId688" display="http://abs.twimg.com/sticky/default_profile_images/default_profile_normal.png"/>
    <hyperlink ref="V119" r:id="rId689" display="http://abs.twimg.com/sticky/default_profile_images/default_profile_normal.png"/>
    <hyperlink ref="V120" r:id="rId690" display="https://pbs.twimg.com/media/D_eIW1xWwAAYqG8.jpg"/>
    <hyperlink ref="V121" r:id="rId691" display="https://pbs.twimg.com/media/D_dkDTkW4AEFn5_.jpg"/>
    <hyperlink ref="V122" r:id="rId692" display="https://pbs.twimg.com/ext_tw_video_thumb/1150837967579209728/pu/img/9oaVkQ8nb2TxLhWX.jpg"/>
    <hyperlink ref="V123" r:id="rId693" display="https://pbs.twimg.com/media/D_XI2noXYAAjshJ.jpg"/>
    <hyperlink ref="V124" r:id="rId694" display="https://pbs.twimg.com/media/D_XI2noXYAAjshJ.jpg"/>
    <hyperlink ref="V125" r:id="rId695" display="https://pbs.twimg.com/ext_tw_video_thumb/1150838489052778497/pu/img/BEHFgRuWzm_m4kgW.jpg"/>
    <hyperlink ref="V126" r:id="rId696" display="https://pbs.twimg.com/ext_tw_video_thumb/1150838489052778497/pu/img/BEHFgRuWzm_m4kgW.jpg"/>
    <hyperlink ref="V127" r:id="rId697" display="http://pbs.twimg.com/profile_images/1101169702095802369/EBxNFPtg_normal.jpg"/>
    <hyperlink ref="V128" r:id="rId698" display="https://pbs.twimg.com/ext_tw_video_thumb/1150208797589364737/pu/img/7NjCZsBsSfU4SicZ.jpg"/>
    <hyperlink ref="V129" r:id="rId699" display="https://pbs.twimg.com/ext_tw_video_thumb/1150208797589364737/pu/img/7NjCZsBsSfU4SicZ.jpg"/>
    <hyperlink ref="V130" r:id="rId700" display="https://pbs.twimg.com/ext_tw_video_thumb/1150073519490895872/pu/img/ALWW0_ecwryIqde2.jpg"/>
    <hyperlink ref="V131" r:id="rId701" display="https://pbs.twimg.com/ext_tw_video_thumb/1150073519490895872/pu/img/ALWW0_ecwryIqde2.jpg"/>
    <hyperlink ref="V132" r:id="rId702" display="https://pbs.twimg.com/media/D_XYwwXW4AAbfZl.jpg"/>
    <hyperlink ref="V133" r:id="rId703" display="https://pbs.twimg.com/media/D_XYwwXW4AAbfZl.jpg"/>
    <hyperlink ref="V134" r:id="rId704" display="http://pbs.twimg.com/profile_images/1150512696569290752/0TPxBPFv_normal.jpg"/>
    <hyperlink ref="V135" r:id="rId705" display="https://pbs.twimg.com/media/D_hJCDRWwAAYjjI.jpg"/>
    <hyperlink ref="V136" r:id="rId706" display="https://pbs.twimg.com/media/D_hJCDRWwAAYjjI.jpg"/>
    <hyperlink ref="V137" r:id="rId707" display="https://pbs.twimg.com/media/D_hjc86WkAAwbBo.jpg"/>
    <hyperlink ref="V138" r:id="rId708" display="http://pbs.twimg.com/profile_images/1146549173287817216/2jiUzGrM_normal.jpg"/>
    <hyperlink ref="V139" r:id="rId709" display="https://pbs.twimg.com/ext_tw_video_thumb/1150463635212447744/pu/img/OkoKpmmtgehRH_0X.jpg"/>
    <hyperlink ref="V140" r:id="rId710" display="https://pbs.twimg.com/media/D_eIW1xWwAAYqG8.jpg"/>
    <hyperlink ref="V141" r:id="rId711" display="https://pbs.twimg.com/media/D_eIW1xWwAAYqG8.jpg"/>
    <hyperlink ref="V142" r:id="rId712" display="http://abs.twimg.com/sticky/default_profile_images/default_profile_normal.png"/>
    <hyperlink ref="V143" r:id="rId713" display="http://pbs.twimg.com/profile_images/1045135048406634497/jzEiVdn__normal.jpg"/>
    <hyperlink ref="V144" r:id="rId714" display="http://pbs.twimg.com/profile_images/875751856445804545/o1oWdOS__normal.jpg"/>
    <hyperlink ref="V145" r:id="rId715" display="http://pbs.twimg.com/profile_images/875751856445804545/o1oWdOS__normal.jpg"/>
    <hyperlink ref="V146" r:id="rId716" display="http://pbs.twimg.com/profile_images/875751856445804545/o1oWdOS__normal.jpg"/>
    <hyperlink ref="V147" r:id="rId717" display="http://pbs.twimg.com/profile_images/875751856445804545/o1oWdOS__normal.jpg"/>
    <hyperlink ref="V148" r:id="rId718" display="http://pbs.twimg.com/profile_images/875751856445804545/o1oWdOS__normal.jpg"/>
    <hyperlink ref="V149" r:id="rId719" display="http://pbs.twimg.com/profile_images/1057846294788460544/rgePlpZq_normal.jpg"/>
    <hyperlink ref="V150" r:id="rId720" display="http://pbs.twimg.com/profile_images/1057846294788460544/rgePlpZq_normal.jpg"/>
    <hyperlink ref="V151" r:id="rId721" display="http://pbs.twimg.com/profile_images/1057846294788460544/rgePlpZq_normal.jpg"/>
    <hyperlink ref="V152" r:id="rId722" display="http://pbs.twimg.com/profile_images/1057846294788460544/rgePlpZq_normal.jpg"/>
    <hyperlink ref="V153" r:id="rId723" display="http://pbs.twimg.com/profile_images/1057846294788460544/rgePlpZq_normal.jpg"/>
    <hyperlink ref="V154" r:id="rId724" display="https://pbs.twimg.com/media/D_h_TiHUEAA9zoP.jpg"/>
    <hyperlink ref="V155" r:id="rId725" display="https://pbs.twimg.com/ext_tw_video_thumb/1150134573763825664/pu/img/WROJXEWzid01_oBN.jpg"/>
    <hyperlink ref="V156" r:id="rId726" display="https://pbs.twimg.com/ext_tw_video_thumb/1150134573763825664/pu/img/WROJXEWzid01_oBN.jpg"/>
    <hyperlink ref="V157" r:id="rId727" display="https://pbs.twimg.com/ext_tw_video_thumb/1150579454185369600/pu/img/g3XaSijvilexqJgr.jpg"/>
    <hyperlink ref="V158" r:id="rId728" display="https://pbs.twimg.com/ext_tw_video_thumb/1150579454185369600/pu/img/g3XaSijvilexqJgr.jpg"/>
    <hyperlink ref="V159" r:id="rId729" display="https://pbs.twimg.com/media/D_hH6npU4AASg-e.jpg"/>
    <hyperlink ref="V160" r:id="rId730" display="https://pbs.twimg.com/ext_tw_video_thumb/1150274988051537921/pu/img/fV5RLQRtf6Ynew6_.jpg"/>
    <hyperlink ref="V161" r:id="rId731" display="http://pbs.twimg.com/profile_images/1150830132116041728/_rg9AeOF_normal.jpg"/>
    <hyperlink ref="V162" r:id="rId732" display="https://pbs.twimg.com/ext_tw_video_thumb/1150176468795834370/pu/img/RFqFBPzNelUNYyw1.jpg"/>
    <hyperlink ref="V163" r:id="rId733" display="http://pbs.twimg.com/profile_images/1128353172488171521/LB7D3CRS_normal.jpg"/>
    <hyperlink ref="V164" r:id="rId734" display="https://pbs.twimg.com/ext_tw_video_thumb/1150813609020149760/pu/img/Gk4cb81WbiAWs9M3.jpg"/>
    <hyperlink ref="V165" r:id="rId735" display="https://pbs.twimg.com/ext_tw_video_thumb/1150463635212447744/pu/img/OkoKpmmtgehRH_0X.jpg"/>
    <hyperlink ref="V166" r:id="rId736" display="https://pbs.twimg.com/media/D_h_TiHUEAA9zoP.jpg"/>
    <hyperlink ref="V167" r:id="rId737" display="https://pbs.twimg.com/media/D_h_TiHUEAA9zoP.jpg"/>
    <hyperlink ref="V168" r:id="rId738" display="http://pbs.twimg.com/profile_images/1130494673330606080/VlLwaXjd_normal.png"/>
    <hyperlink ref="V169" r:id="rId739" display="https://pbs.twimg.com/ext_tw_video_thumb/1150463635212447744/pu/img/OkoKpmmtgehRH_0X.jpg"/>
    <hyperlink ref="V170" r:id="rId740" display="https://pbs.twimg.com/ext_tw_video_thumb/1150061988636188672/pu/img/AX6o8pSUW9_rBlJo.jpg"/>
    <hyperlink ref="V171" r:id="rId741" display="https://pbs.twimg.com/ext_tw_video_thumb/1150463635212447744/pu/img/OkoKpmmtgehRH_0X.jpg"/>
    <hyperlink ref="V172" r:id="rId742" display="https://pbs.twimg.com/media/D_bSlCMWkAA8Tkj.jpg"/>
    <hyperlink ref="V173" r:id="rId743" display="https://pbs.twimg.com/media/D_bSlCMWkAA8Tkj.jpg"/>
    <hyperlink ref="V174" r:id="rId744" display="https://pbs.twimg.com/media/D_eIW1xWwAAYqG8.jpg"/>
    <hyperlink ref="V175" r:id="rId745" display="http://pbs.twimg.com/profile_images/1146364911695597569/J6LVfYBs_normal.png"/>
    <hyperlink ref="V176" r:id="rId746" display="http://pbs.twimg.com/profile_images/1117226893164650496/irAa0Adm_normal.jpg"/>
    <hyperlink ref="V177" r:id="rId747" display="https://pbs.twimg.com/media/D_eIW1xWwAAYqG8.jpg"/>
    <hyperlink ref="V178" r:id="rId748" display="https://pbs.twimg.com/tweet_video_thumb/D_iXqXlXUAA9D9V.jpg"/>
    <hyperlink ref="V179" r:id="rId749" display="https://pbs.twimg.com/media/D_eIW1xWwAAYqG8.jpg"/>
    <hyperlink ref="V180" r:id="rId750" display="https://pbs.twimg.com/ext_tw_video_thumb/1150038581148356608/pu/img/qUyloKpC9s54ya6_.jpg"/>
    <hyperlink ref="V181" r:id="rId751" display="http://pbs.twimg.com/profile_images/1148656381433712641/_nGRp9Nj_normal.jpg"/>
    <hyperlink ref="V182" r:id="rId752" display="https://pbs.twimg.com/media/D_eIW1xWwAAYqG8.jpg"/>
    <hyperlink ref="V183" r:id="rId753" display="https://pbs.twimg.com/ext_tw_video_thumb/1150265784616312833/pu/img/aYjCv1HxsVRMmf3m.jpg"/>
    <hyperlink ref="V184" r:id="rId754" display="https://pbs.twimg.com/ext_tw_video_thumb/1150813609020149760/pu/img/Gk4cb81WbiAWs9M3.jpg"/>
    <hyperlink ref="V185" r:id="rId755" display="https://pbs.twimg.com/ext_tw_video_thumb/1150821944943620097/pu/img/pWnj3MhXIPJ6rpkg.jpg"/>
    <hyperlink ref="V186" r:id="rId756" display="https://pbs.twimg.com/ext_tw_video_thumb/1150821944943620097/pu/img/pWnj3MhXIPJ6rpkg.jpg"/>
    <hyperlink ref="V187" r:id="rId757" display="https://pbs.twimg.com/media/D_eIW1xWwAAYqG8.jpg"/>
    <hyperlink ref="V188" r:id="rId758" display="http://pbs.twimg.com/profile_images/1088983285756243969/igGSD844_normal.jpg"/>
    <hyperlink ref="V189" r:id="rId759" display="http://pbs.twimg.com/profile_images/619430896328818690/kU-tALRM_normal.jpg"/>
    <hyperlink ref="V190" r:id="rId760" display="https://pbs.twimg.com/ext_tw_video_thumb/1150176468795834370/pu/img/RFqFBPzNelUNYyw1.jpg"/>
    <hyperlink ref="V191" r:id="rId761" display="https://pbs.twimg.com/media/D_iZtdhWsAA122k.jpg"/>
    <hyperlink ref="V192" r:id="rId762" display="https://pbs.twimg.com/media/D_eIW1xWwAAYqG8.jpg"/>
    <hyperlink ref="V193" r:id="rId763" display="https://pbs.twimg.com/ext_tw_video_thumb/1150463635212447744/pu/img/OkoKpmmtgehRH_0X.jpg"/>
    <hyperlink ref="V194" r:id="rId764" display="https://pbs.twimg.com/ext_tw_video_thumb/1150795670661619712/pu/img/yMKleVPIen6DHbBZ.jpg"/>
    <hyperlink ref="V195" r:id="rId765" display="https://pbs.twimg.com/media/D_POwUxUwAAecQ0.jpg"/>
    <hyperlink ref="V196" r:id="rId766" display="http://pbs.twimg.com/profile_images/1137709877374197760/kOeFP8OA_normal.jpg"/>
    <hyperlink ref="V197" r:id="rId767" display="https://pbs.twimg.com/media/D_eIW1xWwAAYqG8.jpg"/>
    <hyperlink ref="V198" r:id="rId768" display="https://pbs.twimg.com/ext_tw_video_thumb/1150579454185369600/pu/img/g3XaSijvilexqJgr.jpg"/>
    <hyperlink ref="V199" r:id="rId769" display="https://pbs.twimg.com/media/D_eIW1xWwAAYqG8.jpg"/>
    <hyperlink ref="V200" r:id="rId770" display="https://pbs.twimg.com/media/D_eIW1xWwAAYqG8.jpg"/>
    <hyperlink ref="V201" r:id="rId771" display="https://pbs.twimg.com/tweet_video_thumb/D_iZuQ5UcAAvAV5.jpg"/>
    <hyperlink ref="V202" r:id="rId772" display="https://pbs.twimg.com/ext_tw_video_thumb/1150821944943620097/pu/img/pWnj3MhXIPJ6rpkg.jpg"/>
    <hyperlink ref="V203" r:id="rId773" display="https://pbs.twimg.com/ext_tw_video_thumb/1150833105332330498/pu/img/Ay5zX56-Yavv2Nkb.jpg"/>
    <hyperlink ref="V204" r:id="rId774" display="https://pbs.twimg.com/ext_tw_video_thumb/1150833105332330498/pu/img/Ay5zX56-Yavv2Nkb.jpg"/>
    <hyperlink ref="V205" r:id="rId775" display="https://pbs.twimg.com/media/D_iZknuWkAImTFJ.jpg"/>
    <hyperlink ref="V206" r:id="rId776" display="https://pbs.twimg.com/ext_tw_video_thumb/1150579454185369600/pu/img/g3XaSijvilexqJgr.jpg"/>
    <hyperlink ref="V207" r:id="rId777" display="https://pbs.twimg.com/ext_tw_video_thumb/1150838523785670658/pu/img/7Z3HDDarMmlhDU8r.jpg"/>
    <hyperlink ref="V208" r:id="rId778" display="https://pbs.twimg.com/media/D_dkDTkW4AEFn5_.jpg"/>
    <hyperlink ref="V209" r:id="rId779" display="https://pbs.twimg.com/ext_tw_video_thumb/1150821944943620097/pu/img/pWnj3MhXIPJ6rpkg.jpg"/>
    <hyperlink ref="V210" r:id="rId780" display="https://pbs.twimg.com/ext_tw_video_thumb/1150821944943620097/pu/img/pWnj3MhXIPJ6rpkg.jpg"/>
    <hyperlink ref="V211" r:id="rId781" display="https://pbs.twimg.com/ext_tw_video_thumb/1150579454185369600/pu/img/g3XaSijvilexqJgr.jpg"/>
    <hyperlink ref="V212" r:id="rId782" display="https://pbs.twimg.com/ext_tw_video_thumb/1150463635212447744/pu/img/OkoKpmmtgehRH_0X.jpg"/>
    <hyperlink ref="V213" r:id="rId783" display="https://pbs.twimg.com/ext_tw_video_thumb/1150042992562049024/pu/img/i--UEwmfGOZ5UaHd.jpg"/>
    <hyperlink ref="V214" r:id="rId784" display="http://pbs.twimg.com/profile_images/1124321292415582213/9zg2rRPO_normal.jpg"/>
    <hyperlink ref="V215" r:id="rId785" display="https://pbs.twimg.com/ext_tw_video_thumb/1150821944943620097/pu/img/pWnj3MhXIPJ6rpkg.jpg"/>
    <hyperlink ref="V216" r:id="rId786" display="https://pbs.twimg.com/ext_tw_video_thumb/1150262858015543297/pu/img/a4P0BzQjbG_efk3m.jpg"/>
    <hyperlink ref="V217" r:id="rId787" display="https://pbs.twimg.com/ext_tw_video_thumb/1149898505714044928/pu/img/X-X4EZHz422NEx2c.jpg"/>
    <hyperlink ref="V218" r:id="rId788" display="http://pbs.twimg.com/profile_images/1125893508466970626/4bvx03Q7_normal.jpg"/>
    <hyperlink ref="V219" r:id="rId789" display="https://pbs.twimg.com/ext_tw_video_thumb/1149795211649794049/pu/img/F5BWRawnnzCM6V2b.jpg"/>
    <hyperlink ref="V220" r:id="rId790" display="https://pbs.twimg.com/ext_tw_video_thumb/1149795211649794049/pu/img/F5BWRawnnzCM6V2b.jpg"/>
    <hyperlink ref="V221" r:id="rId791" display="https://pbs.twimg.com/ext_tw_video_thumb/1150821944943620097/pu/img/pWnj3MhXIPJ6rpkg.jpg"/>
    <hyperlink ref="V222" r:id="rId792" display="https://pbs.twimg.com/ext_tw_video_thumb/1150838095543226369/pu/img/UpH7kG5z7l1MvbjW.jpg"/>
    <hyperlink ref="V223" r:id="rId793" display="https://pbs.twimg.com/ext_tw_video_thumb/1150838095543226369/pu/img/UpH7kG5z7l1MvbjW.jpg"/>
    <hyperlink ref="V224" r:id="rId794" display="https://pbs.twimg.com/ext_tw_video_thumb/1150838095543226369/pu/img/UpH7kG5z7l1MvbjW.jpg"/>
    <hyperlink ref="V225" r:id="rId795" display="https://pbs.twimg.com/ext_tw_video_thumb/1150838095543226369/pu/img/UpH7kG5z7l1MvbjW.jpg"/>
    <hyperlink ref="V226" r:id="rId796" display="https://pbs.twimg.com/ext_tw_video_thumb/1150838095543226369/pu/img/UpH7kG5z7l1MvbjW.jpg"/>
    <hyperlink ref="V227" r:id="rId797" display="https://pbs.twimg.com/ext_tw_video_thumb/1150838095543226369/pu/img/UpH7kG5z7l1MvbjW.jpg"/>
    <hyperlink ref="V228" r:id="rId798" display="http://pbs.twimg.com/profile_images/826767825641549825/CZ651_R7_normal.jpg"/>
    <hyperlink ref="V229" r:id="rId799" display="http://pbs.twimg.com/profile_images/826767825641549825/CZ651_R7_normal.jpg"/>
    <hyperlink ref="V230" r:id="rId800" display="http://pbs.twimg.com/profile_images/826767825641549825/CZ651_R7_normal.jpg"/>
    <hyperlink ref="V231" r:id="rId801" display="http://pbs.twimg.com/profile_images/826767825641549825/CZ651_R7_normal.jpg"/>
    <hyperlink ref="V232" r:id="rId802" display="http://pbs.twimg.com/profile_images/826767825641549825/CZ651_R7_normal.jpg"/>
    <hyperlink ref="V233" r:id="rId803" display="http://pbs.twimg.com/profile_images/826767825641549825/CZ651_R7_normal.jpg"/>
    <hyperlink ref="V234" r:id="rId804" display="https://pbs.twimg.com/ext_tw_video_thumb/1150274988051537921/pu/img/fV5RLQRtf6Ynew6_.jpg"/>
    <hyperlink ref="V235" r:id="rId805" display="https://pbs.twimg.com/ext_tw_video_thumb/1150176468795834370/pu/img/RFqFBPzNelUNYyw1.jpg"/>
    <hyperlink ref="V236" r:id="rId806" display="https://pbs.twimg.com/ext_tw_video_thumb/1150004453468246017/pu/img/MxVT8l5pbIwH2u6p.jpg"/>
    <hyperlink ref="V237" r:id="rId807" display="https://pbs.twimg.com/media/D_dPxXGXoAIaJHU.jpg"/>
    <hyperlink ref="V238" r:id="rId808" display="https://pbs.twimg.com/media/D_dPxXGXoAIaJHU.jpg"/>
    <hyperlink ref="V239" r:id="rId809" display="https://pbs.twimg.com/ext_tw_video_thumb/1150821944943620097/pu/img/pWnj3MhXIPJ6rpkg.jpg"/>
    <hyperlink ref="V240" r:id="rId810" display="https://pbs.twimg.com/ext_tw_video_thumb/1150821944943620097/pu/img/pWnj3MhXIPJ6rpkg.jpg"/>
    <hyperlink ref="V241" r:id="rId811" display="https://pbs.twimg.com/ext_tw_video_thumb/1150579454185369600/pu/img/g3XaSijvilexqJgr.jpg"/>
    <hyperlink ref="V242" r:id="rId812" display="https://pbs.twimg.com/ext_tw_video_thumb/1150818192736116736/pu/img/R7sU86b8l6eEYX1Q.jpg"/>
    <hyperlink ref="V243" r:id="rId813" display="https://pbs.twimg.com/ext_tw_video_thumb/1150818192736116736/pu/img/R7sU86b8l6eEYX1Q.jpg"/>
    <hyperlink ref="V244" r:id="rId814" display="https://pbs.twimg.com/ext_tw_video_thumb/1042357004872962050/pu/img/3x9n1YdHDjBYL9zZ.jpg"/>
    <hyperlink ref="V245" r:id="rId815" display="http://pbs.twimg.com/profile_images/1065111397493891072/y3GcLXtu_normal.jpg"/>
    <hyperlink ref="V246" r:id="rId816" display="https://pbs.twimg.com/ext_tw_video_thumb/1150815835738517506/pu/img/kovXf16mni3n1juj.jpg"/>
    <hyperlink ref="V247" r:id="rId817" display="http://pbs.twimg.com/profile_images/1065111397493891072/y3GcLXtu_normal.jpg"/>
    <hyperlink ref="V248" r:id="rId818" display="https://pbs.twimg.com/media/D_hjc86WkAAwbBo.jpg"/>
    <hyperlink ref="V249" r:id="rId819" display="https://pbs.twimg.com/media/D_iZ28UXkAAKZ2k.jpg"/>
    <hyperlink ref="V250" r:id="rId820" display="https://pbs.twimg.com/media/D_eIW1xWwAAYqG8.jpg"/>
    <hyperlink ref="V251" r:id="rId821" display="https://pbs.twimg.com/ext_tw_video_thumb/1150274988051537921/pu/img/fV5RLQRtf6Ynew6_.jpg"/>
    <hyperlink ref="V252" r:id="rId822" display="https://pbs.twimg.com/media/D_eIW1xWwAAYqG8.jpg"/>
    <hyperlink ref="V253" r:id="rId823" display="https://pbs.twimg.com/media/D_iZyD0XUAEfKht.png"/>
    <hyperlink ref="V254" r:id="rId824" display="http://pbs.twimg.com/profile_images/1149093311073964032/Qltk6YE0_normal.jpg"/>
    <hyperlink ref="V255" r:id="rId825" display="https://pbs.twimg.com/ext_tw_video_thumb/1150821944943620097/pu/img/pWnj3MhXIPJ6rpkg.jpg"/>
    <hyperlink ref="V256" r:id="rId826" display="https://pbs.twimg.com/ext_tw_video_thumb/1150274988051537921/pu/img/fV5RLQRtf6Ynew6_.jpg"/>
    <hyperlink ref="V257" r:id="rId827" display="https://pbs.twimg.com/media/D_iUjl6W4AAf11Y.jpg"/>
    <hyperlink ref="V258" r:id="rId828" display="https://pbs.twimg.com/media/D_iUjl6W4AAf11Y.jpg"/>
    <hyperlink ref="V259" r:id="rId829" display="https://pbs.twimg.com/ext_tw_video_thumb/1150579454185369600/pu/img/g3XaSijvilexqJgr.jpg"/>
    <hyperlink ref="V260" r:id="rId830" display="http://pbs.twimg.com/profile_images/1085679007209709568/p_nnbDMn_normal.jpg"/>
    <hyperlink ref="V261" r:id="rId831" display="http://pbs.twimg.com/profile_images/1045945050289430528/8eVx32Px_normal.jpg"/>
    <hyperlink ref="V262" r:id="rId832" display="http://pbs.twimg.com/profile_images/809395916318867456/2dCuMOjo_normal.jpg"/>
    <hyperlink ref="V263" r:id="rId833" display="https://pbs.twimg.com/ext_tw_video_thumb/1150004453468246017/pu/img/MxVT8l5pbIwH2u6p.jpg"/>
    <hyperlink ref="V264" r:id="rId834" display="https://pbs.twimg.com/media/D_iZknuWkAImTFJ.jpg"/>
    <hyperlink ref="V265" r:id="rId835" display="https://pbs.twimg.com/ext_tw_video_thumb/1150579454185369600/pu/img/g3XaSijvilexqJgr.jpg"/>
    <hyperlink ref="V266" r:id="rId836" display="https://pbs.twimg.com/ext_tw_video_thumb/1150274988051537921/pu/img/fV5RLQRtf6Ynew6_.jpg"/>
    <hyperlink ref="V267" r:id="rId837" display="https://pbs.twimg.com/media/D_eIW1xWwAAYqG8.jpg"/>
    <hyperlink ref="V268" r:id="rId838" display="https://pbs.twimg.com/media/D_dkDTkW4AEFn5_.jpg"/>
    <hyperlink ref="V269" r:id="rId839" display="https://pbs.twimg.com/media/D_eIW1xWwAAYqG8.jpg"/>
    <hyperlink ref="V270" r:id="rId840" display="https://pbs.twimg.com/ext_tw_video_thumb/1150486288849616896/pu/img/PWPyI9sZp1Xif2Qc.jpg"/>
    <hyperlink ref="V271" r:id="rId841" display="https://pbs.twimg.com/ext_tw_video_thumb/1150486288849616896/pu/img/PWPyI9sZp1Xif2Qc.jpg"/>
    <hyperlink ref="V272" r:id="rId842" display="https://pbs.twimg.com/ext_tw_video_thumb/1150579454185369600/pu/img/g3XaSijvilexqJgr.jpg"/>
    <hyperlink ref="V273" r:id="rId843" display="https://pbs.twimg.com/media/D_dkDTkW4AEFn5_.jpg"/>
    <hyperlink ref="V274" r:id="rId844" display="https://pbs.twimg.com/ext_tw_video_thumb/1150463635212447744/pu/img/OkoKpmmtgehRH_0X.jpg"/>
    <hyperlink ref="V275" r:id="rId845" display="https://pbs.twimg.com/ext_tw_video_thumb/1150173151730552834/pu/img/jHtik1kffnQsAGYT.jpg"/>
    <hyperlink ref="V276" r:id="rId846" display="https://pbs.twimg.com/ext_tw_video_thumb/1150173151730552834/pu/img/jHtik1kffnQsAGYT.jpg"/>
    <hyperlink ref="V277" r:id="rId847" display="http://pbs.twimg.com/profile_images/1136755920610955266/vS16SgW0_normal.png"/>
    <hyperlink ref="V278" r:id="rId848" display="https://pbs.twimg.com/media/D_eIW1xWwAAYqG8.jpg"/>
    <hyperlink ref="V279" r:id="rId849" display="https://pbs.twimg.com/media/D_eIW1xWwAAYqG8.jpg"/>
    <hyperlink ref="V280" r:id="rId850" display="https://pbs.twimg.com/ext_tw_video_thumb/1149757041113751554/pu/img/vrBWHC4Y_KRtZvoI.jpg"/>
    <hyperlink ref="V281" r:id="rId851" display="https://pbs.twimg.com/ext_tw_video_thumb/1149757041113751554/pu/img/vrBWHC4Y_KRtZvoI.jpg"/>
    <hyperlink ref="V282" r:id="rId852" display="https://pbs.twimg.com/media/D_iA029XkAAVaep.jpg"/>
    <hyperlink ref="V283" r:id="rId853" display="https://pbs.twimg.com/media/D_iA029XkAAVaep.jpg"/>
    <hyperlink ref="V284" r:id="rId854" display="https://pbs.twimg.com/ext_tw_video_thumb/1150579454185369600/pu/img/g3XaSijvilexqJgr.jpg"/>
    <hyperlink ref="V285" r:id="rId855" display="https://pbs.twimg.com/media/D_iZ9t9WwAARKp1.jpg"/>
    <hyperlink ref="V286" r:id="rId856" display="https://pbs.twimg.com/media/D_eIW1xWwAAYqG8.jpg"/>
    <hyperlink ref="V287" r:id="rId857" display="https://pbs.twimg.com/ext_tw_video_thumb/1150213481666416640/pu/img/QouyTwQH-sOWz-Id.jpg"/>
    <hyperlink ref="V288" r:id="rId858" display="https://pbs.twimg.com/ext_tw_video_thumb/1150213481666416640/pu/img/QouyTwQH-sOWz-Id.jpg"/>
    <hyperlink ref="V289" r:id="rId859" display="https://pbs.twimg.com/ext_tw_video_thumb/1150176468795834370/pu/img/RFqFBPzNelUNYyw1.jpg"/>
    <hyperlink ref="V290" r:id="rId860" display="https://pbs.twimg.com/tweet_video_thumb/D_iZ-jEXUAMQvKO.jpg"/>
    <hyperlink ref="V291" r:id="rId861" display="https://pbs.twimg.com/ext_tw_video_thumb/1150176468795834370/pu/img/RFqFBPzNelUNYyw1.jpg"/>
    <hyperlink ref="V292" r:id="rId862" display="https://pbs.twimg.com/ext_tw_video_thumb/1149853408750448640/pu/img/G3OdAokuIj4Ch3Ev.jpg"/>
    <hyperlink ref="V293" r:id="rId863" display="https://pbs.twimg.com/ext_tw_video_thumb/1149853408750448640/pu/img/G3OdAokuIj4Ch3Ev.jpg"/>
    <hyperlink ref="V294" r:id="rId864" display="http://pbs.twimg.com/profile_images/1123852007108947970/1H3yJryV_normal.jpg"/>
    <hyperlink ref="V295" r:id="rId865" display="https://pbs.twimg.com/ext_tw_video_thumb/1150274988051537921/pu/img/fV5RLQRtf6Ynew6_.jpg"/>
    <hyperlink ref="V296" r:id="rId866" display="https://pbs.twimg.com/ext_tw_video_thumb/1150821944943620097/pu/img/pWnj3MhXIPJ6rpkg.jpg"/>
    <hyperlink ref="V297" r:id="rId867" display="http://pbs.twimg.com/profile_images/1146537661412335621/Vgk3ESkM_normal.jpg"/>
    <hyperlink ref="V298" r:id="rId868" display="https://pbs.twimg.com/media/D_eIW1xWwAAYqG8.jpg"/>
    <hyperlink ref="V299" r:id="rId869" display="http://pbs.twimg.com/profile_images/1007590322040463360/wMeafQe0_normal.jpg"/>
    <hyperlink ref="V300" r:id="rId870" display="https://pbs.twimg.com/media/D_iaAzCXkAIDzf5.jpg"/>
    <hyperlink ref="V301" r:id="rId871" display="https://pbs.twimg.com/media/D_iaA5yXsAAOFFV.jpg"/>
    <hyperlink ref="V302" r:id="rId872" display="https://pbs.twimg.com/media/D_eIW1xWwAAYqG8.jpg"/>
    <hyperlink ref="V303" r:id="rId873" display="https://pbs.twimg.com/media/D_dkDTkW4AEFn5_.jpg"/>
    <hyperlink ref="V304" r:id="rId874" display="http://pbs.twimg.com/profile_images/1087529458628583424/H--JI6m__normal.jpg"/>
    <hyperlink ref="V305" r:id="rId875" display="http://pbs.twimg.com/profile_images/1087529458628583424/H--JI6m__normal.jpg"/>
    <hyperlink ref="V306" r:id="rId876" display="https://pbs.twimg.com/ext_tw_video_thumb/1150813609020149760/pu/img/Gk4cb81WbiAWs9M3.jpg"/>
    <hyperlink ref="V307" r:id="rId877" display="https://pbs.twimg.com/media/D_eIW1xWwAAYqG8.jpg"/>
    <hyperlink ref="V308" r:id="rId878" display="https://pbs.twimg.com/media/D_dkDTkW4AEFn5_.jpg"/>
    <hyperlink ref="V309" r:id="rId879" display="https://pbs.twimg.com/media/D_iaBdVXkAEsy-W.png"/>
    <hyperlink ref="V310" r:id="rId880" display="https://pbs.twimg.com/ext_tw_video_thumb/1150837967579209728/pu/img/9oaVkQ8nb2TxLhWX.jpg"/>
    <hyperlink ref="V311" r:id="rId881" display="https://pbs.twimg.com/ext_tw_video_thumb/1150813609020149760/pu/img/Gk4cb81WbiAWs9M3.jpg"/>
    <hyperlink ref="V312" r:id="rId882" display="http://pbs.twimg.com/profile_images/1149873266665885696/vYvP2Kan_normal.jpg"/>
    <hyperlink ref="V313" r:id="rId883" display="http://pbs.twimg.com/profile_images/1080947762194272256/dLJ_6BQ__normal.jpg"/>
    <hyperlink ref="V314" r:id="rId884" display="https://pbs.twimg.com/ext_tw_video_thumb/1150265784616312833/pu/img/aYjCv1HxsVRMmf3m.jpg"/>
    <hyperlink ref="V315" r:id="rId885" display="https://pbs.twimg.com/ext_tw_video_thumb/1150579454185369600/pu/img/g3XaSijvilexqJgr.jpg"/>
    <hyperlink ref="V316" r:id="rId886" display="https://pbs.twimg.com/media/D_eIW1xWwAAYqG8.jpg"/>
    <hyperlink ref="V317" r:id="rId887" display="https://pbs.twimg.com/ext_tw_video_thumb/1150274988051537921/pu/img/fV5RLQRtf6Ynew6_.jpg"/>
    <hyperlink ref="V318" r:id="rId888" display="https://pbs.twimg.com/ext_tw_video_thumb/1150813609020149760/pu/img/Gk4cb81WbiAWs9M3.jpg"/>
    <hyperlink ref="V319" r:id="rId889" display="https://pbs.twimg.com/media/D_eIW1xWwAAYqG8.jpg"/>
    <hyperlink ref="V320" r:id="rId890" display="http://pbs.twimg.com/profile_images/1140771986471358464/y-Jsp1Nq_normal.jpg"/>
    <hyperlink ref="V321" r:id="rId891" display="https://pbs.twimg.com/media/D_eIW1xWwAAYqG8.jpg"/>
    <hyperlink ref="V322" r:id="rId892" display="https://pbs.twimg.com/ext_tw_video_thumb/1150057062300127232/pu/img/pTP0W2YK2IyItOUB.jpg"/>
    <hyperlink ref="V323" r:id="rId893" display="https://pbs.twimg.com/ext_tw_video_thumb/1150057062300127232/pu/img/pTP0W2YK2IyItOUB.jpg"/>
    <hyperlink ref="V324" r:id="rId894" display="http://pbs.twimg.com/profile_images/1016101662065192961/MnLkg87L_normal.jpg"/>
    <hyperlink ref="V325" r:id="rId895" display="http://pbs.twimg.com/profile_images/1142997755964477441/zEJSR4NB_normal.jpg"/>
    <hyperlink ref="V326" r:id="rId896" display="https://pbs.twimg.com/ext_tw_video_thumb/1149678709168844801/pu/img/1nANH0K4SFhkWp_1.jpg"/>
    <hyperlink ref="V327" r:id="rId897" display="http://pbs.twimg.com/profile_images/846222857634009088/JVs2_4Zy_normal.jpg"/>
    <hyperlink ref="V328" r:id="rId898" display="http://pbs.twimg.com/profile_images/758598429018693632/VXNyl3UT_normal.jpg"/>
    <hyperlink ref="V329" r:id="rId899" display="https://pbs.twimg.com/media/D_eIW1xWwAAYqG8.jpg"/>
    <hyperlink ref="V330" r:id="rId900" display="http://pbs.twimg.com/profile_images/909380555824869376/E7y9WKTu_normal.jpg"/>
    <hyperlink ref="V331" r:id="rId901" display="http://pbs.twimg.com/profile_images/909380555824869376/E7y9WKTu_normal.jpg"/>
    <hyperlink ref="V332" r:id="rId902" display="https://pbs.twimg.com/media/D_iZknuWkAImTFJ.jpg"/>
    <hyperlink ref="V333" r:id="rId903" display="http://pbs.twimg.com/profile_images/1150534849196974080/ffOAUHkL_normal.png"/>
    <hyperlink ref="V334" r:id="rId904" display="https://pbs.twimg.com/ext_tw_video_thumb/1150579454185369600/pu/img/g3XaSijvilexqJgr.jpg"/>
    <hyperlink ref="V335" r:id="rId905" display="https://pbs.twimg.com/ext_tw_video_thumb/1150274988051537921/pu/img/fV5RLQRtf6Ynew6_.jpg"/>
    <hyperlink ref="V336" r:id="rId906" display="http://pbs.twimg.com/profile_images/737766206141128704/zJEdo-gB_normal.jpg"/>
    <hyperlink ref="V337" r:id="rId907" display="https://pbs.twimg.com/ext_tw_video_thumb/1150821944943620097/pu/img/pWnj3MhXIPJ6rpkg.jpg"/>
    <hyperlink ref="V338" r:id="rId908" display="https://pbs.twimg.com/media/D_eIW1xWwAAYqG8.jpg"/>
    <hyperlink ref="V339" r:id="rId909" display="https://pbs.twimg.com/media/D_eIW1xWwAAYqG8.jpg"/>
    <hyperlink ref="V340" r:id="rId910" display="https://pbs.twimg.com/ext_tw_video_thumb/1149753197067669505/pu/img/GuOcdcyZVM9wLBI4.jpg"/>
    <hyperlink ref="V341" r:id="rId911" display="http://pbs.twimg.com/profile_images/1077697471583727616/J5tq_Hik_normal.jpg"/>
    <hyperlink ref="V342" r:id="rId912" display="https://pbs.twimg.com/media/D_eIW1xWwAAYqG8.jpg"/>
    <hyperlink ref="V343" r:id="rId913" display="https://pbs.twimg.com/ext_tw_video_thumb/1150274988051537921/pu/img/fV5RLQRtf6Ynew6_.jpg"/>
    <hyperlink ref="V344" r:id="rId914" display="https://pbs.twimg.com/tweet_video_thumb/D_iN3f7X4AE3Szr.jpg"/>
    <hyperlink ref="V345" r:id="rId915" display="https://pbs.twimg.com/tweet_video_thumb/D_iN3f7X4AE3Szr.jpg"/>
    <hyperlink ref="V346" r:id="rId916" display="https://pbs.twimg.com/media/D_iZ_b5XoAEmAh0.jpg"/>
    <hyperlink ref="V347" r:id="rId917" display="https://pbs.twimg.com/media/D_eIW1xWwAAYqG8.jpg"/>
    <hyperlink ref="V348" r:id="rId918" display="https://pbs.twimg.com/tweet_video_thumb/D_TzCn_X4AApUDF.jpg"/>
    <hyperlink ref="V349" r:id="rId919" display="https://pbs.twimg.com/tweet_video_thumb/D_TzCn_X4AApUDF.jpg"/>
    <hyperlink ref="V350" r:id="rId920" display="https://pbs.twimg.com/media/D_T2WWlXoAACpty.jpg"/>
    <hyperlink ref="V351" r:id="rId921" display="https://pbs.twimg.com/ext_tw_video_thumb/1150839044294811650/pu/img/lYmx3bY0e9KkYejU.jpg"/>
    <hyperlink ref="V352" r:id="rId922" display="https://pbs.twimg.com/ext_tw_video_thumb/1150579454185369600/pu/img/g3XaSijvilexqJgr.jpg"/>
    <hyperlink ref="V353" r:id="rId923" display="https://pbs.twimg.com/ext_tw_video_thumb/1150463635212447744/pu/img/OkoKpmmtgehRH_0X.jpg"/>
    <hyperlink ref="V354" r:id="rId924" display="https://pbs.twimg.com/ext_tw_video_thumb/1149580398113898497/pu/img/yue49zVnSa2BHRaY.jpg"/>
    <hyperlink ref="V355" r:id="rId925" display="http://pbs.twimg.com/profile_images/1150190854994354176/9I-NpaQ-_normal.jpg"/>
    <hyperlink ref="V356" r:id="rId926" display="https://pbs.twimg.com/ext_tw_video_thumb/1150302138024779776/pu/img/u-T-o2ugFDRU5WqQ.jpg"/>
    <hyperlink ref="V357" r:id="rId927" display="http://pbs.twimg.com/profile_images/1150190854994354176/9I-NpaQ-_normal.jpg"/>
    <hyperlink ref="V358" r:id="rId928" display="http://pbs.twimg.com/profile_images/1150190854994354176/9I-NpaQ-_normal.jpg"/>
    <hyperlink ref="V359" r:id="rId929" display="https://pbs.twimg.com/media/D_iZ5BLX4AErC-F.png"/>
    <hyperlink ref="V360" r:id="rId930" display="https://pbs.twimg.com/media/D_d41NjXoAAphMN.jpg"/>
    <hyperlink ref="V361" r:id="rId931" display="https://pbs.twimg.com/media/D_eIW1xWwAAYqG8.jpg"/>
    <hyperlink ref="V362" r:id="rId932" display="https://pbs.twimg.com/media/D_iaIbwWkAARY5x.jpg"/>
    <hyperlink ref="V363" r:id="rId933" display="https://pbs.twimg.com/ext_tw_video_thumb/1150026637632839681/pu/img/hCnniRAKIHFW1ByV.jpg"/>
    <hyperlink ref="V364" r:id="rId934" display="http://pbs.twimg.com/profile_images/1143239566482169858/8rsqgq4P_normal.jpg"/>
    <hyperlink ref="V365" r:id="rId935" display="http://pbs.twimg.com/profile_images/1139393668710748165/ZcY48XEb_normal.jpg"/>
    <hyperlink ref="V366" r:id="rId936" display="https://pbs.twimg.com/media/D_hZ9hpUIAA0oIx.jpg"/>
    <hyperlink ref="V367" r:id="rId937" display="https://pbs.twimg.com/media/D_hZ9hpUIAA0oIx.jpg"/>
    <hyperlink ref="V368" r:id="rId938" display="https://pbs.twimg.com/ext_tw_video_thumb/1150815835738517506/pu/img/kovXf16mni3n1juj.jpg"/>
    <hyperlink ref="V369" r:id="rId939" display="https://pbs.twimg.com/ext_tw_video_thumb/1150004453468246017/pu/img/MxVT8l5pbIwH2u6p.jpg"/>
    <hyperlink ref="V370" r:id="rId940" display="https://pbs.twimg.com/media/D_eIW1xWwAAYqG8.jpg"/>
    <hyperlink ref="V371" r:id="rId941" display="https://pbs.twimg.com/media/D_dkDTkW4AEFn5_.jpg"/>
    <hyperlink ref="V372" r:id="rId942" display="https://pbs.twimg.com/ext_tw_video_thumb/1150821944943620097/pu/img/pWnj3MhXIPJ6rpkg.jpg"/>
    <hyperlink ref="V373" r:id="rId943" display="http://pbs.twimg.com/profile_images/973350837589245953/XFfmIST4_normal.jpg"/>
    <hyperlink ref="V374" r:id="rId944" display="https://pbs.twimg.com/media/D_iZrGHXsAELGDw.jpg"/>
    <hyperlink ref="V375" r:id="rId945" display="https://pbs.twimg.com/media/D_iZrGHXsAELGDw.jpg"/>
    <hyperlink ref="V376" r:id="rId946" display="https://pbs.twimg.com/media/D_iZrGHXsAELGDw.jpg"/>
    <hyperlink ref="V377" r:id="rId947" display="https://pbs.twimg.com/media/D_iZrGHXsAELGDw.jpg"/>
    <hyperlink ref="V378" r:id="rId948" display="https://pbs.twimg.com/media/D_iZrGHXsAELGDw.jpg"/>
    <hyperlink ref="V379" r:id="rId949" display="https://pbs.twimg.com/media/D_iZrGHXsAELGDw.jpg"/>
    <hyperlink ref="V380" r:id="rId950" display="https://pbs.twimg.com/media/D_iZrGHXsAELGDw.jpg"/>
    <hyperlink ref="V381" r:id="rId951" display="https://pbs.twimg.com/media/D_iZrGHXsAELGDw.jpg"/>
    <hyperlink ref="V382" r:id="rId952" display="https://pbs.twimg.com/media/D_eIW1xWwAAYqG8.jpg"/>
    <hyperlink ref="V383" r:id="rId953" display="http://pbs.twimg.com/profile_images/1148965458340667392/KwW5z6Ir_normal.jpg"/>
    <hyperlink ref="V384" r:id="rId954" display="https://pbs.twimg.com/media/D_eIW1xWwAAYqG8.jpg"/>
    <hyperlink ref="V385" r:id="rId955" display="https://pbs.twimg.com/ext_tw_video_thumb/1150262858015543297/pu/img/a4P0BzQjbG_efk3m.jpg"/>
    <hyperlink ref="V386" r:id="rId956" display="https://pbs.twimg.com/ext_tw_video_thumb/1150274988051537921/pu/img/fV5RLQRtf6Ynew6_.jpg"/>
    <hyperlink ref="V387" r:id="rId957" display="https://pbs.twimg.com/ext_tw_video_thumb/1150579454185369600/pu/img/g3XaSijvilexqJgr.jpg"/>
    <hyperlink ref="V388" r:id="rId958" display="https://pbs.twimg.com/ext_tw_video_thumb/1150274988051537921/pu/img/fV5RLQRtf6Ynew6_.jpg"/>
    <hyperlink ref="V389" r:id="rId959" display="https://pbs.twimg.com/ext_tw_video_thumb/1150813609020149760/pu/img/Gk4cb81WbiAWs9M3.jpg"/>
    <hyperlink ref="V390" r:id="rId960" display="https://pbs.twimg.com/ext_tw_video_thumb/1150819841282138112/pu/img/-fGm1XsF6TLJ7Df2.jpg"/>
    <hyperlink ref="V391" r:id="rId961" display="http://pbs.twimg.com/profile_images/702507816423190528/du-Ti2Rn_normal.jpg"/>
    <hyperlink ref="V392" r:id="rId962" display="http://pbs.twimg.com/profile_images/702507816423190528/du-Ti2Rn_normal.jpg"/>
    <hyperlink ref="V393" r:id="rId963" display="https://pbs.twimg.com/media/D_eIW1xWwAAYqG8.jpg"/>
    <hyperlink ref="V394" r:id="rId964" display="https://pbs.twimg.com/media/D_eIW1xWwAAYqG8.jpg"/>
    <hyperlink ref="V395" r:id="rId965" display="https://pbs.twimg.com/tweet_video_thumb/D_hAfVKWsAAn0P1.jpg"/>
    <hyperlink ref="V396" r:id="rId966" display="https://pbs.twimg.com/tweet_video_thumb/D_hAfVKWsAAn0P1.jpg"/>
    <hyperlink ref="V397" r:id="rId967" display="https://pbs.twimg.com/media/D_dkDTkW4AEFn5_.jpg"/>
    <hyperlink ref="V398" r:id="rId968" display="https://pbs.twimg.com/ext_tw_video_thumb/1150262858015543297/pu/img/a4P0BzQjbG_efk3m.jpg"/>
    <hyperlink ref="V399" r:id="rId969" display="https://pbs.twimg.com/ext_tw_video_thumb/1150262858015543297/pu/img/a4P0BzQjbG_efk3m.jpg"/>
    <hyperlink ref="V400" r:id="rId970" display="https://pbs.twimg.com/ext_tw_video_thumb/1149587891909083138/pu/img/mvPT-3RG_ycu4DHk.jpg"/>
    <hyperlink ref="V401" r:id="rId971" display="https://pbs.twimg.com/ext_tw_video_thumb/1150821944943620097/pu/img/pWnj3MhXIPJ6rpkg.jpg"/>
    <hyperlink ref="V402" r:id="rId972" display="https://pbs.twimg.com/media/D_d41NjXoAAphMN.jpg"/>
    <hyperlink ref="V403" r:id="rId973" display="http://pbs.twimg.com/profile_images/1121283571031867393/fFg2J3Cz_normal.jpg"/>
    <hyperlink ref="V404" r:id="rId974" display="https://pbs.twimg.com/ext_tw_video_thumb/1150416810145198083/pu/img/LpIvG6xnzwyt5uao.jpg"/>
    <hyperlink ref="V405" r:id="rId975" display="https://pbs.twimg.com/ext_tw_video_thumb/1150416810145198083/pu/img/LpIvG6xnzwyt5uao.jpg"/>
    <hyperlink ref="V406" r:id="rId976" display="https://pbs.twimg.com/media/D_bvn56X4AAJ7dZ.jpg"/>
    <hyperlink ref="V407" r:id="rId977" display="https://pbs.twimg.com/media/D_bvn56X4AAJ7dZ.jpg"/>
    <hyperlink ref="V408" r:id="rId978" display="https://pbs.twimg.com/ext_tw_video_thumb/1150463635212447744/pu/img/OkoKpmmtgehRH_0X.jpg"/>
    <hyperlink ref="V409" r:id="rId979" display="https://pbs.twimg.com/media/D_eIW1xWwAAYqG8.jpg"/>
    <hyperlink ref="V410" r:id="rId980" display="https://pbs.twimg.com/media/D_hjc86WkAAwbBo.jpg"/>
    <hyperlink ref="V411" r:id="rId981" display="https://pbs.twimg.com/media/D_hjc86WkAAwbBo.jpg"/>
    <hyperlink ref="V412" r:id="rId982" display="https://pbs.twimg.com/media/D_fv5F1WsAAIsci.jpg"/>
    <hyperlink ref="V413" r:id="rId983" display="https://pbs.twimg.com/media/D_fv5F1WsAAIsci.jpg"/>
    <hyperlink ref="V414" r:id="rId984" display="https://pbs.twimg.com/ext_tw_video_thumb/1150463635212447744/pu/img/OkoKpmmtgehRH_0X.jpg"/>
    <hyperlink ref="V415" r:id="rId985" display="https://pbs.twimg.com/ext_tw_video_thumb/1150463635212447744/pu/img/OkoKpmmtgehRH_0X.jpg"/>
    <hyperlink ref="V416" r:id="rId986" display="https://pbs.twimg.com/ext_tw_video_thumb/1150274988051537921/pu/img/fV5RLQRtf6Ynew6_.jpg"/>
    <hyperlink ref="V417" r:id="rId987" display="https://pbs.twimg.com/media/D_eIW1xWwAAYqG8.jpg"/>
    <hyperlink ref="V418" r:id="rId988" display="http://pbs.twimg.com/profile_images/772559466655051776/a6mFr6Vg_normal.jpg"/>
    <hyperlink ref="V419" r:id="rId989" display="https://pbs.twimg.com/ext_tw_video_thumb/1150274988051537921/pu/img/fV5RLQRtf6Ynew6_.jpg"/>
    <hyperlink ref="V420" r:id="rId990" display="https://pbs.twimg.com/media/D_eIW1xWwAAYqG8.jpg"/>
    <hyperlink ref="V421" r:id="rId991" display="https://pbs.twimg.com/media/D_eIW1xWwAAYqG8.jpg"/>
    <hyperlink ref="V422" r:id="rId992" display="https://pbs.twimg.com/media/D_eIW1xWwAAYqG8.jpg"/>
    <hyperlink ref="V423" r:id="rId993" display="https://pbs.twimg.com/ext_tw_video_thumb/1150463635212447744/pu/img/OkoKpmmtgehRH_0X.jpg"/>
    <hyperlink ref="V424" r:id="rId994" display="https://pbs.twimg.com/media/D_eiFwLU0AAHvSl.jpg"/>
    <hyperlink ref="V425" r:id="rId995" display="http://pbs.twimg.com/profile_images/1108332602535133184/s2-Sywf1_normal.jpg"/>
    <hyperlink ref="V426" r:id="rId996" display="https://pbs.twimg.com/ext_tw_video_thumb/1150579454185369600/pu/img/g3XaSijvilexqJgr.jpg"/>
    <hyperlink ref="V427" r:id="rId997" display="https://pbs.twimg.com/ext_tw_video_thumb/1150176468795834370/pu/img/RFqFBPzNelUNYyw1.jpg"/>
    <hyperlink ref="V428" r:id="rId998" display="https://pbs.twimg.com/ext_tw_video_thumb/1150274988051537921/pu/img/fV5RLQRtf6Ynew6_.jpg"/>
    <hyperlink ref="V429" r:id="rId999" display="https://pbs.twimg.com/ext_tw_video_thumb/1150837967579209728/pu/img/9oaVkQ8nb2TxLhWX.jpg"/>
    <hyperlink ref="V430" r:id="rId1000" display="https://pbs.twimg.com/ext_tw_video_thumb/1150837967579209728/pu/img/9oaVkQ8nb2TxLhWX.jpg"/>
    <hyperlink ref="V431" r:id="rId1001" display="https://pbs.twimg.com/ext_tw_video_thumb/1150321213249658880/pu/img/APY7awQ05WWf3q5i.jpg"/>
    <hyperlink ref="V432" r:id="rId1002" display="http://pbs.twimg.com/profile_images/438651495278317568/vSdBXtEL_normal.jpeg"/>
    <hyperlink ref="V433" r:id="rId1003" display="http://pbs.twimg.com/profile_images/1143517934654038016/L84ALWhv_normal.jpg"/>
    <hyperlink ref="V434" r:id="rId1004" display="https://pbs.twimg.com/media/D_iaUQWXoAAe3E5.jpg"/>
    <hyperlink ref="V435" r:id="rId1005" display="https://pbs.twimg.com/media/D_hkw3yXkAI9jl6.png"/>
    <hyperlink ref="V436" r:id="rId1006" display="https://pbs.twimg.com/media/D_hkw3yXkAI9jl6.png"/>
    <hyperlink ref="V437" r:id="rId1007" display="https://pbs.twimg.com/media/D_eIW1xWwAAYqG8.jpg"/>
    <hyperlink ref="V438" r:id="rId1008" display="https://pbs.twimg.com/media/D_TfCdnXkAEqxs-.jpg"/>
    <hyperlink ref="V439" r:id="rId1009" display="http://pbs.twimg.com/profile_images/1069596406934134786/N12j3zuS_normal.jpg"/>
    <hyperlink ref="V440" r:id="rId1010" display="https://pbs.twimg.com/media/D_dkDTkW4AEFn5_.jpg"/>
    <hyperlink ref="V441" r:id="rId1011" display="https://pbs.twimg.com/ext_tw_video_thumb/1150274988051537921/pu/img/fV5RLQRtf6Ynew6_.jpg"/>
    <hyperlink ref="V442" r:id="rId1012" display="https://pbs.twimg.com/tweet_video_thumb/D_b7jrMW4AEk5yu.jpg"/>
    <hyperlink ref="V443" r:id="rId1013" display="http://pbs.twimg.com/profile_images/1150387491150716928/RLvL9_Fk_normal.jpg"/>
    <hyperlink ref="V444" r:id="rId1014" display="https://pbs.twimg.com/media/D_eIW1xWwAAYqG8.jpg"/>
    <hyperlink ref="V445" r:id="rId1015" display="https://pbs.twimg.com/ext_tw_video_thumb/1149839023864786944/pu/img/NjUDQffLbhgrbLgK.jpg"/>
    <hyperlink ref="V446" r:id="rId1016" display="https://pbs.twimg.com/ext_tw_video_thumb/1150579454185369600/pu/img/g3XaSijvilexqJgr.jpg"/>
    <hyperlink ref="V447" r:id="rId1017" display="https://pbs.twimg.com/ext_tw_video_thumb/1150529629855322112/pu/img/OCAKKxeDqC2RYpWI.jpg"/>
    <hyperlink ref="V448" r:id="rId1018" display="https://pbs.twimg.com/media/D_d41NjXoAAphMN.jpg"/>
    <hyperlink ref="V449" r:id="rId1019" display="https://pbs.twimg.com/ext_tw_video_thumb/1150274988051537921/pu/img/fV5RLQRtf6Ynew6_.jpg"/>
    <hyperlink ref="V450" r:id="rId1020" display="https://pbs.twimg.com/ext_tw_video_thumb/1150821944943620097/pu/img/pWnj3MhXIPJ6rpkg.jpg"/>
    <hyperlink ref="V451" r:id="rId1021" display="https://pbs.twimg.com/media/D_eIW1xWwAAYqG8.jpg"/>
    <hyperlink ref="V452" r:id="rId1022" display="https://pbs.twimg.com/ext_tw_video_thumb/1149467354348191747/pu/img/Fq3v4dWbq8SbUBTS.jpg"/>
    <hyperlink ref="V453" r:id="rId1023" display="https://pbs.twimg.com/ext_tw_video_thumb/1150463635212447744/pu/img/OkoKpmmtgehRH_0X.jpg"/>
    <hyperlink ref="V454" r:id="rId1024" display="https://pbs.twimg.com/media/D_eIW1xWwAAYqG8.jpg"/>
    <hyperlink ref="V455" r:id="rId1025" display="http://pbs.twimg.com/profile_images/910281795706478592/KVasCkVM_normal.jpg"/>
    <hyperlink ref="V456" r:id="rId1026" display="https://pbs.twimg.com/ext_tw_video_thumb/1150463635212447744/pu/img/OkoKpmmtgehRH_0X.jpg"/>
    <hyperlink ref="V457" r:id="rId1027" display="https://pbs.twimg.com/media/D_eIW1xWwAAYqG8.jpg"/>
    <hyperlink ref="V458" r:id="rId1028" display="http://pbs.twimg.com/profile_images/901445318461575168/NL68zo41_normal.jpg"/>
    <hyperlink ref="V459" r:id="rId1029" display="https://pbs.twimg.com/media/D_dkDTkW4AEFn5_.jpg"/>
    <hyperlink ref="V460" r:id="rId1030" display="https://pbs.twimg.com/ext_tw_video_thumb/1150274988051537921/pu/img/fV5RLQRtf6Ynew6_.jpg"/>
    <hyperlink ref="V461" r:id="rId1031" display="https://pbs.twimg.com/media/D_eIW1xWwAAYqG8.jpg"/>
    <hyperlink ref="V462" r:id="rId1032" display="https://pbs.twimg.com/media/D_dkDTkW4AEFn5_.jpg"/>
    <hyperlink ref="V463" r:id="rId1033" display="http://pbs.twimg.com/profile_images/1150837576892321792/uQ3DOK1d_normal.jpg"/>
    <hyperlink ref="V464" r:id="rId1034" display="https://pbs.twimg.com/ext_tw_video_thumb/1150579454185369600/pu/img/g3XaSijvilexqJgr.jpg"/>
    <hyperlink ref="V465" r:id="rId1035" display="https://pbs.twimg.com/ext_tw_video_thumb/1150815835738517506/pu/img/kovXf16mni3n1juj.jpg"/>
    <hyperlink ref="V466" r:id="rId1036" display="https://pbs.twimg.com/ext_tw_video_thumb/1150815835738517506/pu/img/kovXf16mni3n1juj.jpg"/>
    <hyperlink ref="V467" r:id="rId1037" display="https://pbs.twimg.com/ext_tw_video_thumb/1150825392216973313/pu/img/qCs54L-BR3LNouaG.jpg"/>
    <hyperlink ref="V468" r:id="rId1038" display="https://pbs.twimg.com/media/D_hsgEnWsAAZMiZ.jpg"/>
    <hyperlink ref="V469" r:id="rId1039" display="https://pbs.twimg.com/ext_tw_video_thumb/1150463635212447744/pu/img/OkoKpmmtgehRH_0X.jpg"/>
    <hyperlink ref="V470" r:id="rId1040" display="https://pbs.twimg.com/ext_tw_video_thumb/1150176468795834370/pu/img/RFqFBPzNelUNYyw1.jpg"/>
    <hyperlink ref="V471" r:id="rId1041" display="https://pbs.twimg.com/media/D_eIW1xWwAAYqG8.jpg"/>
    <hyperlink ref="V472" r:id="rId1042" display="https://pbs.twimg.com/ext_tw_video_thumb/1150274988051537921/pu/img/fV5RLQRtf6Ynew6_.jpg"/>
    <hyperlink ref="V473" r:id="rId1043" display="https://pbs.twimg.com/media/D_iWPH-XkAYLOcp.jpg"/>
    <hyperlink ref="V474" r:id="rId1044" display="http://pbs.twimg.com/profile_images/1147044603352272896/yZBDgxkI_normal.jpg"/>
    <hyperlink ref="V475" r:id="rId1045" display="https://pbs.twimg.com/ext_tw_video_thumb/1150274988051537921/pu/img/fV5RLQRtf6Ynew6_.jpg"/>
    <hyperlink ref="V476" r:id="rId1046" display="https://pbs.twimg.com/ext_tw_video_thumb/1150257291523813377/pu/img/Bz6JbrX009Xgm-6w.jpg"/>
    <hyperlink ref="V477" r:id="rId1047" display="https://pbs.twimg.com/ext_tw_video_thumb/1150257291523813377/pu/img/Bz6JbrX009Xgm-6w.jpg"/>
    <hyperlink ref="V478" r:id="rId1048" display="https://pbs.twimg.com/ext_tw_video_thumb/1150821944943620097/pu/img/pWnj3MhXIPJ6rpkg.jpg"/>
    <hyperlink ref="V479" r:id="rId1049" display="https://pbs.twimg.com/ext_tw_video_thumb/1150463635212447744/pu/img/OkoKpmmtgehRH_0X.jpg"/>
    <hyperlink ref="V480" r:id="rId1050" display="https://pbs.twimg.com/media/D_iB5KsWsAEBCe_.jpg"/>
    <hyperlink ref="V481" r:id="rId1051" display="http://pbs.twimg.com/profile_images/1148200123199045633/jmGupkVv_normal.jpg"/>
    <hyperlink ref="V482" r:id="rId1052" display="https://pbs.twimg.com/media/D_dkDTkW4AEFn5_.jpg"/>
    <hyperlink ref="V483" r:id="rId1053" display="http://pbs.twimg.com/profile_images/866076965341720577/5UHDeWiz_normal.jpg"/>
    <hyperlink ref="V484" r:id="rId1054" display="https://pbs.twimg.com/ext_tw_video_thumb/1150839360843108358/pu/img/J1BSPsOLTw0xs6KQ.jpg"/>
    <hyperlink ref="V485" r:id="rId1055" display="https://pbs.twimg.com/tweet_video_thumb/D_iXqXlXUAA9D9V.jpg"/>
    <hyperlink ref="V486" r:id="rId1056" display="https://pbs.twimg.com/tweet_video_thumb/D_iXqXlXUAA9D9V.jpg"/>
    <hyperlink ref="V487" r:id="rId1057" display="https://pbs.twimg.com/ext_tw_video_thumb/1150080634158833664/pu/img/lyDOnnYHzdKuiOVF.jpg"/>
    <hyperlink ref="V488" r:id="rId1058" display="https://pbs.twimg.com/ext_tw_video_thumb/1150080634158833664/pu/img/lyDOnnYHzdKuiOVF.jpg"/>
    <hyperlink ref="V489" r:id="rId1059" display="https://pbs.twimg.com/ext_tw_video_thumb/1150041575701045248/pu/img/p_k0pQyHJOCxiZY5.jpg"/>
    <hyperlink ref="V490" r:id="rId1060" display="https://pbs.twimg.com/ext_tw_video_thumb/1150041575701045248/pu/img/p_k0pQyHJOCxiZY5.jpg"/>
    <hyperlink ref="V491" r:id="rId1061" display="https://pbs.twimg.com/media/D_iaScFWsAAcTAk.jpg"/>
    <hyperlink ref="V492" r:id="rId1062" display="http://pbs.twimg.com/profile_images/1147600131191115776/1_WPldTj_normal.jpg"/>
    <hyperlink ref="V493" r:id="rId1063" display="https://pbs.twimg.com/media/D_eIW1xWwAAYqG8.jpg"/>
    <hyperlink ref="V494" r:id="rId1064" display="https://pbs.twimg.com/media/D_eIW1xWwAAYqG8.jpg"/>
    <hyperlink ref="V495" r:id="rId1065" display="http://pbs.twimg.com/profile_images/1143010860429742080/wSYEA72g_normal.jpg"/>
    <hyperlink ref="V496" r:id="rId1066" display="http://pbs.twimg.com/profile_images/1143010860429742080/wSYEA72g_normal.jpg"/>
    <hyperlink ref="V497" r:id="rId1067" display="http://pbs.twimg.com/profile_images/1148456774770548736/Eu_dCapV_normal.jpg"/>
    <hyperlink ref="V498" r:id="rId1068" display="https://pbs.twimg.com/media/D_iac3CXoAAe0yJ.jpg"/>
    <hyperlink ref="V499" r:id="rId1069" display="https://pbs.twimg.com/media/D_eIW1xWwAAYqG8.jpg"/>
    <hyperlink ref="V500" r:id="rId1070" display="https://pbs.twimg.com/media/D_dkDTkW4AEFn5_.jpg"/>
    <hyperlink ref="V501" r:id="rId1071" display="https://pbs.twimg.com/media/D_eIW1xWwAAYqG8.jpg"/>
    <hyperlink ref="V502" r:id="rId1072" display="https://pbs.twimg.com/ext_tw_video_thumb/1150463635212447744/pu/img/OkoKpmmtgehRH_0X.jpg"/>
    <hyperlink ref="V503" r:id="rId1073" display="https://pbs.twimg.com/ext_tw_video_thumb/1150786453926023169/pu/img/xllKHHd8Fq4uCnrW.jpg"/>
    <hyperlink ref="V504" r:id="rId1074" display="https://pbs.twimg.com/ext_tw_video_thumb/1150786453926023169/pu/img/xllKHHd8Fq4uCnrW.jpg"/>
    <hyperlink ref="V505" r:id="rId1075" display="https://pbs.twimg.com/ext_tw_video_thumb/1150579454185369600/pu/img/g3XaSijvilexqJgr.jpg"/>
    <hyperlink ref="V506" r:id="rId1076" display="https://pbs.twimg.com/ext_tw_video_thumb/1150831782041985024/pu/img/06TyLr4HQEpL0xcT.jpg"/>
    <hyperlink ref="V507" r:id="rId1077" display="http://pbs.twimg.com/profile_images/1130926311994777601/Ii9TstmR_normal.jpg"/>
    <hyperlink ref="V508" r:id="rId1078" display="https://pbs.twimg.com/media/D_dkDTkW4AEFn5_.jpg"/>
    <hyperlink ref="V509" r:id="rId1079" display="https://pbs.twimg.com/ext_tw_video_thumb/1150274988051537921/pu/img/fV5RLQRtf6Ynew6_.jpg"/>
    <hyperlink ref="V510" r:id="rId1080" display="https://pbs.twimg.com/media/D_dkDTkW4AEFn5_.jpg"/>
    <hyperlink ref="V511" r:id="rId1081" display="https://pbs.twimg.com/ext_tw_video_thumb/1150825392216973313/pu/img/qCs54L-BR3LNouaG.jpg"/>
    <hyperlink ref="V512" r:id="rId1082" display="https://pbs.twimg.com/ext_tw_video_thumb/1150463635212447744/pu/img/OkoKpmmtgehRH_0X.jpg"/>
    <hyperlink ref="V513" r:id="rId1083" display="https://pbs.twimg.com/ext_tw_video_thumb/1150579454185369600/pu/img/g3XaSijvilexqJgr.jpg"/>
    <hyperlink ref="V514" r:id="rId1084" display="https://pbs.twimg.com/media/D_iahDLXsAA1l03.jpg"/>
    <hyperlink ref="V515" r:id="rId1085" display="https://pbs.twimg.com/ext_tw_video_thumb/1150176468795834370/pu/img/RFqFBPzNelUNYyw1.jpg"/>
    <hyperlink ref="V516" r:id="rId1086" display="https://pbs.twimg.com/ext_tw_video_thumb/1150579454185369600/pu/img/g3XaSijvilexqJgr.jpg"/>
    <hyperlink ref="V517" r:id="rId1087" display="https://pbs.twimg.com/media/D_hclN4XsAEVbj9.jpg"/>
    <hyperlink ref="V518" r:id="rId1088" display="https://pbs.twimg.com/ext_tw_video_thumb/1150176468795834370/pu/img/RFqFBPzNelUNYyw1.jpg"/>
    <hyperlink ref="V519" r:id="rId1089" display="https://pbs.twimg.com/media/D_XX9voWwAAGU5T.jpg"/>
    <hyperlink ref="V520" r:id="rId1090" display="https://pbs.twimg.com/media/D_XX9voWwAAGU5T.jpg"/>
    <hyperlink ref="V521" r:id="rId1091" display="https://pbs.twimg.com/ext_tw_video_thumb/1149872440102805506/pu/img/KLDJ2GaNbEj_Yd6R.jpg"/>
    <hyperlink ref="V522" r:id="rId1092" display="https://pbs.twimg.com/ext_tw_video_thumb/1149872440102805506/pu/img/KLDJ2GaNbEj_Yd6R.jpg"/>
    <hyperlink ref="V523" r:id="rId1093" display="https://pbs.twimg.com/media/D_iajFtX4AISvk6.jpg"/>
    <hyperlink ref="V524" r:id="rId1094" display="https://pbs.twimg.com/ext_tw_video_thumb/1150579454185369600/pu/img/g3XaSijvilexqJgr.jpg"/>
    <hyperlink ref="V525" r:id="rId1095" display="https://pbs.twimg.com/ext_tw_video_thumb/1150579454185369600/pu/img/g3XaSijvilexqJgr.jpg"/>
    <hyperlink ref="V526" r:id="rId1096" display="https://pbs.twimg.com/media/D_eIW1xWwAAYqG8.jpg"/>
    <hyperlink ref="V527" r:id="rId1097" display="https://pbs.twimg.com/ext_tw_video_thumb/1150274988051537921/pu/img/fV5RLQRtf6Ynew6_.jpg"/>
    <hyperlink ref="V528" r:id="rId1098" display="https://pbs.twimg.com/ext_tw_video_thumb/1150144553325879301/pu/img/izp5qOkgPqt17qZG.jpg"/>
    <hyperlink ref="V529" r:id="rId1099" display="https://pbs.twimg.com/ext_tw_video_thumb/1150144553325879301/pu/img/izp5qOkgPqt17qZG.jpg"/>
    <hyperlink ref="V530" r:id="rId1100" display="https://pbs.twimg.com/media/D_XshGSVUAENtTq.jpg"/>
    <hyperlink ref="V531" r:id="rId1101" display="https://pbs.twimg.com/media/D_XshGSVUAENtTq.jpg"/>
    <hyperlink ref="V532" r:id="rId1102" display="https://pbs.twimg.com/media/D_eIW1xWwAAYqG8.jpg"/>
    <hyperlink ref="V533" r:id="rId1103" display="https://pbs.twimg.com/ext_tw_video_thumb/1150274988051537921/pu/img/fV5RLQRtf6Ynew6_.jpg"/>
    <hyperlink ref="V534" r:id="rId1104" display="https://pbs.twimg.com/ext_tw_video_thumb/1150274988051537921/pu/img/fV5RLQRtf6Ynew6_.jpg"/>
    <hyperlink ref="V535" r:id="rId1105" display="http://pbs.twimg.com/profile_images/599928994046312448/4yx1NMN-_normal.jpg"/>
    <hyperlink ref="V536" r:id="rId1106" display="https://pbs.twimg.com/ext_tw_video_thumb/1150821944943620097/pu/img/pWnj3MhXIPJ6rpkg.jpg"/>
    <hyperlink ref="V537" r:id="rId1107" display="https://pbs.twimg.com/ext_tw_video_thumb/1150274988051537921/pu/img/fV5RLQRtf6Ynew6_.jpg"/>
    <hyperlink ref="V538" r:id="rId1108" display="https://pbs.twimg.com/media/D_eIW1xWwAAYqG8.jpg"/>
    <hyperlink ref="V539" r:id="rId1109" display="https://pbs.twimg.com/ext_tw_video_thumb/1150813609020149760/pu/img/Gk4cb81WbiAWs9M3.jpg"/>
    <hyperlink ref="V540" r:id="rId1110" display="https://pbs.twimg.com/ext_tw_video_thumb/1150813609020149760/pu/img/Gk4cb81WbiAWs9M3.jpg"/>
    <hyperlink ref="V541" r:id="rId1111" display="https://pbs.twimg.com/media/D_hh-0GX4AEDLK1.jpg"/>
    <hyperlink ref="V542" r:id="rId1112" display="https://pbs.twimg.com/media/D_hh-0GX4AEDLK1.jpg"/>
    <hyperlink ref="V543" r:id="rId1113" display="https://pbs.twimg.com/ext_tw_video_thumb/1150821944943620097/pu/img/pWnj3MhXIPJ6rpkg.jpg"/>
    <hyperlink ref="V544" r:id="rId1114" display="https://pbs.twimg.com/ext_tw_video_thumb/1150176468795834370/pu/img/RFqFBPzNelUNYyw1.jpg"/>
    <hyperlink ref="V545" r:id="rId1115" display="https://pbs.twimg.com/ext_tw_video_thumb/1150821944943620097/pu/img/pWnj3MhXIPJ6rpkg.jpg"/>
    <hyperlink ref="V546" r:id="rId1116" display="https://pbs.twimg.com/media/D_eIW1xWwAAYqG8.jpg"/>
    <hyperlink ref="V547" r:id="rId1117" display="https://pbs.twimg.com/ext_tw_video_thumb/1150189154292006912/pu/img/Kr65w2US78BzCbbI.jpg"/>
    <hyperlink ref="V548" r:id="rId1118" display="https://pbs.twimg.com/ext_tw_video_thumb/1150189154292006912/pu/img/Kr65w2US78BzCbbI.jpg"/>
    <hyperlink ref="V549" r:id="rId1119" display="https://pbs.twimg.com/ext_tw_video_thumb/1150463635212447744/pu/img/OkoKpmmtgehRH_0X.jpg"/>
    <hyperlink ref="V550" r:id="rId1120" display="https://pbs.twimg.com/media/D_iZknuWkAImTFJ.jpg"/>
    <hyperlink ref="V551" r:id="rId1121" display="https://pbs.twimg.com/ext_tw_video_thumb/1150463635212447744/pu/img/OkoKpmmtgehRH_0X.jpg"/>
    <hyperlink ref="V552" r:id="rId1122" display="https://pbs.twimg.com/ext_tw_video_thumb/1149467354348191747/pu/img/Fq3v4dWbq8SbUBTS.jpg"/>
    <hyperlink ref="V553" r:id="rId1123" display="https://pbs.twimg.com/ext_tw_video_thumb/1150579454185369600/pu/img/g3XaSijvilexqJgr.jpg"/>
    <hyperlink ref="V554" r:id="rId1124" display="http://pbs.twimg.com/profile_images/1131566038976475136/ZCccNG0b_normal.jpg"/>
    <hyperlink ref="V555" r:id="rId1125" display="http://pbs.twimg.com/profile_images/1142183430303518720/cw8fsFTV_normal.png"/>
    <hyperlink ref="V556" r:id="rId1126" display="https://pbs.twimg.com/media/D_T2WWlXoAACpty.jpg"/>
    <hyperlink ref="V557" r:id="rId1127" display="https://pbs.twimg.com/media/D_T2WWlXoAACpty.jpg"/>
    <hyperlink ref="V558" r:id="rId1128" display="http://pbs.twimg.com/profile_images/1137759131039928320/zPGBsN8U_normal.jpg"/>
    <hyperlink ref="V559" r:id="rId1129" display="http://pbs.twimg.com/profile_images/1143175667602853888/Tv4RdgvJ_normal.jpg"/>
    <hyperlink ref="V560" r:id="rId1130" display="http://pbs.twimg.com/profile_images/1149635594412101633/IqfTZgZt_normal.jpg"/>
    <hyperlink ref="V561" r:id="rId1131" display="https://pbs.twimg.com/media/D_eIW1xWwAAYqG8.jpg"/>
    <hyperlink ref="V562" r:id="rId1132" display="https://pbs.twimg.com/media/D_eIW1xWwAAYqG8.jpg"/>
    <hyperlink ref="V563" r:id="rId1133" display="https://pbs.twimg.com/ext_tw_video_thumb/1150232842720423937/pu/img/oBJYpqVhOkij9S5U.jpg"/>
    <hyperlink ref="V564" r:id="rId1134" display="https://pbs.twimg.com/ext_tw_video_thumb/1150232842720423937/pu/img/oBJYpqVhOkij9S5U.jpg"/>
    <hyperlink ref="V565" r:id="rId1135" display="https://pbs.twimg.com/media/D_eIkc5X4AYdEah.jpg"/>
    <hyperlink ref="V566" r:id="rId1136" display="https://pbs.twimg.com/media/D_eIkc5X4AYdEah.jpg"/>
    <hyperlink ref="V567" r:id="rId1137" display="https://pbs.twimg.com/media/D_eIW1xWwAAYqG8.jpg"/>
    <hyperlink ref="V568" r:id="rId1138" display="https://pbs.twimg.com/media/D_UZ0M-VUAAbCzW.jpg"/>
    <hyperlink ref="V569" r:id="rId1139" display="https://pbs.twimg.com/media/D_UZ0M-VUAAbCzW.jpg"/>
    <hyperlink ref="V570" r:id="rId1140" display="https://pbs.twimg.com/media/D_eIW1xWwAAYqG8.jpg"/>
    <hyperlink ref="V571" r:id="rId1141" display="https://pbs.twimg.com/ext_tw_video_thumb/1150176468795834370/pu/img/RFqFBPzNelUNYyw1.jpg"/>
    <hyperlink ref="V572" r:id="rId1142" display="https://pbs.twimg.com/ext_tw_video_thumb/1150176468795834370/pu/img/RFqFBPzNelUNYyw1.jpg"/>
    <hyperlink ref="V573" r:id="rId1143" display="https://pbs.twimg.com/ext_tw_video_thumb/1150265784616312833/pu/img/aYjCv1HxsVRMmf3m.jpg"/>
    <hyperlink ref="V574" r:id="rId1144" display="https://pbs.twimg.com/ext_tw_video_thumb/1150265784616312833/pu/img/aYjCv1HxsVRMmf3m.jpg"/>
    <hyperlink ref="V575" r:id="rId1145" display="https://pbs.twimg.com/media/D_iapmPWwAcCUOL.jpg"/>
    <hyperlink ref="V576" r:id="rId1146" display="https://pbs.twimg.com/media/D_eIW1xWwAAYqG8.jpg"/>
    <hyperlink ref="V577" r:id="rId1147" display="https://pbs.twimg.com/media/D_iaqhKWkAEX8lK.jpg"/>
    <hyperlink ref="V578" r:id="rId1148" display="http://pbs.twimg.com/profile_images/807404466349678592/0xubuAfV_normal.jpg"/>
    <hyperlink ref="V579" r:id="rId1149" display="http://pbs.twimg.com/profile_images/1149688931413139456/cgVhqwA-_normal.jpg"/>
    <hyperlink ref="V580" r:id="rId1150" display="https://pbs.twimg.com/media/D_iareEWsAcCp5D.jpg"/>
    <hyperlink ref="V581" r:id="rId1151" display="https://pbs.twimg.com/ext_tw_video_thumb/1150825392216973313/pu/img/qCs54L-BR3LNouaG.jpg"/>
    <hyperlink ref="V582" r:id="rId1152" display="http://pbs.twimg.com/profile_images/1133834048055447552/1Jqioa_i_normal.jpg"/>
    <hyperlink ref="V583" r:id="rId1153" display="http://pbs.twimg.com/profile_images/913802075435294720/TOokaHnx_normal.jpg"/>
    <hyperlink ref="V584" r:id="rId1154" display="https://pbs.twimg.com/media/D_eIW1xWwAAYqG8.jpg"/>
    <hyperlink ref="V585" r:id="rId1155" display="https://pbs.twimg.com/ext_tw_video_thumb/1149467354348191747/pu/img/Fq3v4dWbq8SbUBTS.jpg"/>
    <hyperlink ref="V586" r:id="rId1156" display="https://pbs.twimg.com/ext_tw_video_thumb/1149467354348191747/pu/img/Fq3v4dWbq8SbUBTS.jpg"/>
    <hyperlink ref="V587" r:id="rId1157" display="https://pbs.twimg.com/tweet_video_thumb/D_S1vN2WkAEdF9-.jpg"/>
    <hyperlink ref="V588" r:id="rId1158" display="https://pbs.twimg.com/tweet_video_thumb/D_S1vN2WkAEdF9-.jpg"/>
    <hyperlink ref="V589" r:id="rId1159" display="https://pbs.twimg.com/media/D_RkSrZUYAED5KO.jpg"/>
    <hyperlink ref="V590" r:id="rId1160" display="https://pbs.twimg.com/media/D_RkSrZUYAED5KO.jpg"/>
    <hyperlink ref="V591" r:id="rId1161" display="https://pbs.twimg.com/media/D_RyFNWWsAA4R38.jpg"/>
    <hyperlink ref="V592" r:id="rId1162" display="https://pbs.twimg.com/media/D_RyFNWWsAA4R38.jpg"/>
    <hyperlink ref="V593" r:id="rId1163" display="https://pbs.twimg.com/media/D_SaLeCWkAEANj5.jpg"/>
    <hyperlink ref="V594" r:id="rId1164" display="https://pbs.twimg.com/media/D_SaLeCWkAEANj5.jpg"/>
    <hyperlink ref="V595" r:id="rId1165" display="https://pbs.twimg.com/media/D_eIW1xWwAAYqG8.jpg"/>
    <hyperlink ref="V596" r:id="rId1166" display="https://pbs.twimg.com/ext_tw_video_thumb/1150061988636188672/pu/img/AX6o8pSUW9_rBlJo.jpg"/>
    <hyperlink ref="V597" r:id="rId1167" display="https://pbs.twimg.com/ext_tw_video_thumb/1150795670661619712/pu/img/yMKleVPIen6DHbBZ.jpg"/>
    <hyperlink ref="V598" r:id="rId1168" display="https://pbs.twimg.com/ext_tw_video_thumb/1150004453468246017/pu/img/MxVT8l5pbIwH2u6p.jpg"/>
    <hyperlink ref="V599" r:id="rId1169" display="https://pbs.twimg.com/ext_tw_video_thumb/1150321213249658880/pu/img/APY7awQ05WWf3q5i.jpg"/>
    <hyperlink ref="V600" r:id="rId1170" display="https://pbs.twimg.com/media/D_hsgEnWsAAZMiZ.jpg"/>
    <hyperlink ref="V601" r:id="rId1171" display="https://pbs.twimg.com/media/D_iWPH-XkAYLOcp.jpg"/>
    <hyperlink ref="V602" r:id="rId1172" display="https://pbs.twimg.com/ext_tw_video_thumb/1150105841980362754/pu/img/bGJyCvX5eUTEmKQU.jpg"/>
    <hyperlink ref="V603" r:id="rId1173" display="https://pbs.twimg.com/ext_tw_video_thumb/1150105841980362754/pu/img/bGJyCvX5eUTEmKQU.jpg"/>
    <hyperlink ref="V604" r:id="rId1174" display="https://pbs.twimg.com/ext_tw_video_thumb/1150825392216973313/pu/img/qCs54L-BR3LNouaG.jpg"/>
    <hyperlink ref="V605" r:id="rId1175" display="http://pbs.twimg.com/profile_images/1149947343564881922/8L9WZFy5_normal.jpg"/>
    <hyperlink ref="V606" r:id="rId1176" display="https://pbs.twimg.com/media/D_eIW1xWwAAYqG8.jpg"/>
    <hyperlink ref="V607" r:id="rId1177" display="http://pbs.twimg.com/profile_images/1150823028101718016/qSsS4p2r_normal.jpg"/>
    <hyperlink ref="V608" r:id="rId1178" display="http://pbs.twimg.com/profile_images/1150823028101718016/qSsS4p2r_normal.jpg"/>
    <hyperlink ref="V609" r:id="rId1179" display="https://pbs.twimg.com/media/D_eIW1xWwAAYqG8.jpg"/>
    <hyperlink ref="V610" r:id="rId1180" display="http://pbs.twimg.com/profile_images/1134192554528903170/dweiXxCs_normal.png"/>
    <hyperlink ref="V611" r:id="rId1181" display="http://pbs.twimg.com/profile_images/997730383604035584/fd1n6BJI_normal.jpg"/>
    <hyperlink ref="V612" r:id="rId1182" display="https://pbs.twimg.com/media/D_VchPAXYAAWYlr.jpg"/>
    <hyperlink ref="V613" r:id="rId1183" display="https://pbs.twimg.com/media/D_VchPAXYAAWYlr.jpg"/>
    <hyperlink ref="V614" r:id="rId1184" display="https://pbs.twimg.com/media/D_eIW1xWwAAYqG8.jpg"/>
    <hyperlink ref="V615" r:id="rId1185" display="https://pbs.twimg.com/media/D_eIW1xWwAAYqG8.jpg"/>
    <hyperlink ref="V616" r:id="rId1186" display="https://pbs.twimg.com/media/D_iMG35X4AAMYtd.jpg"/>
    <hyperlink ref="V617" r:id="rId1187" display="https://pbs.twimg.com/media/D_iMG35X4AAMYtd.jpg"/>
    <hyperlink ref="V618" r:id="rId1188" display="https://pbs.twimg.com/ext_tw_video_thumb/1150529629855322112/pu/img/OCAKKxeDqC2RYpWI.jpg"/>
    <hyperlink ref="V619" r:id="rId1189" display="https://pbs.twimg.com/ext_tw_video_thumb/1150529629855322112/pu/img/OCAKKxeDqC2RYpWI.jpg"/>
    <hyperlink ref="V620" r:id="rId1190" display="https://pbs.twimg.com/media/D_d41NjXoAAphMN.jpg"/>
    <hyperlink ref="V621" r:id="rId1191" display="https://pbs.twimg.com/media/D_d41NjXoAAphMN.jpg"/>
    <hyperlink ref="V622" r:id="rId1192" display="https://pbs.twimg.com/media/D_dkDTkW4AEFn5_.jpg"/>
    <hyperlink ref="V623" r:id="rId1193" display="https://pbs.twimg.com/media/D_dkDTkW4AEFn5_.jpg"/>
    <hyperlink ref="V624" r:id="rId1194" display="https://pbs.twimg.com/ext_tw_video_thumb/1150483358901653504/pu/img/rwYf9X08lGOMhQel.jpg"/>
    <hyperlink ref="V625" r:id="rId1195" display="https://pbs.twimg.com/ext_tw_video_thumb/1150483358901653504/pu/img/rwYf9X08lGOMhQel.jpg"/>
    <hyperlink ref="V626" r:id="rId1196" display="https://pbs.twimg.com/ext_tw_video_thumb/1150449524793589760/pu/img/zxAm3AyafeUZhsMD.jpg"/>
    <hyperlink ref="V627" r:id="rId1197" display="https://pbs.twimg.com/ext_tw_video_thumb/1150449524793589760/pu/img/zxAm3AyafeUZhsMD.jpg"/>
    <hyperlink ref="V628" r:id="rId1198" display="https://pbs.twimg.com/ext_tw_video_thumb/1148920226270142464/pu/img/HkPE3g9MSqU1FxZr.jpg"/>
    <hyperlink ref="V629" r:id="rId1199" display="https://pbs.twimg.com/ext_tw_video_thumb/1148920226270142464/pu/img/HkPE3g9MSqU1FxZr.jpg"/>
    <hyperlink ref="V630" r:id="rId1200" display="https://pbs.twimg.com/ext_tw_video_thumb/1150463635212447744/pu/img/OkoKpmmtgehRH_0X.jpg"/>
    <hyperlink ref="V631" r:id="rId1201" display="https://pbs.twimg.com/ext_tw_video_thumb/1150274988051537921/pu/img/fV5RLQRtf6Ynew6_.jpg"/>
    <hyperlink ref="V632" r:id="rId1202" display="https://pbs.twimg.com/ext_tw_video_thumb/1150579454185369600/pu/img/g3XaSijvilexqJgr.jpg"/>
    <hyperlink ref="V633" r:id="rId1203" display="https://pbs.twimg.com/ext_tw_video_thumb/1150579454185369600/pu/img/g3XaSijvilexqJgr.jpg"/>
    <hyperlink ref="V634" r:id="rId1204" display="https://pbs.twimg.com/media/D_hH6npU4AASg-e.jpg"/>
    <hyperlink ref="V635" r:id="rId1205" display="https://pbs.twimg.com/media/D_hH6npU4AASg-e.jpg"/>
    <hyperlink ref="V636" r:id="rId1206" display="https://pbs.twimg.com/media/D_eIW1xWwAAYqG8.jpg"/>
    <hyperlink ref="V637" r:id="rId1207" display="https://pbs.twimg.com/ext_tw_video_thumb/1150463635212447744/pu/img/OkoKpmmtgehRH_0X.jpg"/>
    <hyperlink ref="V638" r:id="rId1208" display="https://pbs.twimg.com/ext_tw_video_thumb/1150463635212447744/pu/img/OkoKpmmtgehRH_0X.jpg"/>
    <hyperlink ref="V639" r:id="rId1209" display="https://pbs.twimg.com/ext_tw_video_thumb/1150821944943620097/pu/img/pWnj3MhXIPJ6rpkg.jpg"/>
    <hyperlink ref="V640" r:id="rId1210" display="https://pbs.twimg.com/ext_tw_video_thumb/1150821944943620097/pu/img/pWnj3MhXIPJ6rpkg.jpg"/>
    <hyperlink ref="V641" r:id="rId1211" display="https://pbs.twimg.com/ext_tw_video_thumb/1149587891909083138/pu/img/mvPT-3RG_ycu4DHk.jpg"/>
    <hyperlink ref="V642" r:id="rId1212" display="https://pbs.twimg.com/ext_tw_video_thumb/1149587891909083138/pu/img/mvPT-3RG_ycu4DHk.jpg"/>
    <hyperlink ref="V643" r:id="rId1213" display="https://pbs.twimg.com/media/D_iawTpXsAAK5z5.jpg"/>
    <hyperlink ref="V644" r:id="rId1214" display="https://pbs.twimg.com/media/D_iZknuWkAImTFJ.jpg"/>
    <hyperlink ref="V645" r:id="rId1215" display="https://pbs.twimg.com/media/D_iZknuWkAImTFJ.jpg"/>
    <hyperlink ref="V646" r:id="rId1216" display="https://pbs.twimg.com/media/D_dFQi-WkAICikp.jpg"/>
    <hyperlink ref="V647" r:id="rId1217" display="https://pbs.twimg.com/media/D_dFQi-WkAICikp.jpg"/>
    <hyperlink ref="V648" r:id="rId1218" display="https://pbs.twimg.com/ext_tw_video_thumb/1150193042642624512/pu/img/S8jSBM0noVIDxtgL.jpg"/>
    <hyperlink ref="V649" r:id="rId1219" display="https://pbs.twimg.com/ext_tw_video_thumb/1150193042642624512/pu/img/S8jSBM0noVIDxtgL.jpg"/>
    <hyperlink ref="V650" r:id="rId1220" display="https://pbs.twimg.com/media/D_eIW1xWwAAYqG8.jpg"/>
    <hyperlink ref="V651" r:id="rId1221" display="https://pbs.twimg.com/ext_tw_video_thumb/1149839023864786944/pu/img/NjUDQffLbhgrbLgK.jpg"/>
    <hyperlink ref="V652" r:id="rId1222" display="https://pbs.twimg.com/ext_tw_video_thumb/1149839023864786944/pu/img/NjUDQffLbhgrbLgK.jpg"/>
    <hyperlink ref="V653" r:id="rId1223" display="https://pbs.twimg.com/ext_tw_video_thumb/1150825392216973313/pu/img/qCs54L-BR3LNouaG.jpg"/>
    <hyperlink ref="V654" r:id="rId1224" display="https://pbs.twimg.com/ext_tw_video_thumb/1150825392216973313/pu/img/qCs54L-BR3LNouaG.jpg"/>
    <hyperlink ref="V655" r:id="rId1225" display="https://pbs.twimg.com/media/D_eIW1xWwAAYqG8.jpg"/>
    <hyperlink ref="V656" r:id="rId1226" display="https://pbs.twimg.com/media/D_eIW1xWwAAYqG8.jpg"/>
    <hyperlink ref="V657" r:id="rId1227" display="https://pbs.twimg.com/ext_tw_video_thumb/1150814774260883456/pu/img/ASVkAdxJ0Vg0Qdz2.jpg"/>
    <hyperlink ref="V658" r:id="rId1228" display="https://pbs.twimg.com/ext_tw_video_thumb/1150814774260883456/pu/img/ASVkAdxJ0Vg0Qdz2.jpg"/>
    <hyperlink ref="V659" r:id="rId1229" display="http://pbs.twimg.com/profile_images/1150574500246740992/FDRzyXPr_normal.jpg"/>
    <hyperlink ref="V660" r:id="rId1230" display="https://pbs.twimg.com/ext_tw_video_thumb/1150274988051537921/pu/img/fV5RLQRtf6Ynew6_.jpg"/>
    <hyperlink ref="V661" r:id="rId1231" display="https://pbs.twimg.com/ext_tw_video_thumb/1150274988051537921/pu/img/fV5RLQRtf6Ynew6_.jpg"/>
    <hyperlink ref="V662" r:id="rId1232" display="https://pbs.twimg.com/media/D_hclN4XsAEVbj9.jpg"/>
    <hyperlink ref="V663" r:id="rId1233" display="https://pbs.twimg.com/media/D_hclN4XsAEVbj9.jpg"/>
    <hyperlink ref="V664" r:id="rId1234" display="https://pbs.twimg.com/media/D_bt1iAWsAEJEig.jpg"/>
    <hyperlink ref="V665" r:id="rId1235" display="http://pbs.twimg.com/profile_images/1119363293896900608/DDauFhwJ_normal.jpg"/>
    <hyperlink ref="V666" r:id="rId1236" display="http://pbs.twimg.com/profile_images/1132953935805706240/WC7D5ts1_normal.jpg"/>
    <hyperlink ref="V667" r:id="rId1237" display="http://pbs.twimg.com/profile_images/1149025363298836480/mFqT1EJu_normal.jpg"/>
    <hyperlink ref="V668" r:id="rId1238" display="http://pbs.twimg.com/profile_images/1143597142021431296/1LxoR1z8_normal.jpg"/>
    <hyperlink ref="V669" r:id="rId1239" display="https://pbs.twimg.com/ext_tw_video_thumb/1150825831146483712/pu/img/EKQlIqo2OT2aqKS2.jpg"/>
    <hyperlink ref="V670" r:id="rId1240" display="https://pbs.twimg.com/ext_tw_video_thumb/1150825831146483712/pu/img/EKQlIqo2OT2aqKS2.jpg"/>
    <hyperlink ref="V671" r:id="rId1241" display="http://pbs.twimg.com/profile_images/1101161068079009795/A3gLOPut_normal.png"/>
    <hyperlink ref="V672" r:id="rId1242" display="http://pbs.twimg.com/profile_images/1117520626024099840/KzFBMK2i_normal.jpg"/>
    <hyperlink ref="Z3" r:id="rId1243" display="https://twitter.com/brklynn17/status/1150091031066664961"/>
    <hyperlink ref="Z4" r:id="rId1244" display="https://twitter.com/escarenojuanita/status/1150838176593768449"/>
    <hyperlink ref="Z5" r:id="rId1245" display="https://twitter.com/thomassalz/status/1150838177734766592"/>
    <hyperlink ref="Z6" r:id="rId1246" display="https://twitter.com/siennanichole13/status/1150838181031534593"/>
    <hyperlink ref="Z7" r:id="rId1247" display="https://twitter.com/emiclarkee/status/1150838182973513730"/>
    <hyperlink ref="Z8" r:id="rId1248" display="https://twitter.com/gvbriellalopes/status/1150838183350951937"/>
    <hyperlink ref="Z9" r:id="rId1249" display="https://twitter.com/kroz_08/status/1150838184936464384"/>
    <hyperlink ref="Z10" r:id="rId1250" display="https://twitter.com/unabeetlebum/status/1150838190070259712"/>
    <hyperlink ref="Z11" r:id="rId1251" display="https://twitter.com/agustinaloppez1/status/1150838201042505729"/>
    <hyperlink ref="Z12" r:id="rId1252" display="https://twitter.com/cycpodcast/status/1150838209560997890"/>
    <hyperlink ref="Z13" r:id="rId1253" display="https://twitter.com/rainey_magee/status/1150837205432229888"/>
    <hyperlink ref="Z14" r:id="rId1254" display="https://twitter.com/rainey_magee/status/1150837205432229888"/>
    <hyperlink ref="Z15" r:id="rId1255" display="https://twitter.com/hellinabucket13/status/1150838216062169095"/>
    <hyperlink ref="Z16" r:id="rId1256" display="https://twitter.com/hellinabucket13/status/1150838216062169095"/>
    <hyperlink ref="Z17" r:id="rId1257" display="https://twitter.com/hellinabucket13/status/1150838216062169095"/>
    <hyperlink ref="Z18" r:id="rId1258" display="https://twitter.com/tony_salinas51/status/1150838216540479494"/>
    <hyperlink ref="Z19" r:id="rId1259" display="https://twitter.com/s3npaiplz/status/1150838222303293441"/>
    <hyperlink ref="Z20" r:id="rId1260" display="https://twitter.com/fannibitche/status/1150838226657132544"/>
    <hyperlink ref="Z21" r:id="rId1261" display="https://twitter.com/ginganinja_23/status/1150838229815500800"/>
    <hyperlink ref="Z22" r:id="rId1262" display="https://twitter.com/dezeredawn/status/1150838232957030402"/>
    <hyperlink ref="Z23" r:id="rId1263" display="https://twitter.com/harisirfan98/status/1150838243153383424"/>
    <hyperlink ref="Z24" r:id="rId1264" display="https://twitter.com/legreggie/status/1150838244050948096"/>
    <hyperlink ref="Z25" r:id="rId1265" display="https://twitter.com/_superdrowsy/status/1150838246181691393"/>
    <hyperlink ref="Z26" r:id="rId1266" display="https://twitter.com/drewxruss/status/1150838248962449409"/>
    <hyperlink ref="Z27" r:id="rId1267" display="https://twitter.com/camrynwithnoe/status/1150803247822757888"/>
    <hyperlink ref="Z28" r:id="rId1268" display="https://twitter.com/exposedtingzzz/status/1150838256310919168"/>
    <hyperlink ref="Z29" r:id="rId1269" display="https://twitter.com/exposedtingzzz/status/1150838214573383687"/>
    <hyperlink ref="Z30" r:id="rId1270" display="https://twitter.com/kygreg_/status/1150838257623502848"/>
    <hyperlink ref="Z31" r:id="rId1271" display="https://twitter.com/jackmotleylive/status/1150835849715757056"/>
    <hyperlink ref="Z32" r:id="rId1272" display="https://twitter.com/jackmotleylive/status/1150835849715757056"/>
    <hyperlink ref="Z33" r:id="rId1273" display="https://twitter.com/huggybare71/status/1150838261788610560"/>
    <hyperlink ref="Z34" r:id="rId1274" display="https://twitter.com/huggybare71/status/1150838261788610560"/>
    <hyperlink ref="Z35" r:id="rId1275" display="https://twitter.com/huggybare71/status/1150838261788610560"/>
    <hyperlink ref="Z36" r:id="rId1276" display="https://twitter.com/sleepylilflwr/status/1150838262560374786"/>
    <hyperlink ref="Z37" r:id="rId1277" display="https://twitter.com/samuelkelsey5/status/1150838273029414913"/>
    <hyperlink ref="Z38" r:id="rId1278" display="https://twitter.com/mariajesus_197/status/1150838273461370881"/>
    <hyperlink ref="Z39" r:id="rId1279" display="https://twitter.com/refchire/status/1150838274501566466"/>
    <hyperlink ref="Z40" r:id="rId1280" display="https://twitter.com/pantarujam/status/1150838283645140993"/>
    <hyperlink ref="Z41" r:id="rId1281" display="https://twitter.com/paydaygame/status/1150735042743865345"/>
    <hyperlink ref="Z42" r:id="rId1282" display="https://twitter.com/rasley14/status/1150838294227410944"/>
    <hyperlink ref="Z43" r:id="rId1283" display="https://twitter.com/just_magaly01/status/1150838300833435649"/>
    <hyperlink ref="Z44" r:id="rId1284" display="https://twitter.com/ii_mercede_ii/status/1150838312799789057"/>
    <hyperlink ref="Z45" r:id="rId1285" display="https://twitter.com/renatejmv/status/1150838313705771008"/>
    <hyperlink ref="Z46" r:id="rId1286" display="https://twitter.com/area51shit/status/1149896497787543552"/>
    <hyperlink ref="Z47" r:id="rId1287" display="https://twitter.com/chris_serr/status/1150838316364963840"/>
    <hyperlink ref="Z48" r:id="rId1288" display="https://twitter.com/elijah_maurice/status/1150778740768727041"/>
    <hyperlink ref="Z49" r:id="rId1289" display="https://twitter.com/stefalonsoo/status/1150838320202731520"/>
    <hyperlink ref="Z50" r:id="rId1290" display="https://twitter.com/lonioihetairoi/status/1150838322744483841"/>
    <hyperlink ref="Z51" r:id="rId1291" display="https://twitter.com/off2707/status/1150838324971614209"/>
    <hyperlink ref="Z52" r:id="rId1292" display="https://twitter.com/its0anda/status/1150369135127384065"/>
    <hyperlink ref="Z53" r:id="rId1293" display="https://twitter.com/cassthesmash/status/1150838325827104768"/>
    <hyperlink ref="Z54" r:id="rId1294" display="https://twitter.com/wozniak2012/status/1150838336547893249"/>
    <hyperlink ref="Z55" r:id="rId1295" display="https://twitter.com/cincothewolf/status/1150838344235929600"/>
    <hyperlink ref="Z56" r:id="rId1296" display="https://twitter.com/pasalewero/status/1150838345720721409"/>
    <hyperlink ref="Z57" r:id="rId1297" display="https://twitter.com/tian_a1/status/1150838356844171265"/>
    <hyperlink ref="Z58" r:id="rId1298" display="https://twitter.com/liliana_rrazo/status/1150838360690159617"/>
    <hyperlink ref="Z59" r:id="rId1299" display="https://twitter.com/kjaxel1/status/1150838361822781442"/>
    <hyperlink ref="Z60" r:id="rId1300" display="https://twitter.com/vi6per/status/1150838363282399232"/>
    <hyperlink ref="Z61" r:id="rId1301" display="https://twitter.com/bingotm/status/1150369711336513538"/>
    <hyperlink ref="Z62" r:id="rId1302" display="https://twitter.com/lolhidominic/status/1150838366369271808"/>
    <hyperlink ref="Z63" r:id="rId1303" display="https://twitter.com/rysez_/status/1149846562757066752"/>
    <hyperlink ref="Z64" r:id="rId1304" display="https://twitter.com/benteboulan/status/1150838309675032580"/>
    <hyperlink ref="Z65" r:id="rId1305" display="https://twitter.com/dohollouhugo/status/1149850197016621057"/>
    <hyperlink ref="Z66" r:id="rId1306" display="https://twitter.com/benteboulan/status/1150838368877654016"/>
    <hyperlink ref="Z67" r:id="rId1307" display="https://twitter.com/anniemirabal/status/1150838373294182406"/>
    <hyperlink ref="Z68" r:id="rId1308" display="https://twitter.com/cinco914/status/1150838374585921536"/>
    <hyperlink ref="Z69" r:id="rId1309" display="https://twitter.com/izayah19/status/1150751747083776001"/>
    <hyperlink ref="Z70" r:id="rId1310" display="https://twitter.com/jarrod_haley_/status/1150838381754114048"/>
    <hyperlink ref="Z71" r:id="rId1311" display="https://twitter.com/herrandolea1/status/1150838390608289792"/>
    <hyperlink ref="Z72" r:id="rId1312" display="https://twitter.com/jamieelizz/status/1150838391371685891"/>
    <hyperlink ref="Z73" r:id="rId1313" display="https://twitter.com/j_clareus/status/1150838391925354497"/>
    <hyperlink ref="Z74" r:id="rId1314" display="https://twitter.com/elespanteon/status/1150838394806837255"/>
    <hyperlink ref="Z75" r:id="rId1315" display="https://twitter.com/kenyaa_sophia/status/1150540612296482816"/>
    <hyperlink ref="Z76" r:id="rId1316" display="https://twitter.com/joey_shantel/status/1150838396157382657"/>
    <hyperlink ref="Z77" r:id="rId1317" display="https://twitter.com/xo_palomaaa/status/1150838402104868865"/>
    <hyperlink ref="Z78" r:id="rId1318" display="https://twitter.com/sou_thaigo/status/1150805066858868736"/>
    <hyperlink ref="Z79" r:id="rId1319" display="https://twitter.com/andreicomi/status/1150838403438665728"/>
    <hyperlink ref="Z80" r:id="rId1320" display="https://twitter.com/adil_khan4724/status/1150838403597889536"/>
    <hyperlink ref="Z81" r:id="rId1321" display="https://twitter.com/commanderamb/status/1150838421956567040"/>
    <hyperlink ref="Z82" r:id="rId1322" display="https://twitter.com/wingzerozxt/status/1150838432115101696"/>
    <hyperlink ref="Z83" r:id="rId1323" display="https://twitter.com/ashmacx3/status/1150838434229051392"/>
    <hyperlink ref="Z84" r:id="rId1324" display="https://twitter.com/maeofthedeadx/status/1150838443452305408"/>
    <hyperlink ref="Z85" r:id="rId1325" display="https://twitter.com/markperry65/status/1150838449894825984"/>
    <hyperlink ref="Z86" r:id="rId1326" display="https://twitter.com/markperry65/status/1150838449894825984"/>
    <hyperlink ref="Z87" r:id="rId1327" display="https://twitter.com/brenobattista_/status/1150829929069760513"/>
    <hyperlink ref="Z88" r:id="rId1328" display="https://twitter.com/carolzffc/status/1150838167077117952"/>
    <hyperlink ref="Z89" r:id="rId1329" display="https://twitter.com/carolpymmentel/status/1150380970941603840"/>
    <hyperlink ref="Z90" r:id="rId1330" display="https://twitter.com/carolzffc/status/1150838270965796866"/>
    <hyperlink ref="Z91" r:id="rId1331" display="https://twitter.com/jenniferdosanj6/status/1150122425079803906"/>
    <hyperlink ref="Z92" r:id="rId1332" display="https://twitter.com/carolzffc/status/1150838456660234241"/>
    <hyperlink ref="Z93" r:id="rId1333" display="https://twitter.com/titan_fou/status/1150688501631016960"/>
    <hyperlink ref="Z94" r:id="rId1334" display="https://twitter.com/gabrielrabiller/status/1150838213923262464"/>
    <hyperlink ref="Z95" r:id="rId1335" display="https://twitter.com/gabrielrabiller/status/1150838457629102081"/>
    <hyperlink ref="Z96" r:id="rId1336" display="https://twitter.com/charmonnn/status/1150838465946357760"/>
    <hyperlink ref="Z97" r:id="rId1337" display="https://twitter.com/spirallution/status/1150838477635956736"/>
    <hyperlink ref="Z98" r:id="rId1338" display="https://twitter.com/sixapastor/status/1150838477916901378"/>
    <hyperlink ref="Z99" r:id="rId1339" display="https://twitter.com/sergiowolf6/status/1150838480529952768"/>
    <hyperlink ref="Z100" r:id="rId1340" display="https://twitter.com/wopetu/status/1150838486892711936"/>
    <hyperlink ref="Z101" r:id="rId1341" display="https://twitter.com/deegrizzley21/status/1150838487828049921"/>
    <hyperlink ref="Z102" r:id="rId1342" display="https://twitter.com/trevorhansen19/status/1150838490608877572"/>
    <hyperlink ref="Z103" r:id="rId1343" display="https://twitter.com/galaxykitty91/status/1150838491993034752"/>
    <hyperlink ref="Z104" r:id="rId1344" display="https://twitter.com/newsenm/status/1150838498636763136"/>
    <hyperlink ref="Z105" r:id="rId1345" display="https://twitter.com/gowliez/status/1150838514042494976"/>
    <hyperlink ref="Z106" r:id="rId1346" display="https://twitter.com/nataliegrandez_/status/1150838523706118147"/>
    <hyperlink ref="Z107" r:id="rId1347" display="https://twitter.com/pixelnebulas/status/1150838523953631232"/>
    <hyperlink ref="Z108" r:id="rId1348" display="https://twitter.com/josevaladez100/status/1150838532853907463"/>
    <hyperlink ref="Z109" r:id="rId1349" display="https://twitter.com/guess_nick/status/1150824638219542529"/>
    <hyperlink ref="Z110" r:id="rId1350" display="https://twitter.com/youngnicosuave/status/1150838532900032519"/>
    <hyperlink ref="Z111" r:id="rId1351" display="https://twitter.com/unclesamschild/status/1150829967732666369"/>
    <hyperlink ref="Z112" r:id="rId1352" display="https://twitter.com/r0bsmash/status/1150838533306880011"/>
    <hyperlink ref="Z113" r:id="rId1353" display="https://twitter.com/hectorvegaii/status/1150838536146472960"/>
    <hyperlink ref="Z114" r:id="rId1354" display="https://twitter.com/daat_duude/status/1150838352075038720"/>
    <hyperlink ref="Z115" r:id="rId1355" display="https://twitter.com/666_corruption/status/1150838537358663682"/>
    <hyperlink ref="Z116" r:id="rId1356" display="https://twitter.com/bobchain_crypto/status/1150838537677344769"/>
    <hyperlink ref="Z117" r:id="rId1357" display="https://twitter.com/migueloftheiron/status/1150838538524667905"/>
    <hyperlink ref="Z118" r:id="rId1358" display="https://twitter.com/joshgannon69/status/1150838543280934912"/>
    <hyperlink ref="Z119" r:id="rId1359" display="https://twitter.com/joshgannon69/status/1150838543280934912"/>
    <hyperlink ref="Z120" r:id="rId1360" display="https://twitter.com/a_redschoolbag/status/1150838548037287936"/>
    <hyperlink ref="Z121" r:id="rId1361" display="https://twitter.com/felrisbasili/status/1150838549152968704"/>
    <hyperlink ref="Z122" r:id="rId1362" display="https://twitter.com/chrislgonzales/status/1150838549735829515"/>
    <hyperlink ref="Z123" r:id="rId1363" display="https://twitter.com/tmg_offi_cial/status/1150046129511419904"/>
    <hyperlink ref="Z124" r:id="rId1364" display="https://twitter.com/backupa83915604/status/1150838551300497409"/>
    <hyperlink ref="Z125" r:id="rId1365" display="https://twitter.com/savannahbasham1/status/1150838552361521152"/>
    <hyperlink ref="Z126" r:id="rId1366" display="https://twitter.com/savannahbasham1/status/1150838552361521152"/>
    <hyperlink ref="Z127" r:id="rId1367" display="https://twitter.com/forthethronee/status/1150838553217241088"/>
    <hyperlink ref="Z128" r:id="rId1368" display="https://twitter.com/tara0rtiz/status/1150208830757908480"/>
    <hyperlink ref="Z129" r:id="rId1369" display="https://twitter.com/baboupissenlit/status/1150838219463954435"/>
    <hyperlink ref="Z130" r:id="rId1370" display="https://twitter.com/theocrpl7/status/1150157387468288001"/>
    <hyperlink ref="Z131" r:id="rId1371" display="https://twitter.com/baboupissenlit/status/1150838242935300096"/>
    <hyperlink ref="Z132" r:id="rId1372" display="https://twitter.com/zouunetyt/status/1150063636037152769"/>
    <hyperlink ref="Z133" r:id="rId1373" display="https://twitter.com/baboupissenlit/status/1150838554949541889"/>
    <hyperlink ref="Z134" r:id="rId1374" display="https://twitter.com/baboupissenlit/status/1150838454386925569"/>
    <hyperlink ref="Z135" r:id="rId1375" display="https://twitter.com/noitsnoor/status/1150750010360901638"/>
    <hyperlink ref="Z136" r:id="rId1376" display="https://twitter.com/ussamayy/status/1150838531801178112"/>
    <hyperlink ref="Z137" r:id="rId1377" display="https://twitter.com/ussamayy/status/1150838555553476610"/>
    <hyperlink ref="Z138" r:id="rId1378" display="https://twitter.com/misaacphotos/status/1150838557852012546"/>
    <hyperlink ref="Z139" r:id="rId1379" display="https://twitter.com/_hoerambe/status/1150838559537917954"/>
    <hyperlink ref="Z140" r:id="rId1380" display="https://twitter.com/ozzie_a5296/status/1150838565368205317"/>
    <hyperlink ref="Z141" r:id="rId1381" display="https://twitter.com/lynsayskick/status/1150838566404182017"/>
    <hyperlink ref="Z142" r:id="rId1382" display="https://twitter.com/brinaninanina/status/1150838568845271041"/>
    <hyperlink ref="Z143" r:id="rId1383" display="https://twitter.com/grcrlf/status/1150838570829189120"/>
    <hyperlink ref="Z144" r:id="rId1384" display="https://twitter.com/prweekus/status/1150819836366397440"/>
    <hyperlink ref="Z145" r:id="rId1385" display="https://twitter.com/prweekus/status/1150819836366397440"/>
    <hyperlink ref="Z146" r:id="rId1386" display="https://twitter.com/prweekus/status/1150819836366397440"/>
    <hyperlink ref="Z147" r:id="rId1387" display="https://twitter.com/prweekus/status/1150819836366397440"/>
    <hyperlink ref="Z148" r:id="rId1388" display="https://twitter.com/prweekus/status/1150819836366397440"/>
    <hyperlink ref="Z149" r:id="rId1389" display="https://twitter.com/steak_umm/status/1150838574914396161"/>
    <hyperlink ref="Z150" r:id="rId1390" display="https://twitter.com/steak_umm/status/1150838574914396161"/>
    <hyperlink ref="Z151" r:id="rId1391" display="https://twitter.com/steak_umm/status/1150838574914396161"/>
    <hyperlink ref="Z152" r:id="rId1392" display="https://twitter.com/steak_umm/status/1150838574914396161"/>
    <hyperlink ref="Z153" r:id="rId1393" display="https://twitter.com/steak_umm/status/1150838574914396161"/>
    <hyperlink ref="Z154" r:id="rId1394" display="https://twitter.com/ruvie_nk/status/1150838576424185858"/>
    <hyperlink ref="Z155" r:id="rId1395" display="https://twitter.com/nyeeml/status/1150134606668152832"/>
    <hyperlink ref="Z156" r:id="rId1396" display="https://twitter.com/uselessarttrash/status/1150838579439890434"/>
    <hyperlink ref="Z157" r:id="rId1397" display="https://twitter.com/mordiajohnson5/status/1150838584330661888"/>
    <hyperlink ref="Z158" r:id="rId1398" display="https://twitter.com/hcrgeeves/status/1150838585911894016"/>
    <hyperlink ref="Z159" r:id="rId1399" display="https://twitter.com/papapfisk/status/1150838586150965254"/>
    <hyperlink ref="Z160" r:id="rId1400" display="https://twitter.com/luvcalscurls/status/1150838590995197952"/>
    <hyperlink ref="Z161" r:id="rId1401" display="https://twitter.com/emcharles03/status/1150838593935618049"/>
    <hyperlink ref="Z162" r:id="rId1402" display="https://twitter.com/hisukanaomi/status/1150838602714083328"/>
    <hyperlink ref="Z163" r:id="rId1403" display="https://twitter.com/ecorrado21/status/1150838607512576000"/>
    <hyperlink ref="Z164" r:id="rId1404" display="https://twitter.com/tanialambreton/status/1150838607667695616"/>
    <hyperlink ref="Z165" r:id="rId1405" display="https://twitter.com/johnniemarie13/status/1150838608527417344"/>
    <hyperlink ref="Z166" r:id="rId1406" display="https://twitter.com/officialdannyt/status/1150809806363484165"/>
    <hyperlink ref="Z167" r:id="rId1407" display="https://twitter.com/cruzchrno/status/1150838620007219200"/>
    <hyperlink ref="Z168" r:id="rId1408" display="https://twitter.com/kellytovar22/status/1150838625254424576"/>
    <hyperlink ref="Z169" r:id="rId1409" display="https://twitter.com/giselleonofre95/status/1150838637598109696"/>
    <hyperlink ref="Z170" r:id="rId1410" display="https://twitter.com/evan_m_keith/status/1150838639976493057"/>
    <hyperlink ref="Z171" r:id="rId1411" display="https://twitter.com/josh2flyy/status/1150838648977416193"/>
    <hyperlink ref="Z172" r:id="rId1412" display="https://twitter.com/zak_apk/status/1150338299556503552"/>
    <hyperlink ref="Z173" r:id="rId1413" display="https://twitter.com/zlathaice94/status/1150838651523350528"/>
    <hyperlink ref="Z174" r:id="rId1414" display="https://twitter.com/femtotr/status/1150838657919705089"/>
    <hyperlink ref="Z175" r:id="rId1415" display="https://twitter.com/muyinteresante/status/1150832416673738753"/>
    <hyperlink ref="Z176" r:id="rId1416" display="https://twitter.com/mark_dicion/status/1150838657932283905"/>
    <hyperlink ref="Z177" r:id="rId1417" display="https://twitter.com/charlie198581/status/1150838660012617728"/>
    <hyperlink ref="Z178" r:id="rId1418" display="https://twitter.com/sketchmess/status/1150838662617292804"/>
    <hyperlink ref="Z179" r:id="rId1419" display="https://twitter.com/mimikyuite/status/1150838676273844224"/>
    <hyperlink ref="Z180" r:id="rId1420" display="https://twitter.com/ewild_16/status/1150038629814820865"/>
    <hyperlink ref="Z181" r:id="rId1421" display="https://twitter.com/paulina__jones/status/1150838681911144455"/>
    <hyperlink ref="Z182" r:id="rId1422" display="https://twitter.com/imeralv/status/1150838685769904134"/>
    <hyperlink ref="Z183" r:id="rId1423" display="https://twitter.com/chaconmarcoss/status/1150838690274598920"/>
    <hyperlink ref="Z184" r:id="rId1424" display="https://twitter.com/maferespinoza26/status/1150838694389198848"/>
    <hyperlink ref="Z185" r:id="rId1425" display="https://twitter.com/noirandreac/status/1150838698201800709"/>
    <hyperlink ref="Z186" r:id="rId1426" display="https://twitter.com/trunyk69/status/1150838702744190977"/>
    <hyperlink ref="Z187" r:id="rId1427" display="https://twitter.com/brockpair/status/1150838703385976833"/>
    <hyperlink ref="Z188" r:id="rId1428" display="https://twitter.com/doritosr/status/1150833455044997120"/>
    <hyperlink ref="Z189" r:id="rId1429" display="https://twitter.com/alispagnola/status/1150838703729852416"/>
    <hyperlink ref="Z190" r:id="rId1430" display="https://twitter.com/enzosj1/status/1150838704598134788"/>
    <hyperlink ref="Z191" r:id="rId1431" display="https://twitter.com/wtkr3/status/1150838712949006336"/>
    <hyperlink ref="Z192" r:id="rId1432" display="https://twitter.com/muradsaeedd/status/1150838713083150337"/>
    <hyperlink ref="Z193" r:id="rId1433" display="https://twitter.com/ruizd0204/status/1150838722436501504"/>
    <hyperlink ref="Z194" r:id="rId1434" display="https://twitter.com/malebofut/status/1150838724877590529"/>
    <hyperlink ref="Z195" r:id="rId1435" display="https://twitter.com/lareinaroja6/status/1149489663687573506"/>
    <hyperlink ref="Z196" r:id="rId1436" display="https://twitter.com/thisisasline/status/1150838725640953858"/>
    <hyperlink ref="Z197" r:id="rId1437" display="https://twitter.com/milamgrason/status/1150838729512275968"/>
    <hyperlink ref="Z198" r:id="rId1438" display="https://twitter.com/cason_fulton/status/1150838732943233028"/>
    <hyperlink ref="Z199" r:id="rId1439" display="https://twitter.com/avvngrz/status/1150838739704406024"/>
    <hyperlink ref="Z200" r:id="rId1440" display="https://twitter.com/lolketsu/status/1150838741335990277"/>
    <hyperlink ref="Z201" r:id="rId1441" display="https://twitter.com/captamerighost/status/1150838746520010752"/>
    <hyperlink ref="Z202" r:id="rId1442" display="https://twitter.com/ana_ruizr/status/1150838746906058754"/>
    <hyperlink ref="Z203" r:id="rId1443" display="https://twitter.com/rvbenbc/status/1150833178090885127"/>
    <hyperlink ref="Z204" r:id="rId1444" display="https://twitter.com/antolpz25/status/1150838750085300227"/>
    <hyperlink ref="Z205" r:id="rId1445" display="https://twitter.com/qir0joa/status/1150838752924852225"/>
    <hyperlink ref="Z206" r:id="rId1446" display="https://twitter.com/dancing_toaster/status/1150838758503116806"/>
    <hyperlink ref="Z207" r:id="rId1447" display="https://twitter.com/brookwooddr3/status/1150838771115388929"/>
    <hyperlink ref="Z208" r:id="rId1448" display="https://twitter.com/gwennsstacy/status/1150838774663962626"/>
    <hyperlink ref="Z209" r:id="rId1449" display="https://twitter.com/fgrlvintage/status/1150838776417181698"/>
    <hyperlink ref="Z210" r:id="rId1450" display="https://twitter.com/victoriahuete_/status/1150838784130502656"/>
    <hyperlink ref="Z211" r:id="rId1451" display="https://twitter.com/yoona84447949/status/1150838784595881986"/>
    <hyperlink ref="Z212" r:id="rId1452" display="https://twitter.com/horirodz/status/1150838785258786818"/>
    <hyperlink ref="Z213" r:id="rId1453" display="https://twitter.com/the1connue/status/1150045234199506946"/>
    <hyperlink ref="Z214" r:id="rId1454" display="https://twitter.com/gridimidha/status/1150838795463483393"/>
    <hyperlink ref="Z215" r:id="rId1455" display="https://twitter.com/herrerapatty05/status/1150838799787843585"/>
    <hyperlink ref="Z216" r:id="rId1456" display="https://twitter.com/cramirez0426/status/1150838802866409472"/>
    <hyperlink ref="Z217" r:id="rId1457" display="https://twitter.com/burntmemes101/status/1149898543290900483"/>
    <hyperlink ref="Z218" r:id="rId1458" display="https://twitter.com/laura_e_b_123/status/1150838307791736834"/>
    <hyperlink ref="Z219" r:id="rId1459" display="https://twitter.com/jaedanknight/status/1149795228766703616"/>
    <hyperlink ref="Z220" r:id="rId1460" display="https://twitter.com/laura_e_b_123/status/1150838807878615045"/>
    <hyperlink ref="Z221" r:id="rId1461" display="https://twitter.com/olguiwentz/status/1150838809409597440"/>
    <hyperlink ref="Z222" r:id="rId1462" display="https://twitter.com/genral_yay0/status/1150838128028073984"/>
    <hyperlink ref="Z223" r:id="rId1463" display="https://twitter.com/genral_yay0/status/1150838128028073984"/>
    <hyperlink ref="Z224" r:id="rId1464" display="https://twitter.com/genral_yay0/status/1150838128028073984"/>
    <hyperlink ref="Z225" r:id="rId1465" display="https://twitter.com/genral_yay0/status/1150838128028073984"/>
    <hyperlink ref="Z226" r:id="rId1466" display="https://twitter.com/genral_yay0/status/1150838128028073984"/>
    <hyperlink ref="Z227" r:id="rId1467" display="https://twitter.com/genral_yay0/status/1150838128028073984"/>
    <hyperlink ref="Z228" r:id="rId1468" display="https://twitter.com/2kcrewfinder/status/1150838820230848513"/>
    <hyperlink ref="Z229" r:id="rId1469" display="https://twitter.com/2kcrewfinder/status/1150838820230848513"/>
    <hyperlink ref="Z230" r:id="rId1470" display="https://twitter.com/2kcrewfinder/status/1150838820230848513"/>
    <hyperlink ref="Z231" r:id="rId1471" display="https://twitter.com/2kcrewfinder/status/1150838820230848513"/>
    <hyperlink ref="Z232" r:id="rId1472" display="https://twitter.com/2kcrewfinder/status/1150838820230848513"/>
    <hyperlink ref="Z233" r:id="rId1473" display="https://twitter.com/2kcrewfinder/status/1150838820230848513"/>
    <hyperlink ref="Z234" r:id="rId1474" display="https://twitter.com/kieferenslin/status/1150838822797602817"/>
    <hyperlink ref="Z235" r:id="rId1475" display="https://twitter.com/kfmbmn/status/1150838827033989121"/>
    <hyperlink ref="Z236" r:id="rId1476" display="https://twitter.com/necro_atsume/status/1150838829605146626"/>
    <hyperlink ref="Z237" r:id="rId1477" display="https://twitter.com/nevelle101/status/1150475942927720449"/>
    <hyperlink ref="Z238" r:id="rId1478" display="https://twitter.com/someweirdginger/status/1150838836034965512"/>
    <hyperlink ref="Z239" r:id="rId1479" display="https://twitter.com/raaulgb/status/1150838844788486144"/>
    <hyperlink ref="Z240" r:id="rId1480" display="https://twitter.com/agustinrg_/status/1150838856188669953"/>
    <hyperlink ref="Z241" r:id="rId1481" display="https://twitter.com/danchoujenny/status/1150838868515663874"/>
    <hyperlink ref="Z242" r:id="rId1482" display="https://twitter.com/alphawhale_/status/1150818247689875460"/>
    <hyperlink ref="Z243" r:id="rId1483" display="https://twitter.com/nathandupree963/status/1150838698482839552"/>
    <hyperlink ref="Z244" r:id="rId1484" display="https://twitter.com/castroteddy/status/1150813487783927809"/>
    <hyperlink ref="Z245" r:id="rId1485" display="https://twitter.com/nathandupree963/status/1150838870205968385"/>
    <hyperlink ref="Z246" r:id="rId1486" display="https://twitter.com/nathandupree963/status/1150838233758097409"/>
    <hyperlink ref="Z247" r:id="rId1487" display="https://twitter.com/nathandupree963/status/1150838355745234947"/>
    <hyperlink ref="Z248" r:id="rId1488" display="https://twitter.com/nathandupree963/status/1150838457998204929"/>
    <hyperlink ref="Z249" r:id="rId1489" display="https://twitter.com/alexifeuishere/status/1150838881702596608"/>
    <hyperlink ref="Z250" r:id="rId1490" display="https://twitter.com/marz_1202/status/1150838885649395714"/>
    <hyperlink ref="Z251" r:id="rId1491" display="https://twitter.com/ilianaa_xx/status/1150838887104671744"/>
    <hyperlink ref="Z252" r:id="rId1492" display="https://twitter.com/kidwhosaves/status/1150838888639975425"/>
    <hyperlink ref="Z253" r:id="rId1493" display="https://twitter.com/jakemustachio/status/1150838891613741056"/>
    <hyperlink ref="Z254" r:id="rId1494" display="https://twitter.com/raptorissues/status/1150838895879360512"/>
    <hyperlink ref="Z255" r:id="rId1495" display="https://twitter.com/laurxmorales/status/1150838896139395072"/>
    <hyperlink ref="Z256" r:id="rId1496" display="https://twitter.com/foreverloveliz/status/1150838897649180672"/>
    <hyperlink ref="Z257" r:id="rId1497" display="https://twitter.com/santa_vol/status/1150833045827661824"/>
    <hyperlink ref="Z258" r:id="rId1498" display="https://twitter.com/theledbetter1/status/1150838901315125248"/>
    <hyperlink ref="Z259" r:id="rId1499" display="https://twitter.com/str8blackgirl/status/1150838904242745345"/>
    <hyperlink ref="Z260" r:id="rId1500" display="https://twitter.com/animebibleverse/status/1150838907145244674"/>
    <hyperlink ref="Z261" r:id="rId1501" display="https://twitter.com/pigeonexpress_/status/1150838691797057537"/>
    <hyperlink ref="Z262" r:id="rId1502" display="https://twitter.com/lounge02/status/1150838909510848512"/>
    <hyperlink ref="Z263" r:id="rId1503" display="https://twitter.com/madeinbangtanb/status/1150838911083696133"/>
    <hyperlink ref="Z264" r:id="rId1504" display="https://twitter.com/josinyomonsoon/status/1150838913264693251"/>
    <hyperlink ref="Z265" r:id="rId1505" display="https://twitter.com/robinrox/status/1150838511907606530"/>
    <hyperlink ref="Z266" r:id="rId1506" display="https://twitter.com/robinrox/status/1150838915043082241"/>
    <hyperlink ref="Z267" r:id="rId1507" display="https://twitter.com/dariang_/status/1150838919799422978"/>
    <hyperlink ref="Z268" r:id="rId1508" display="https://twitter.com/yaboijayxv/status/1150838933724569600"/>
    <hyperlink ref="Z269" r:id="rId1509" display="https://twitter.com/phantyhappybapy/status/1150838942792654849"/>
    <hyperlink ref="Z270" r:id="rId1510" display="https://twitter.com/djkilladan/status/1150486355232919552"/>
    <hyperlink ref="Z271" r:id="rId1511" display="https://twitter.com/bri_burrell98/status/1150838948622680065"/>
    <hyperlink ref="Z272" r:id="rId1512" display="https://twitter.com/taemintinie/status/1150838262904381442"/>
    <hyperlink ref="Z273" r:id="rId1513" display="https://twitter.com/taemintinie/status/1150838950833078272"/>
    <hyperlink ref="Z274" r:id="rId1514" display="https://twitter.com/jvothegreat/status/1150838953739726850"/>
    <hyperlink ref="Z275" r:id="rId1515" display="https://twitter.com/hahadavis/status/1150173232546373632"/>
    <hyperlink ref="Z276" r:id="rId1516" display="https://twitter.com/aqua_flocka/status/1150838954058559488"/>
    <hyperlink ref="Z277" r:id="rId1517" display="https://twitter.com/redeek_/status/1150838963353112576"/>
    <hyperlink ref="Z278" r:id="rId1518" display="https://twitter.com/harley_rady/status/1150838975961153539"/>
    <hyperlink ref="Z279" r:id="rId1519" display="https://twitter.com/mkilldonger/status/1150838976435146759"/>
    <hyperlink ref="Z280" r:id="rId1520" display="https://twitter.com/chanbanhi/status/1149757172340809729"/>
    <hyperlink ref="Z281" r:id="rId1521" display="https://twitter.com/jenkinsgaming/status/1150838980428144641"/>
    <hyperlink ref="Z282" r:id="rId1522" display="https://twitter.com/jay_d007/status/1150811353675907072"/>
    <hyperlink ref="Z283" r:id="rId1523" display="https://twitter.com/jay_d007/status/1150838986258243584"/>
    <hyperlink ref="Z284" r:id="rId1524" display="https://twitter.com/sugabae_1/status/1150838992172175360"/>
    <hyperlink ref="Z285" r:id="rId1525" display="https://twitter.com/lilcup777/status/1150838995460509697"/>
    <hyperlink ref="Z286" r:id="rId1526" display="https://twitter.com/onthasauce/status/1150838999545597952"/>
    <hyperlink ref="Z287" r:id="rId1527" display="https://twitter.com/jonatha01389478/status/1150213594686140416"/>
    <hyperlink ref="Z288" r:id="rId1528" display="https://twitter.com/priskillv/status/1150839006759751680"/>
    <hyperlink ref="Z289" r:id="rId1529" display="https://twitter.com/cristiina_201/status/1150839011709243392"/>
    <hyperlink ref="Z290" r:id="rId1530" display="https://twitter.com/badnewsbaron/status/1150839015068884994"/>
    <hyperlink ref="Z291" r:id="rId1531" display="https://twitter.com/lu_burgos18/status/1150839016343912450"/>
    <hyperlink ref="Z292" r:id="rId1532" display="https://twitter.com/joevillarreal17/status/1149853486999191552"/>
    <hyperlink ref="Z293" r:id="rId1533" display="https://twitter.com/suzan54949203/status/1150839023822417920"/>
    <hyperlink ref="Z294" r:id="rId1534" display="https://twitter.com/jade_umbrella/status/1150839026150072320"/>
    <hyperlink ref="Z295" r:id="rId1535" display="https://twitter.com/pedrs15manning/status/1150839028650061826"/>
    <hyperlink ref="Z296" r:id="rId1536" display="https://twitter.com/andreslandrew/status/1150839032265498625"/>
    <hyperlink ref="Z297" r:id="rId1537" display="https://twitter.com/justjessart_/status/1150839035063078913"/>
    <hyperlink ref="Z298" r:id="rId1538" display="https://twitter.com/_qxint/status/1150839035658690560"/>
    <hyperlink ref="Z299" r:id="rId1539" display="https://twitter.com/skurpsslp/status/1150839046790402049"/>
    <hyperlink ref="Z300" r:id="rId1540" display="https://twitter.com/saintanthonyacv/status/1150839049386700801"/>
    <hyperlink ref="Z301" r:id="rId1541" display="https://twitter.com/pboehmann/status/1150839051056009217"/>
    <hyperlink ref="Z302" r:id="rId1542" display="https://twitter.com/ang_wtf/status/1150839058253438977"/>
    <hyperlink ref="Z303" r:id="rId1543" display="https://twitter.com/blueber34225377/status/1150839060975575043"/>
    <hyperlink ref="Z304" r:id="rId1544" display="https://twitter.com/suavgod/status/1150838854901014530"/>
    <hyperlink ref="Z305" r:id="rId1545" display="https://twitter.com/suavgod/status/1150839066486853637"/>
    <hyperlink ref="Z306" r:id="rId1546" display="https://twitter.com/beitahens/status/1150839068219117570"/>
    <hyperlink ref="Z307" r:id="rId1547" display="https://twitter.com/emotexastoast/status/1150838794343583745"/>
    <hyperlink ref="Z308" r:id="rId1548" display="https://twitter.com/emotexastoast/status/1150839068307181568"/>
    <hyperlink ref="Z309" r:id="rId1549" display="https://twitter.com/animeshowfan/status/1150839070588919809"/>
    <hyperlink ref="Z310" r:id="rId1550" display="https://twitter.com/rawstrawdamus/status/1150839072262246400"/>
    <hyperlink ref="Z311" r:id="rId1551" display="https://twitter.com/kwllyb/status/1150839074502131712"/>
    <hyperlink ref="Z312" r:id="rId1552" display="https://twitter.com/sabrpapi/status/1150839075395579905"/>
    <hyperlink ref="Z313" r:id="rId1553" display="https://twitter.com/aglnn24/status/1150839078490902534"/>
    <hyperlink ref="Z314" r:id="rId1554" display="https://twitter.com/dj_zorak/status/1150839079635947521"/>
    <hyperlink ref="Z315" r:id="rId1555" display="https://twitter.com/suoosam/status/1150838566672654338"/>
    <hyperlink ref="Z316" r:id="rId1556" display="https://twitter.com/suoosam/status/1150838989705883648"/>
    <hyperlink ref="Z317" r:id="rId1557" display="https://twitter.com/suoosam/status/1150839080101527552"/>
    <hyperlink ref="Z318" r:id="rId1558" display="https://twitter.com/jossigross/status/1150839082995445762"/>
    <hyperlink ref="Z319" r:id="rId1559" display="https://twitter.com/omargod_glc/status/1150839085705179137"/>
    <hyperlink ref="Z320" r:id="rId1560" display="https://twitter.com/usamahahsin/status/1150839087433211904"/>
    <hyperlink ref="Z321" r:id="rId1561" display="https://twitter.com/tommymcfast/status/1150839091115823104"/>
    <hyperlink ref="Z322" r:id="rId1562" display="https://twitter.com/lucamont2/status/1150057093216423936"/>
    <hyperlink ref="Z323" r:id="rId1563" display="https://twitter.com/monsieur_p0tter/status/1150839097977499649"/>
    <hyperlink ref="Z324" r:id="rId1564" display="https://twitter.com/switch_d/status/1150829214486147072"/>
    <hyperlink ref="Z325" r:id="rId1565" display="https://twitter.com/pauli101453/status/1150839099831414789"/>
    <hyperlink ref="Z326" r:id="rId1566" display="https://twitter.com/_john_83/status/1149678775799549952"/>
    <hyperlink ref="Z327" r:id="rId1567" display="https://twitter.com/brodydento_n/status/1150839100922093570"/>
    <hyperlink ref="Z328" r:id="rId1568" display="https://twitter.com/gamesattorney/status/1150839107892985856"/>
    <hyperlink ref="Z329" r:id="rId1569" display="https://twitter.com/mystrasx/status/1150839110799486977"/>
    <hyperlink ref="Z330" r:id="rId1570" display="https://twitter.com/markward788/status/1150839117938397184"/>
    <hyperlink ref="Z331" r:id="rId1571" display="https://twitter.com/markward788/status/1150839117938397184"/>
    <hyperlink ref="Z332" r:id="rId1572" display="https://twitter.com/stopidgrizies/status/1150839121084067840"/>
    <hyperlink ref="Z333" r:id="rId1573" display="https://twitter.com/doonoso/status/1150839125379035137"/>
    <hyperlink ref="Z334" r:id="rId1574" display="https://twitter.com/lindsay_meehan/status/1150839126981111810"/>
    <hyperlink ref="Z335" r:id="rId1575" display="https://twitter.com/bmumblings/status/1150839132123533312"/>
    <hyperlink ref="Z336" r:id="rId1576" display="https://twitter.com/chucknunezz/status/1150839133201264642"/>
    <hyperlink ref="Z337" r:id="rId1577" display="https://twitter.com/araceli_mai/status/1150839138335301633"/>
    <hyperlink ref="Z338" r:id="rId1578" display="https://twitter.com/ayee_brain/status/1150839140302221317"/>
    <hyperlink ref="Z339" r:id="rId1579" display="https://twitter.com/jorgais_06/status/1150839142009462784"/>
    <hyperlink ref="Z340" r:id="rId1580" display="https://twitter.com/latterdaysob/status/1150488927800717312"/>
    <hyperlink ref="Z341" r:id="rId1581" display="https://twitter.com/toastedtaryn/status/1150839142655258624"/>
    <hyperlink ref="Z342" r:id="rId1582" display="https://twitter.com/meguizaba15/status/1150839144882421760"/>
    <hyperlink ref="Z343" r:id="rId1583" display="https://twitter.com/briarrose1318/status/1150839146329628672"/>
    <hyperlink ref="Z344" r:id="rId1584" display="https://twitter.com/ismaelmaldonado/status/1150825696849063936"/>
    <hyperlink ref="Z345" r:id="rId1585" display="https://twitter.com/mike_vs/status/1150839146656784386"/>
    <hyperlink ref="Z346" r:id="rId1586" display="https://twitter.com/lafayetteford/status/1150839146698760194"/>
    <hyperlink ref="Z347" r:id="rId1587" display="https://twitter.com/k_dot330/status/1150839151111090176"/>
    <hyperlink ref="Z348" r:id="rId1588" display="https://twitter.com/giuliacilumbri1/status/1149811045323759617"/>
    <hyperlink ref="Z349" r:id="rId1589" display="https://twitter.com/eumicaeli/status/1150839152281366528"/>
    <hyperlink ref="Z350" r:id="rId1590" display="https://twitter.com/eumicaeli/status/1150839107180007424"/>
    <hyperlink ref="Z351" r:id="rId1591" display="https://twitter.com/cody_j_63/status/1150839152977620998"/>
    <hyperlink ref="Z352" r:id="rId1592" display="https://twitter.com/leum_mcguck/status/1150839153795485697"/>
    <hyperlink ref="Z353" r:id="rId1593" display="https://twitter.com/marcus_otf/status/1150839158040125440"/>
    <hyperlink ref="Z354" r:id="rId1594" display="https://twitter.com/djangobinks/status/1150154630367780866"/>
    <hyperlink ref="Z355" r:id="rId1595" display="https://twitter.com/saseche/status/1150838975181012992"/>
    <hyperlink ref="Z356" r:id="rId1596" display="https://twitter.com/thibault_henryy/status/1150302195851636736"/>
    <hyperlink ref="Z357" r:id="rId1597" display="https://twitter.com/saseche/status/1150839163916361729"/>
    <hyperlink ref="Z358" r:id="rId1598" display="https://twitter.com/saseche/status/1150839163916361729"/>
    <hyperlink ref="Z359" r:id="rId1599" display="https://twitter.com/russia_facts/status/1150839173198307329"/>
    <hyperlink ref="Z360" r:id="rId1600" display="https://twitter.com/xiu99_7/status/1150839178491506689"/>
    <hyperlink ref="Z361" r:id="rId1601" display="https://twitter.com/jojohset/status/1150839184447475717"/>
    <hyperlink ref="Z362" r:id="rId1602" display="https://twitter.com/biggernumber/status/1150839192156606465"/>
    <hyperlink ref="Z363" r:id="rId1603" display="https://twitter.com/raptooryt/status/1150026731274809345"/>
    <hyperlink ref="Z364" r:id="rId1604" display="https://twitter.com/theoczaban_/status/1150839194798972928"/>
    <hyperlink ref="Z365" r:id="rId1605" display="https://twitter.com/zombiezkilljoy/status/1150839199437926401"/>
    <hyperlink ref="Z366" r:id="rId1606" display="https://twitter.com/fuckn_marvel/status/1150768656265015297"/>
    <hyperlink ref="Z367" r:id="rId1607" display="https://twitter.com/missilouise2/status/1150838785762111489"/>
    <hyperlink ref="Z368" r:id="rId1608" display="https://twitter.com/missilouise2/status/1150838895879315458"/>
    <hyperlink ref="Z369" r:id="rId1609" display="https://twitter.com/missilouise2/status/1150839200394166272"/>
    <hyperlink ref="Z370" r:id="rId1610" display="https://twitter.com/_lizzsucks/status/1150839202382151680"/>
    <hyperlink ref="Z371" r:id="rId1611" display="https://twitter.com/deadcye/status/1150839212301869056"/>
    <hyperlink ref="Z372" r:id="rId1612" display="https://twitter.com/rftramirez/status/1150839221084655618"/>
    <hyperlink ref="Z373" r:id="rId1613" display="https://twitter.com/earthleather/status/1150839224998010880"/>
    <hyperlink ref="Z374" r:id="rId1614" display="https://twitter.com/cameosuade/status/1150838674315194368"/>
    <hyperlink ref="Z375" r:id="rId1615" display="https://twitter.com/cameosuade/status/1150838674315194368"/>
    <hyperlink ref="Z376" r:id="rId1616" display="https://twitter.com/cameosuade/status/1150838674315194368"/>
    <hyperlink ref="Z377" r:id="rId1617" display="https://twitter.com/cameosuade/status/1150838674315194368"/>
    <hyperlink ref="Z378" r:id="rId1618" display="https://twitter.com/saulydeez/status/1150839228475031553"/>
    <hyperlink ref="Z379" r:id="rId1619" display="https://twitter.com/saulydeez/status/1150839228475031553"/>
    <hyperlink ref="Z380" r:id="rId1620" display="https://twitter.com/saulydeez/status/1150839228475031553"/>
    <hyperlink ref="Z381" r:id="rId1621" display="https://twitter.com/saulydeez/status/1150839228475031553"/>
    <hyperlink ref="Z382" r:id="rId1622" display="https://twitter.com/hel_hel_hel/status/1150839228873547776"/>
    <hyperlink ref="Z383" r:id="rId1623" display="https://twitter.com/treswinn/status/1150839229418790912"/>
    <hyperlink ref="Z384" r:id="rId1624" display="https://twitter.com/jonlcb/status/1150839230823837701"/>
    <hyperlink ref="Z385" r:id="rId1625" display="https://twitter.com/bigtitties818/status/1150839234086834176"/>
    <hyperlink ref="Z386" r:id="rId1626" display="https://twitter.com/jemimamjc/status/1150839235198562306"/>
    <hyperlink ref="Z387" r:id="rId1627" display="https://twitter.com/octavio87101116/status/1150838770607874048"/>
    <hyperlink ref="Z388" r:id="rId1628" display="https://twitter.com/octavio87101116/status/1150839235445813250"/>
    <hyperlink ref="Z389" r:id="rId1629" display="https://twitter.com/vicentetrujllo8/status/1150839235571855361"/>
    <hyperlink ref="Z390" r:id="rId1630" display="https://twitter.com/super6/status/1150819919224823808"/>
    <hyperlink ref="Z391" r:id="rId1631" display="https://twitter.com/stringers76/status/1150839241213132801"/>
    <hyperlink ref="Z392" r:id="rId1632" display="https://twitter.com/stringers76/status/1150839241213132801"/>
    <hyperlink ref="Z393" r:id="rId1633" display="https://twitter.com/og_gener/status/1150839245000437764"/>
    <hyperlink ref="Z394" r:id="rId1634" display="https://twitter.com/atomsooc/status/1150839249375096833"/>
    <hyperlink ref="Z395" r:id="rId1635" display="https://twitter.com/mccoy69420/status/1150740617754042368"/>
    <hyperlink ref="Z396" r:id="rId1636" display="https://twitter.com/_cikemurtis_/status/1150839257386442752"/>
    <hyperlink ref="Z397" r:id="rId1637" display="https://twitter.com/fr3shavocad0/status/1150839261589061632"/>
    <hyperlink ref="Z398" r:id="rId1638" display="https://twitter.com/george6432/status/1150262925950627841"/>
    <hyperlink ref="Z399" r:id="rId1639" display="https://twitter.com/camshoemaker/status/1150839263157788674"/>
    <hyperlink ref="Z400" r:id="rId1640" display="https://twitter.com/mxhzt/status/1150839267222007809"/>
    <hyperlink ref="Z401" r:id="rId1641" display="https://twitter.com/nicolaasoca/status/1150839270502031361"/>
    <hyperlink ref="Z402" r:id="rId1642" display="https://twitter.com/lordspiral1/status/1150839273001816064"/>
    <hyperlink ref="Z403" r:id="rId1643" display="https://twitter.com/shaaynawhite/status/1150839276298543105"/>
    <hyperlink ref="Z404" r:id="rId1644" display="https://twitter.com/fallenangel_ark/status/1150416841778651136"/>
    <hyperlink ref="Z405" r:id="rId1645" display="https://twitter.com/annaleenorcott/status/1150839280283111424"/>
    <hyperlink ref="Z406" r:id="rId1646" display="https://twitter.com/lavendxrbones/status/1150370231069659136"/>
    <hyperlink ref="Z407" r:id="rId1647" display="https://twitter.com/julionkimani/status/1150839282984263682"/>
    <hyperlink ref="Z408" r:id="rId1648" display="https://twitter.com/julionkimani/status/1150838900639916033"/>
    <hyperlink ref="Z409" r:id="rId1649" display="https://twitter.com/jaad13sur/status/1150839284510928903"/>
    <hyperlink ref="Z410" r:id="rId1650" display="https://twitter.com/liquornlambos/status/1150779059619737604"/>
    <hyperlink ref="Z411" r:id="rId1651" display="https://twitter.com/lexi_duddy/status/1150839295168720897"/>
    <hyperlink ref="Z412" r:id="rId1652" display="https://twitter.com/yerary12/status/1150652010464759808"/>
    <hyperlink ref="Z413" r:id="rId1653" display="https://twitter.com/helenoxs/status/1150839295789469696"/>
    <hyperlink ref="Z414" r:id="rId1654" display="https://twitter.com/amadosweet_/status/1150839301644738560"/>
    <hyperlink ref="Z415" r:id="rId1655" display="https://twitter.com/kenfvcknmasters/status/1150839319218872321"/>
    <hyperlink ref="Z416" r:id="rId1656" display="https://twitter.com/jesly_torres/status/1150839324784484352"/>
    <hyperlink ref="Z417" r:id="rId1657" display="https://twitter.com/lizze515/status/1150839327619837952"/>
    <hyperlink ref="Z418" r:id="rId1658" display="https://twitter.com/rexmans1/status/1150839327619985408"/>
    <hyperlink ref="Z419" r:id="rId1659" display="https://twitter.com/davidrobiedo/status/1150839328622276609"/>
    <hyperlink ref="Z420" r:id="rId1660" display="https://twitter.com/drewalchemist98/status/1150839329981267968"/>
    <hyperlink ref="Z421" r:id="rId1661" display="https://twitter.com/mxnozz/status/1150839332787220481"/>
    <hyperlink ref="Z422" r:id="rId1662" display="https://twitter.com/barril92/status/1150839351900811264"/>
    <hyperlink ref="Z423" r:id="rId1663" display="https://twitter.com/notnjomzza/status/1150839352727154689"/>
    <hyperlink ref="Z424" r:id="rId1664" display="https://twitter.com/jeremycorbell/status/1150567045827686400"/>
    <hyperlink ref="Z425" r:id="rId1665" display="https://twitter.com/free56789492/status/1150839361610670085"/>
    <hyperlink ref="Z426" r:id="rId1666" display="https://twitter.com/nebulasmoothie/status/1150839365616037891"/>
    <hyperlink ref="Z427" r:id="rId1667" display="https://twitter.com/flacxmalditx/status/1150839369793712128"/>
    <hyperlink ref="Z428" r:id="rId1668" display="https://twitter.com/tubbyhannuh/status/1150839370955534342"/>
    <hyperlink ref="Z429" r:id="rId1669" display="https://twitter.com/thethizzler/status/1150838228712189952"/>
    <hyperlink ref="Z430" r:id="rId1670" display="https://twitter.com/marie_matisse/status/1150839375858528260"/>
    <hyperlink ref="Z431" r:id="rId1671" display="https://twitter.com/n3gr00/status/1150839378496958464"/>
    <hyperlink ref="Z432" r:id="rId1672" display="https://twitter.com/liamcunningham1/status/1150684202775601152"/>
    <hyperlink ref="Z433" r:id="rId1673" display="https://twitter.com/sunrisedragons/status/1150839378945687552"/>
    <hyperlink ref="Z434" r:id="rId1674" display="https://twitter.com/ricewhat/status/1150839381617516546"/>
    <hyperlink ref="Z435" r:id="rId1675" display="https://twitter.com/beautifuladdres/status/1150780504423260162"/>
    <hyperlink ref="Z436" r:id="rId1676" display="https://twitter.com/pakhnet_milo/status/1150839393990651905"/>
    <hyperlink ref="Z437" r:id="rId1677" display="https://twitter.com/spoodnik47/status/1150839394384994304"/>
    <hyperlink ref="Z438" r:id="rId1678" display="https://twitter.com/no81305477/status/1149789044043374592"/>
    <hyperlink ref="Z439" r:id="rId1679" display="https://twitter.com/heythereitsash_/status/1150839395626442752"/>
    <hyperlink ref="Z440" r:id="rId1680" display="https://twitter.com/gato_vaca/status/1150839395781677056"/>
    <hyperlink ref="Z441" r:id="rId1681" display="https://twitter.com/_its_meli/status/1150839396247040002"/>
    <hyperlink ref="Z442" r:id="rId1682" display="https://twitter.com/wizzyjow_/status/1150383355915055104"/>
    <hyperlink ref="Z443" r:id="rId1683" display="https://twitter.com/tarek33429008/status/1150839396998025223"/>
    <hyperlink ref="Z444" r:id="rId1684" display="https://twitter.com/emtes55/status/1150839400944848897"/>
    <hyperlink ref="Z445" r:id="rId1685" display="https://twitter.com/tedpot1/status/1150839409589329921"/>
    <hyperlink ref="Z446" r:id="rId1686" display="https://twitter.com/itsjalene_/status/1150839409979191299"/>
    <hyperlink ref="Z447" r:id="rId1687" display="https://twitter.com/iievedouma/status/1150838659601580032"/>
    <hyperlink ref="Z448" r:id="rId1688" display="https://twitter.com/iievedouma/status/1150839412013568000"/>
    <hyperlink ref="Z449" r:id="rId1689" display="https://twitter.com/gisellpadillaa/status/1150839414127497218"/>
    <hyperlink ref="Z450" r:id="rId1690" display="https://twitter.com/emiliomayen/status/1150839416669315079"/>
    <hyperlink ref="Z451" r:id="rId1691" display="https://twitter.com/trillestthomas/status/1150839419626090496"/>
    <hyperlink ref="Z452" r:id="rId1692" display="https://twitter.com/1lilfbg/status/1150839425447972870"/>
    <hyperlink ref="Z453" r:id="rId1693" display="https://twitter.com/geodl_ng/status/1150839428518174720"/>
    <hyperlink ref="Z454" r:id="rId1694" display="https://twitter.com/mystic_myths_/status/1150839433559719937"/>
    <hyperlink ref="Z455" r:id="rId1695" display="https://twitter.com/poetressjustice/status/1150839436881649664"/>
    <hyperlink ref="Z456" r:id="rId1696" display="https://twitter.com/jademorggan/status/1150839439058276353"/>
    <hyperlink ref="Z457" r:id="rId1697" display="https://twitter.com/caprimoons/status/1150839441105260545"/>
    <hyperlink ref="Z458" r:id="rId1698" display="https://twitter.com/clockwork_paul/status/1150839442036482049"/>
    <hyperlink ref="Z459" r:id="rId1699" display="https://twitter.com/cosmic_choclet/status/1150839444246802437"/>
    <hyperlink ref="Z460" r:id="rId1700" display="https://twitter.com/_cesarreyes/status/1150839446763442179"/>
    <hyperlink ref="Z461" r:id="rId1701" display="https://twitter.com/lypipipopo/status/1150839452362846210"/>
    <hyperlink ref="Z462" r:id="rId1702" display="https://twitter.com/joeyosuna21/status/1150839453088268288"/>
    <hyperlink ref="Z463" r:id="rId1703" display="https://twitter.com/jordan24252605/status/1150839453713338370"/>
    <hyperlink ref="Z464" r:id="rId1704" display="https://twitter.com/nhawks_/status/1150839456850690049"/>
    <hyperlink ref="Z465" r:id="rId1705" display="https://twitter.com/nendhollie/status/1150815910111993856"/>
    <hyperlink ref="Z466" r:id="rId1706" display="https://twitter.com/klanicek/status/1150839332602875905"/>
    <hyperlink ref="Z467" r:id="rId1707" display="https://twitter.com/klanicek/status/1150838740157370370"/>
    <hyperlink ref="Z468" r:id="rId1708" display="https://twitter.com/klanicek/status/1150839462399795200"/>
    <hyperlink ref="Z469" r:id="rId1709" display="https://twitter.com/thatboimat10/status/1150839463758716931"/>
    <hyperlink ref="Z470" r:id="rId1710" display="https://twitter.com/nelson_mendo/status/1150839468858990592"/>
    <hyperlink ref="Z471" r:id="rId1711" display="https://twitter.com/kalee_reams97/status/1150839469576245249"/>
    <hyperlink ref="Z472" r:id="rId1712" display="https://twitter.com/slobonlelob/status/1150839472172310528"/>
    <hyperlink ref="Z473" r:id="rId1713" display="https://twitter.com/cvillegas119/status/1150839478090645504"/>
    <hyperlink ref="Z474" r:id="rId1714" display="https://twitter.com/noroadsleft_/status/1150839480686981122"/>
    <hyperlink ref="Z475" r:id="rId1715" display="https://twitter.com/tatjanabusdown/status/1150839481190223874"/>
    <hyperlink ref="Z476" r:id="rId1716" display="https://twitter.com/sonrisakuriyama/status/1150257335429844993"/>
    <hyperlink ref="Z477" r:id="rId1717" display="https://twitter.com/dannywhelton/status/1150839484080148480"/>
    <hyperlink ref="Z478" r:id="rId1718" display="https://twitter.com/chachi_ro/status/1150839485913063425"/>
    <hyperlink ref="Z479" r:id="rId1719" display="https://twitter.com/mic__killa/status/1150839492804112390"/>
    <hyperlink ref="Z480" r:id="rId1720" display="https://twitter.com/complex/status/1150812528718557186"/>
    <hyperlink ref="Z481" r:id="rId1721" display="https://twitter.com/yolez5/status/1150839495706759168"/>
    <hyperlink ref="Z482" r:id="rId1722" display="https://twitter.com/ban00dle/status/1150839498336546816"/>
    <hyperlink ref="Z483" r:id="rId1723" display="https://twitter.com/d_dewese/status/1150839501373227015"/>
    <hyperlink ref="Z484" r:id="rId1724" display="https://twitter.com/ed04jr/status/1150839506389651457"/>
    <hyperlink ref="Z485" r:id="rId1725" display="https://twitter.com/raonyphillips/status/1150836669748260867"/>
    <hyperlink ref="Z486" r:id="rId1726" display="https://twitter.com/geo_luz/status/1150839510667866114"/>
    <hyperlink ref="Z487" r:id="rId1727" display="https://twitter.com/nicksimpsn/status/1150083322132881409"/>
    <hyperlink ref="Z488" r:id="rId1728" display="https://twitter.com/zhan16949679/status/1150839482721157126"/>
    <hyperlink ref="Z489" r:id="rId1729" display="https://twitter.com/kennybilski/status/1150041625273479168"/>
    <hyperlink ref="Z490" r:id="rId1730" display="https://twitter.com/zhan16949679/status/1150839513704554496"/>
    <hyperlink ref="Z491" r:id="rId1731" display="https://twitter.com/zhan16949679/status/1150839348830646276"/>
    <hyperlink ref="Z492" r:id="rId1732" display="https://twitter.com/armel_tiffany/status/1150839519492661250"/>
    <hyperlink ref="Z493" r:id="rId1733" display="https://twitter.com/nick_mtzef16/status/1150839520805445632"/>
    <hyperlink ref="Z494" r:id="rId1734" display="https://twitter.com/mayrapalacios_/status/1150839522701262848"/>
    <hyperlink ref="Z495" r:id="rId1735" display="https://twitter.com/poornero/status/1150825781289017344"/>
    <hyperlink ref="Z496" r:id="rId1736" display="https://twitter.com/poornero/status/1150839256224608256"/>
    <hyperlink ref="Z497" r:id="rId1737" display="https://twitter.com/jujufromhouston/status/1150839524769091585"/>
    <hyperlink ref="Z498" r:id="rId1738" display="https://twitter.com/serdnafranqui/status/1150839527143018496"/>
    <hyperlink ref="Z499" r:id="rId1739" display="https://twitter.com/yousuckceratops/status/1150839533740744713"/>
    <hyperlink ref="Z500" r:id="rId1740" display="https://twitter.com/mivi_the/status/1150839542536167424"/>
    <hyperlink ref="Z501" r:id="rId1741" display="https://twitter.com/abethagrreeaatt/status/1150839545698500608"/>
    <hyperlink ref="Z502" r:id="rId1742" display="https://twitter.com/manuela89823965/status/1150839553453961216"/>
    <hyperlink ref="Z503" r:id="rId1743" display="https://twitter.com/geekformula/status/1150786731769286657"/>
    <hyperlink ref="Z504" r:id="rId1744" display="https://twitter.com/roomoreno99/status/1150839555387469825"/>
    <hyperlink ref="Z505" r:id="rId1745" display="https://twitter.com/goldengamer5212/status/1150839556775788545"/>
    <hyperlink ref="Z506" r:id="rId1746" display="https://twitter.com/epidemixgh/status/1150833166602723329"/>
    <hyperlink ref="Z507" r:id="rId1747" display="https://twitter.com/cnj_kvgn/status/1150839556805144582"/>
    <hyperlink ref="Z508" r:id="rId1748" display="https://twitter.com/swank_big/status/1150839557866315776"/>
    <hyperlink ref="Z509" r:id="rId1749" display="https://twitter.com/coralsreeff/status/1150839565403512833"/>
    <hyperlink ref="Z510" r:id="rId1750" display="https://twitter.com/gnollqueen/status/1150839568901558273"/>
    <hyperlink ref="Z511" r:id="rId1751" display="https://twitter.com/paddo9/status/1150839585171288068"/>
    <hyperlink ref="Z512" r:id="rId1752" display="https://twitter.com/gurpalll/status/1150839595426308098"/>
    <hyperlink ref="Z513" r:id="rId1753" display="https://twitter.com/annecocco/status/1150839599813578752"/>
    <hyperlink ref="Z514" r:id="rId1754" display="https://twitter.com/kurtiswithone_i/status/1150839603252932608"/>
    <hyperlink ref="Z515" r:id="rId1755" display="https://twitter.com/carlosv2014/status/1150839605643665408"/>
    <hyperlink ref="Z516" r:id="rId1756" display="https://twitter.com/gabicounts865/status/1150839607807946753"/>
    <hyperlink ref="Z517" r:id="rId1757" display="https://twitter.com/criis_240201/status/1150839620210450432"/>
    <hyperlink ref="Z518" r:id="rId1758" display="https://twitter.com/xelirose/status/1150839625105252353"/>
    <hyperlink ref="Z519" r:id="rId1759" display="https://twitter.com/faith1016_/status/1150062741186588676"/>
    <hyperlink ref="Z520" r:id="rId1760" display="https://twitter.com/weezy_dope/status/1150839627382702080"/>
    <hyperlink ref="Z521" r:id="rId1761" display="https://twitter.com/losblasian/status/1149872452601819136"/>
    <hyperlink ref="Z522" r:id="rId1762" display="https://twitter.com/tanakanhenga/status/1150839636224356354"/>
    <hyperlink ref="Z523" r:id="rId1763" display="https://twitter.com/connor_dunne1/status/1150839646882074624"/>
    <hyperlink ref="Z524" r:id="rId1764" display="https://twitter.com/vivimoon/status/1150839652237996034"/>
    <hyperlink ref="Z525" r:id="rId1765" display="https://twitter.com/iam_brianar/status/1150839027270127616"/>
    <hyperlink ref="Z526" r:id="rId1766" display="https://twitter.com/iam_brianar/status/1150839548005494785"/>
    <hyperlink ref="Z527" r:id="rId1767" display="https://twitter.com/iam_brianar/status/1150839654180167684"/>
    <hyperlink ref="Z528" r:id="rId1768" display="https://twitter.com/ldlandaetta/status/1150144590827130885"/>
    <hyperlink ref="Z529" r:id="rId1769" display="https://twitter.com/skyftmariposas/status/1150839568855392258"/>
    <hyperlink ref="Z530" r:id="rId1770" display="https://twitter.com/solounyo/status/1150085341761560577"/>
    <hyperlink ref="Z531" r:id="rId1771" display="https://twitter.com/skyftmariposas/status/1150839654909972480"/>
    <hyperlink ref="Z532" r:id="rId1772" display="https://twitter.com/danyalexandert/status/1150839657598316544"/>
    <hyperlink ref="Z533" r:id="rId1773" display="https://twitter.com/wavedbabe/status/1150839667811635200"/>
    <hyperlink ref="Z534" r:id="rId1774" display="https://twitter.com/joshrui17/status/1150839676623679490"/>
    <hyperlink ref="Z535" r:id="rId1775" display="https://twitter.com/brucestingsteen/status/1150839679312379904"/>
    <hyperlink ref="Z536" r:id="rId1776" display="https://twitter.com/paratitony/status/1150839679887056900"/>
    <hyperlink ref="Z537" r:id="rId1777" display="https://twitter.com/csuun/status/1150839680822177793"/>
    <hyperlink ref="Z538" r:id="rId1778" display="https://twitter.com/jeezusss__/status/1150839686635671553"/>
    <hyperlink ref="Z539" r:id="rId1779" display="https://twitter.com/drimikid/status/1150813638665523200"/>
    <hyperlink ref="Z540" r:id="rId1780" display="https://twitter.com/jaimeaa99/status/1150839584026181632"/>
    <hyperlink ref="Z541" r:id="rId1781" display="https://twitter.com/asipasii/status/1150777444783316994"/>
    <hyperlink ref="Z542" r:id="rId1782" display="https://twitter.com/jaimeaa99/status/1150839686820237314"/>
    <hyperlink ref="Z543" r:id="rId1783" display="https://twitter.com/jaimeaa99/status/1150839563893522432"/>
    <hyperlink ref="Z544" r:id="rId1784" display="https://twitter.com/bradly_nigga/status/1150839692822306816"/>
    <hyperlink ref="Z545" r:id="rId1785" display="https://twitter.com/bdmcris/status/1150839696211230725"/>
    <hyperlink ref="Z546" r:id="rId1786" display="https://twitter.com/rinkario1/status/1150839697314390016"/>
    <hyperlink ref="Z547" r:id="rId1787" display="https://twitter.com/memes_51/status/1150189170930831360"/>
    <hyperlink ref="Z548" r:id="rId1788" display="https://twitter.com/rosaaparkss2/status/1150839704264368134"/>
    <hyperlink ref="Z549" r:id="rId1789" display="https://twitter.com/jonmocch/status/1150839707724668930"/>
    <hyperlink ref="Z550" r:id="rId1790" display="https://twitter.com/nxbodyhere/status/1150839709796577282"/>
    <hyperlink ref="Z551" r:id="rId1791" display="https://twitter.com/samlivesinacan/status/1150839710383824898"/>
    <hyperlink ref="Z552" r:id="rId1792" display="https://twitter.com/bitchhhae/status/1150839714544521217"/>
    <hyperlink ref="Z553" r:id="rId1793" display="https://twitter.com/yu__ngi/status/1150839725470756864"/>
    <hyperlink ref="Z554" r:id="rId1794" display="https://twitter.com/goodshepherd316/status/1150807275059195904"/>
    <hyperlink ref="Z555" r:id="rId1795" display="https://twitter.com/frogs2light/status/1150839726158409731"/>
    <hyperlink ref="Z556" r:id="rId1796" display="https://twitter.com/blazedlaur/status/1149814679226724355"/>
    <hyperlink ref="Z557" r:id="rId1797" display="https://twitter.com/_dudalivreiras2/status/1150839727471431686"/>
    <hyperlink ref="Z558" r:id="rId1798" display="https://twitter.com/magj2187/status/1150839730516516866"/>
    <hyperlink ref="Z559" r:id="rId1799" display="https://twitter.com/__puncheonpapi/status/1150743190552686592"/>
    <hyperlink ref="Z560" r:id="rId1800" display="https://twitter.com/kristy_anna_/status/1150839733100171264"/>
    <hyperlink ref="Z561" r:id="rId1801" display="https://twitter.com/taevwuu/status/1150839736233127939"/>
    <hyperlink ref="Z562" r:id="rId1802" display="https://twitter.com/uwusensation/status/1150839738175295489"/>
    <hyperlink ref="Z563" r:id="rId1803" display="https://twitter.com/hawkins63441686/status/1150232945707409409"/>
    <hyperlink ref="Z564" r:id="rId1804" display="https://twitter.com/lolabernardin3/status/1150839741878800386"/>
    <hyperlink ref="Z565" r:id="rId1805" display="https://twitter.com/charliedayquote/status/1150538394944069633"/>
    <hyperlink ref="Z566" r:id="rId1806" display="https://twitter.com/karmiclabrat/status/1150839742902210567"/>
    <hyperlink ref="Z567" r:id="rId1807" display="https://twitter.com/booohnotcool/status/1150839743426584576"/>
    <hyperlink ref="Z568" r:id="rId1808" display="https://twitter.com/beth_patti/status/1149853680801214464"/>
    <hyperlink ref="Z569" r:id="rId1809" display="https://twitter.com/pyroboyee/status/1150839743510433792"/>
    <hyperlink ref="Z570" r:id="rId1810" display="https://twitter.com/tom_maycock19/status/1150839751576084482"/>
    <hyperlink ref="Z571" r:id="rId1811" display="https://twitter.com/paulasanchezxo/status/1150176527071531009"/>
    <hyperlink ref="Z572" r:id="rId1812" display="https://twitter.com/kowskyy/status/1150839751857135617"/>
    <hyperlink ref="Z573" r:id="rId1813" display="https://twitter.com/sandiaa_r6/status/1150468110882955264"/>
    <hyperlink ref="Z574" r:id="rId1814" display="https://twitter.com/untalpablogod/status/1150839752519749638"/>
    <hyperlink ref="Z575" r:id="rId1815" display="https://twitter.com/laleachari/status/1150839754193276930"/>
    <hyperlink ref="Z576" r:id="rId1816" display="https://twitter.com/dlol400/status/1150839755892043780"/>
    <hyperlink ref="Z577" r:id="rId1817" display="https://twitter.com/kgena24/status/1150839765530546179"/>
    <hyperlink ref="Z578" r:id="rId1818" display="https://twitter.com/nw44/status/1150822964205461504"/>
    <hyperlink ref="Z579" r:id="rId1819" display="https://twitter.com/whitepelee/status/1150839780772478976"/>
    <hyperlink ref="Z580" r:id="rId1820" display="https://twitter.com/condeh321/status/1150839781011668994"/>
    <hyperlink ref="Z581" r:id="rId1821" display="https://twitter.com/szphy/status/1150839785210208258"/>
    <hyperlink ref="Z582" r:id="rId1822" display="https://twitter.com/tracilaw/status/1150834250196967428"/>
    <hyperlink ref="Z583" r:id="rId1823" display="https://twitter.com/ak_hibby/status/1150839785558138880"/>
    <hyperlink ref="Z584" r:id="rId1824" display="https://twitter.com/cord_flak/status/1150839793426866176"/>
    <hyperlink ref="Z585" r:id="rId1825" display="https://twitter.com/therealchila/status/1149467370865303555"/>
    <hyperlink ref="Z586" r:id="rId1826" display="https://twitter.com/abbyyrose21/status/1150839793577791492"/>
    <hyperlink ref="Z587" r:id="rId1827" display="https://twitter.com/alfonsoxstark/status/1149743634687897602"/>
    <hyperlink ref="Z588" r:id="rId1828" display="https://twitter.com/lautyc0lque/status/1150839412034609152"/>
    <hyperlink ref="Z589" r:id="rId1829" display="https://twitter.com/breathtakingguy/status/1149654080148533248"/>
    <hyperlink ref="Z590" r:id="rId1830" display="https://twitter.com/lautyc0lque/status/1150839530150408197"/>
    <hyperlink ref="Z591" r:id="rId1831" display="https://twitter.com/amalia477/status/1149669239999148032"/>
    <hyperlink ref="Z592" r:id="rId1832" display="https://twitter.com/lautyc0lque/status/1150839670164664321"/>
    <hyperlink ref="Z593" r:id="rId1833" display="https://twitter.com/antomiiel1/status/1149713332590587906"/>
    <hyperlink ref="Z594" r:id="rId1834" display="https://twitter.com/lautyc0lque/status/1150839796874588166"/>
    <hyperlink ref="Z595" r:id="rId1835" display="https://twitter.com/stars_kristen/status/1150839801110810626"/>
    <hyperlink ref="Z596" r:id="rId1836" display="https://twitter.com/areamemes51/status/1150062025420263425"/>
    <hyperlink ref="Z597" r:id="rId1837" display="https://twitter.com/areamemes51/status/1150795761799573506"/>
    <hyperlink ref="Z598" r:id="rId1838" display="https://twitter.com/areamemes51/status/1150004495499374593"/>
    <hyperlink ref="Z599" r:id="rId1839" display="https://twitter.com/areamemes51/status/1150321298943488000"/>
    <hyperlink ref="Z600" r:id="rId1840" display="https://twitter.com/areamemes51/status/1150789010022961152"/>
    <hyperlink ref="Z601" r:id="rId1841" display="https://twitter.com/areamemes51/status/1150834893343133697"/>
    <hyperlink ref="Z602" r:id="rId1842" display="https://twitter.com/areamemes51/status/1150106015330906112"/>
    <hyperlink ref="Z603" r:id="rId1843" display="https://twitter.com/deezwide/status/1150839806265581569"/>
    <hyperlink ref="Z604" r:id="rId1844" display="https://twitter.com/deezwide/status/1150838550293884929"/>
    <hyperlink ref="Z605" r:id="rId1845" display="https://twitter.com/deezwide/status/1150839693879205888"/>
    <hyperlink ref="Z606" r:id="rId1846" display="https://twitter.com/oursvstheirs/status/1150839815635636224"/>
    <hyperlink ref="Z607" r:id="rId1847" display="https://twitter.com/let_51/status/1150839246967779328"/>
    <hyperlink ref="Z608" r:id="rId1848" display="https://twitter.com/let_51/status/1150839816571039745"/>
    <hyperlink ref="Z609" r:id="rId1849" display="https://twitter.com/mj_alex98/status/1150839818114543616"/>
    <hyperlink ref="Z610" r:id="rId1850" display="https://twitter.com/edeita/status/1150834589641990144"/>
    <hyperlink ref="Z611" r:id="rId1851" display="https://twitter.com/dalvycita/status/1150839818575912960"/>
    <hyperlink ref="Z612" r:id="rId1852" display="https://twitter.com/moewevongheut/status/1149927014641668096"/>
    <hyperlink ref="Z613" r:id="rId1853" display="https://twitter.com/preshersssj4/status/1150839824364048384"/>
    <hyperlink ref="Z614" r:id="rId1854" display="https://twitter.com/kamalounzidlak/status/1150839824447942656"/>
    <hyperlink ref="Z615" r:id="rId1855" display="https://twitter.com/adelqatami/status/1150839827773812738"/>
    <hyperlink ref="Z616" r:id="rId1856" display="https://twitter.com/itxjuanx/status/1150823775396646913"/>
    <hyperlink ref="Z617" r:id="rId1857" display="https://twitter.com/itxjuanx/status/1150839840285646853"/>
    <hyperlink ref="Z618" r:id="rId1858" display="https://twitter.com/qwxey/status/1150559149610192896"/>
    <hyperlink ref="Z619" r:id="rId1859" display="https://twitter.com/atamale99/status/1150838493574098945"/>
    <hyperlink ref="Z620" r:id="rId1860" display="https://twitter.com/iickingdounts/status/1150521094803267585"/>
    <hyperlink ref="Z621" r:id="rId1861" display="https://twitter.com/atamale99/status/1150838525987680258"/>
    <hyperlink ref="Z622" r:id="rId1862" display="https://twitter.com/viiperfish/status/1150499287370993665"/>
    <hyperlink ref="Z623" r:id="rId1863" display="https://twitter.com/atamale99/status/1150838956990369793"/>
    <hyperlink ref="Z624" r:id="rId1864" display="https://twitter.com/nik_fantocone/status/1150483965687418880"/>
    <hyperlink ref="Z625" r:id="rId1865" display="https://twitter.com/atamale99/status/1150839404333682688"/>
    <hyperlink ref="Z626" r:id="rId1866" display="https://twitter.com/alanthealien51/status/1150449565981655040"/>
    <hyperlink ref="Z627" r:id="rId1867" display="https://twitter.com/atamale99/status/1150839522919215105"/>
    <hyperlink ref="Z628" r:id="rId1868" display="https://twitter.com/ariannaa1205/status/1150423439032901632"/>
    <hyperlink ref="Z629" r:id="rId1869" display="https://twitter.com/atamale99/status/1150839842017693696"/>
    <hyperlink ref="Z630" r:id="rId1870" display="https://twitter.com/gisselleruizzz/status/1150839842353213443"/>
    <hyperlink ref="Z631" r:id="rId1871" display="https://twitter.com/stefauni/status/1150839842416160768"/>
    <hyperlink ref="Z632" r:id="rId1872" display="https://twitter.com/kevinjonas/status/1150579504399581184"/>
    <hyperlink ref="Z633" r:id="rId1873" display="https://twitter.com/_selindamarie_/status/1150839850536493059"/>
    <hyperlink ref="Z634" r:id="rId1874" display="https://twitter.com/phillyd/status/1150748784441192448"/>
    <hyperlink ref="Z635" r:id="rId1875" display="https://twitter.com/mcvdawgthegod/status/1150839855682850816"/>
    <hyperlink ref="Z636" r:id="rId1876" display="https://twitter.com/the_flash2027/status/1150839857603915778"/>
    <hyperlink ref="Z637" r:id="rId1877" display="https://twitter.com/treville2x/status/1150463676803145734"/>
    <hyperlink ref="Z638" r:id="rId1878" display="https://twitter.com/crabdaddy__/status/1150839860153839618"/>
    <hyperlink ref="Z639" r:id="rId1879" display="https://twitter.com/soft_demon_/status/1150831359038042112"/>
    <hyperlink ref="Z640" r:id="rId1880" display="https://twitter.com/isabarong/status/1150839860506320897"/>
    <hyperlink ref="Z641" r:id="rId1881" display="https://twitter.com/kurissuu/status/1149587961593208833"/>
    <hyperlink ref="Z642" r:id="rId1882" display="https://twitter.com/ourspolaire__/status/1150839860644786177"/>
    <hyperlink ref="Z643" r:id="rId1883" display="https://twitter.com/diegoalcala_/status/1150839864709062656"/>
    <hyperlink ref="Z644" r:id="rId1884" display="https://twitter.com/targaryenagr/status/1150838561320722432"/>
    <hyperlink ref="Z645" r:id="rId1885" display="https://twitter.com/wordlpenzil/status/1150839869100515328"/>
    <hyperlink ref="Z646" r:id="rId1886" display="https://twitter.com/andreac88279623/status/1150464384365420550"/>
    <hyperlink ref="Z647" r:id="rId1887" display="https://twitter.com/bene1337_/status/1150839349644341251"/>
    <hyperlink ref="Z648" r:id="rId1888" display="https://twitter.com/swiftknight1/status/1150193133906464769"/>
    <hyperlink ref="Z649" r:id="rId1889" display="https://twitter.com/bene1337_/status/1150839873508642818"/>
    <hyperlink ref="Z650" r:id="rId1890" display="https://twitter.com/_ramseyquinones/status/1150839874423013376"/>
    <hyperlink ref="Z651" r:id="rId1891" display="https://twitter.com/trippieed/status/1149839063589040128"/>
    <hyperlink ref="Z652" r:id="rId1892" display="https://twitter.com/maximel54/status/1150839875488403456"/>
    <hyperlink ref="Z653" r:id="rId1893" display="https://twitter.com/thtsmyjam_/status/1150826112081117184"/>
    <hyperlink ref="Z654" r:id="rId1894" display="https://twitter.com/thindulge/status/1150839877451300864"/>
    <hyperlink ref="Z655" r:id="rId1895" display="https://twitter.com/_jesse25/status/1150538203830652928"/>
    <hyperlink ref="Z656" r:id="rId1896" display="https://twitter.com/ghol_s/status/1150839884015267840"/>
    <hyperlink ref="Z657" r:id="rId1897" display="https://twitter.com/lachlantaylor_/status/1150814839599751174"/>
    <hyperlink ref="Z658" r:id="rId1898" display="https://twitter.com/maximelebel_/status/1150839885605085184"/>
    <hyperlink ref="Z659" r:id="rId1899" display="https://twitter.com/xcourtzillax/status/1150839889237303300"/>
    <hyperlink ref="Z660" r:id="rId1900" display="https://twitter.com/analdecomposer2/status/1150275040002244608"/>
    <hyperlink ref="Z661" r:id="rId1901" display="https://twitter.com/dleroom99dylan/status/1150839892483559424"/>
    <hyperlink ref="Z662" r:id="rId1902" display="https://twitter.com/antolpz25/status/1150771504356966400"/>
    <hyperlink ref="Z663" r:id="rId1903" display="https://twitter.com/mamen_aparici/status/1150839387913097216"/>
    <hyperlink ref="Z664" r:id="rId1904" display="https://twitter.com/mariinagarcia18/status/1150368302205718528"/>
    <hyperlink ref="Z665" r:id="rId1905" display="https://twitter.com/mamen_aparici/status/1150839896266948608"/>
    <hyperlink ref="Z666" r:id="rId1906" display="https://twitter.com/sillyfilmie/status/1149786501305131008"/>
    <hyperlink ref="Z667" r:id="rId1907" display="https://twitter.com/onlyspoon458ya2/status/1150839904420683776"/>
    <hyperlink ref="Z668" r:id="rId1908" display="https://twitter.com/grubb_adrian/status/1150839907016949760"/>
    <hyperlink ref="Z669" r:id="rId1909" display="https://twitter.com/csudhteddytoro/status/1150825875870371840"/>
    <hyperlink ref="Z670" r:id="rId1910" display="https://twitter.com/therealpinche/status/1150839907834724352"/>
    <hyperlink ref="Z671" r:id="rId1911" display="https://twitter.com/wafflehouse/status/1150807540625747968"/>
    <hyperlink ref="Z672" r:id="rId1912" display="https://twitter.com/ragerholic/status/1150839910322102275"/>
    <hyperlink ref="BB78" r:id="rId1913" display="https://api.twitter.com/1.1/geo/id/ef4296e721b70dfe.json"/>
    <hyperlink ref="BB108" r:id="rId1914" display="https://api.twitter.com/1.1/geo/id/96683cc9126741d1.json"/>
    <hyperlink ref="BB114" r:id="rId1915" display="https://api.twitter.com/1.1/geo/id/a592bd6ceb1319f7.json"/>
    <hyperlink ref="BB294" r:id="rId1916" display="https://api.twitter.com/1.1/geo/id/3b77caf94bfc81fe.json"/>
    <hyperlink ref="BB373" r:id="rId1917" display="https://api.twitter.com/1.1/geo/id/c3f37afa9efcf94b.json"/>
    <hyperlink ref="BB395" r:id="rId1918" display="https://api.twitter.com/1.1/geo/id/512a8a4a4c4b4be0.json"/>
    <hyperlink ref="BB406" r:id="rId1919" display="https://api.twitter.com/1.1/geo/id/0732d1ba4f2eaa2d.json"/>
    <hyperlink ref="BB587" r:id="rId1920" display="https://api.twitter.com/1.1/geo/id/1808e9ed9e667620.json"/>
  </hyperlinks>
  <printOptions/>
  <pageMargins left="0.7" right="0.7" top="0.75" bottom="0.75" header="0.3" footer="0.3"/>
  <pageSetup horizontalDpi="600" verticalDpi="600" orientation="portrait" r:id="rId1924"/>
  <legacyDrawing r:id="rId1922"/>
  <tableParts>
    <tablePart r:id="rId192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05"/>
  <sheetViews>
    <sheetView workbookViewId="0" topLeftCell="A1">
      <pane xSplit="1" ySplit="2" topLeftCell="N3" activePane="bottomRight" state="frozen"/>
      <selection pane="topRight" activeCell="B1" sqref="B1"/>
      <selection pane="bottomLeft" activeCell="A3" sqref="A3"/>
      <selection pane="bottomRight" activeCell="A2" sqref="A2:AZ2"/>
    </sheetView>
  </sheetViews>
  <sheetFormatPr defaultColWidth="9.140625" defaultRowHeight="15"/>
  <cols>
    <col min="1" max="1" width="11.8515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3169</v>
      </c>
      <c r="AE2" s="13" t="s">
        <v>3170</v>
      </c>
      <c r="AF2" s="13" t="s">
        <v>3171</v>
      </c>
      <c r="AG2" s="13" t="s">
        <v>3172</v>
      </c>
      <c r="AH2" s="13" t="s">
        <v>3173</v>
      </c>
      <c r="AI2" s="13" t="s">
        <v>3174</v>
      </c>
      <c r="AJ2" s="13" t="s">
        <v>3175</v>
      </c>
      <c r="AK2" s="13" t="s">
        <v>3176</v>
      </c>
      <c r="AL2" s="13" t="s">
        <v>3177</v>
      </c>
      <c r="AM2" s="13" t="s">
        <v>3178</v>
      </c>
      <c r="AN2" s="13" t="s">
        <v>3179</v>
      </c>
      <c r="AO2" s="13" t="s">
        <v>3180</v>
      </c>
      <c r="AP2" s="13" t="s">
        <v>3181</v>
      </c>
      <c r="AQ2" s="13" t="s">
        <v>3182</v>
      </c>
      <c r="AR2" s="13" t="s">
        <v>3183</v>
      </c>
      <c r="AS2" s="13" t="s">
        <v>196</v>
      </c>
      <c r="AT2" s="13" t="s">
        <v>3184</v>
      </c>
      <c r="AU2" s="13" t="s">
        <v>3185</v>
      </c>
      <c r="AV2" s="13" t="s">
        <v>3186</v>
      </c>
      <c r="AW2" s="13" t="s">
        <v>3187</v>
      </c>
      <c r="AX2" s="13" t="s">
        <v>3188</v>
      </c>
      <c r="AY2" s="13" t="s">
        <v>3189</v>
      </c>
      <c r="AZ2" s="13" t="s">
        <v>7282</v>
      </c>
      <c r="BA2" s="3"/>
      <c r="BB2" s="3"/>
    </row>
    <row r="3" spans="1:54" ht="15" customHeight="1">
      <c r="A3" s="66" t="s">
        <v>775</v>
      </c>
      <c r="B3" s="67"/>
      <c r="C3" s="67"/>
      <c r="D3" s="68">
        <v>85</v>
      </c>
      <c r="E3" s="70">
        <v>100</v>
      </c>
      <c r="F3" s="106" t="s">
        <v>5467</v>
      </c>
      <c r="G3" s="67"/>
      <c r="H3" s="71"/>
      <c r="I3" s="72"/>
      <c r="J3" s="72"/>
      <c r="K3" s="71" t="s">
        <v>6569</v>
      </c>
      <c r="L3" s="75"/>
      <c r="M3" s="76">
        <v>1611.6693115234375</v>
      </c>
      <c r="N3" s="76">
        <v>7921.70166015625</v>
      </c>
      <c r="O3" s="77"/>
      <c r="P3" s="78"/>
      <c r="Q3" s="78"/>
      <c r="R3" s="90"/>
      <c r="S3" s="48">
        <v>85</v>
      </c>
      <c r="T3" s="48">
        <v>1</v>
      </c>
      <c r="U3" s="49">
        <v>20684.533333</v>
      </c>
      <c r="V3" s="49">
        <v>0.002976</v>
      </c>
      <c r="W3" s="50"/>
      <c r="X3" s="50"/>
      <c r="Y3" s="50"/>
      <c r="Z3" s="49">
        <v>0</v>
      </c>
      <c r="AA3" s="73">
        <v>3</v>
      </c>
      <c r="AB3" s="73"/>
      <c r="AC3" s="74"/>
      <c r="AD3" s="80" t="s">
        <v>3211</v>
      </c>
      <c r="AE3" s="80">
        <v>504</v>
      </c>
      <c r="AF3" s="80">
        <v>517</v>
      </c>
      <c r="AG3" s="80">
        <v>4210</v>
      </c>
      <c r="AH3" s="80">
        <v>5138</v>
      </c>
      <c r="AI3" s="80"/>
      <c r="AJ3" s="80" t="s">
        <v>3808</v>
      </c>
      <c r="AK3" s="80" t="s">
        <v>4325</v>
      </c>
      <c r="AL3" s="80"/>
      <c r="AM3" s="80"/>
      <c r="AN3" s="82">
        <v>41801.02825231481</v>
      </c>
      <c r="AO3" s="86" t="s">
        <v>4887</v>
      </c>
      <c r="AP3" s="80" t="b">
        <v>1</v>
      </c>
      <c r="AQ3" s="80" t="b">
        <v>0</v>
      </c>
      <c r="AR3" s="80" t="b">
        <v>0</v>
      </c>
      <c r="AS3" s="80"/>
      <c r="AT3" s="80">
        <v>2</v>
      </c>
      <c r="AU3" s="86" t="s">
        <v>5433</v>
      </c>
      <c r="AV3" s="80" t="b">
        <v>0</v>
      </c>
      <c r="AW3" s="80" t="s">
        <v>5944</v>
      </c>
      <c r="AX3" s="86" t="s">
        <v>5966</v>
      </c>
      <c r="AY3" s="80" t="s">
        <v>66</v>
      </c>
      <c r="AZ3" s="80" t="str">
        <f>REPLACE(INDEX(GroupVertices[Group],MATCH(Vertices[[#This Row],[Vertex]],GroupVertices[Vertex],0)),1,1,"")</f>
        <v>1</v>
      </c>
      <c r="BA3" s="3"/>
      <c r="BB3" s="3"/>
    </row>
    <row r="4" spans="1:57" ht="15">
      <c r="A4" s="66" t="s">
        <v>753</v>
      </c>
      <c r="B4" s="67"/>
      <c r="C4" s="67"/>
      <c r="D4" s="68">
        <v>30.647058823529413</v>
      </c>
      <c r="E4" s="70">
        <v>71.75393530789114</v>
      </c>
      <c r="F4" s="106" t="s">
        <v>5455</v>
      </c>
      <c r="G4" s="67"/>
      <c r="H4" s="71"/>
      <c r="I4" s="72"/>
      <c r="J4" s="72"/>
      <c r="K4" s="71" t="s">
        <v>6553</v>
      </c>
      <c r="L4" s="75"/>
      <c r="M4" s="76">
        <v>1610.0078125</v>
      </c>
      <c r="N4" s="76">
        <v>4327.1923828125</v>
      </c>
      <c r="O4" s="77"/>
      <c r="P4" s="78"/>
      <c r="Q4" s="78"/>
      <c r="R4" s="90"/>
      <c r="S4" s="48">
        <v>30</v>
      </c>
      <c r="T4" s="48">
        <v>1</v>
      </c>
      <c r="U4" s="49">
        <v>8999.4</v>
      </c>
      <c r="V4" s="49">
        <v>0.002252</v>
      </c>
      <c r="W4" s="50"/>
      <c r="X4" s="50"/>
      <c r="Y4" s="50"/>
      <c r="Z4" s="49">
        <v>0</v>
      </c>
      <c r="AA4" s="73">
        <v>4</v>
      </c>
      <c r="AB4" s="73"/>
      <c r="AC4" s="74"/>
      <c r="AD4" s="80" t="s">
        <v>3195</v>
      </c>
      <c r="AE4" s="80">
        <v>1822</v>
      </c>
      <c r="AF4" s="80">
        <v>5303044</v>
      </c>
      <c r="AG4" s="80">
        <v>9112</v>
      </c>
      <c r="AH4" s="80">
        <v>3734</v>
      </c>
      <c r="AI4" s="80"/>
      <c r="AJ4" s="80" t="s">
        <v>3792</v>
      </c>
      <c r="AK4" s="80"/>
      <c r="AL4" s="86" t="s">
        <v>4665</v>
      </c>
      <c r="AM4" s="80"/>
      <c r="AN4" s="82">
        <v>40190.92309027778</v>
      </c>
      <c r="AO4" s="86" t="s">
        <v>4872</v>
      </c>
      <c r="AP4" s="80" t="b">
        <v>0</v>
      </c>
      <c r="AQ4" s="80" t="b">
        <v>0</v>
      </c>
      <c r="AR4" s="80" t="b">
        <v>1</v>
      </c>
      <c r="AS4" s="80"/>
      <c r="AT4" s="80">
        <v>25144</v>
      </c>
      <c r="AU4" s="86" t="s">
        <v>5434</v>
      </c>
      <c r="AV4" s="80" t="b">
        <v>1</v>
      </c>
      <c r="AW4" s="80" t="s">
        <v>5944</v>
      </c>
      <c r="AX4" s="86" t="s">
        <v>5950</v>
      </c>
      <c r="AY4" s="80" t="s">
        <v>66</v>
      </c>
      <c r="AZ4" s="80" t="str">
        <f>REPLACE(INDEX(GroupVertices[Group],MATCH(Vertices[[#This Row],[Vertex]],GroupVertices[Vertex],0)),1,1,"")</f>
        <v>2</v>
      </c>
      <c r="BA4" s="2"/>
      <c r="BB4" s="3"/>
      <c r="BC4" s="3"/>
      <c r="BD4" s="3"/>
      <c r="BE4" s="3"/>
    </row>
    <row r="5" spans="1:57" ht="15">
      <c r="A5" s="66" t="s">
        <v>747</v>
      </c>
      <c r="B5" s="67"/>
      <c r="C5" s="67"/>
      <c r="D5" s="68">
        <v>21.75294117647059</v>
      </c>
      <c r="E5" s="70">
        <v>69.04998259599846</v>
      </c>
      <c r="F5" s="106" t="s">
        <v>5469</v>
      </c>
      <c r="G5" s="67"/>
      <c r="H5" s="71"/>
      <c r="I5" s="72"/>
      <c r="J5" s="72"/>
      <c r="K5" s="71" t="s">
        <v>6571</v>
      </c>
      <c r="L5" s="75"/>
      <c r="M5" s="76">
        <v>4351.27587890625</v>
      </c>
      <c r="N5" s="76">
        <v>8905.0205078125</v>
      </c>
      <c r="O5" s="77"/>
      <c r="P5" s="78"/>
      <c r="Q5" s="78"/>
      <c r="R5" s="90"/>
      <c r="S5" s="48">
        <v>21</v>
      </c>
      <c r="T5" s="48">
        <v>1</v>
      </c>
      <c r="U5" s="49">
        <v>7880.8</v>
      </c>
      <c r="V5" s="49">
        <v>0.002008</v>
      </c>
      <c r="W5" s="50"/>
      <c r="X5" s="50"/>
      <c r="Y5" s="50"/>
      <c r="Z5" s="49">
        <v>0</v>
      </c>
      <c r="AA5" s="73">
        <v>5</v>
      </c>
      <c r="AB5" s="73"/>
      <c r="AC5" s="74"/>
      <c r="AD5" s="80" t="s">
        <v>3213</v>
      </c>
      <c r="AE5" s="80">
        <v>305</v>
      </c>
      <c r="AF5" s="80">
        <v>70194</v>
      </c>
      <c r="AG5" s="80">
        <v>738</v>
      </c>
      <c r="AH5" s="80">
        <v>4471</v>
      </c>
      <c r="AI5" s="80"/>
      <c r="AJ5" s="80" t="s">
        <v>3810</v>
      </c>
      <c r="AK5" s="80" t="s">
        <v>4327</v>
      </c>
      <c r="AL5" s="86" t="s">
        <v>4672</v>
      </c>
      <c r="AM5" s="80"/>
      <c r="AN5" s="82">
        <v>42805.92297453704</v>
      </c>
      <c r="AO5" s="86" t="s">
        <v>4889</v>
      </c>
      <c r="AP5" s="80" t="b">
        <v>0</v>
      </c>
      <c r="AQ5" s="80" t="b">
        <v>0</v>
      </c>
      <c r="AR5" s="80" t="b">
        <v>0</v>
      </c>
      <c r="AS5" s="80"/>
      <c r="AT5" s="80">
        <v>336</v>
      </c>
      <c r="AU5" s="86" t="s">
        <v>5433</v>
      </c>
      <c r="AV5" s="80" t="b">
        <v>0</v>
      </c>
      <c r="AW5" s="80" t="s">
        <v>5944</v>
      </c>
      <c r="AX5" s="86" t="s">
        <v>5968</v>
      </c>
      <c r="AY5" s="80" t="s">
        <v>66</v>
      </c>
      <c r="AZ5" s="80" t="str">
        <f>REPLACE(INDEX(GroupVertices[Group],MATCH(Vertices[[#This Row],[Vertex]],GroupVertices[Vertex],0)),1,1,"")</f>
        <v>5</v>
      </c>
      <c r="BA5" s="2"/>
      <c r="BB5" s="3"/>
      <c r="BC5" s="3"/>
      <c r="BD5" s="3"/>
      <c r="BE5" s="3"/>
    </row>
    <row r="6" spans="1:57" ht="15">
      <c r="A6" s="66" t="s">
        <v>780</v>
      </c>
      <c r="B6" s="67"/>
      <c r="C6" s="67"/>
      <c r="D6" s="68">
        <v>29.658823529411766</v>
      </c>
      <c r="E6" s="70">
        <v>68.10837727493825</v>
      </c>
      <c r="F6" s="106" t="s">
        <v>5453</v>
      </c>
      <c r="G6" s="67"/>
      <c r="H6" s="71"/>
      <c r="I6" s="72"/>
      <c r="J6" s="72"/>
      <c r="K6" s="71" t="s">
        <v>6551</v>
      </c>
      <c r="L6" s="75"/>
      <c r="M6" s="76">
        <v>1661.3927001953125</v>
      </c>
      <c r="N6" s="76">
        <v>4228.35986328125</v>
      </c>
      <c r="O6" s="77"/>
      <c r="P6" s="78"/>
      <c r="Q6" s="78"/>
      <c r="R6" s="90"/>
      <c r="S6" s="48">
        <v>29</v>
      </c>
      <c r="T6" s="48">
        <v>1</v>
      </c>
      <c r="U6" s="49">
        <v>7491.266667</v>
      </c>
      <c r="V6" s="49">
        <v>0.001992</v>
      </c>
      <c r="W6" s="50"/>
      <c r="X6" s="50"/>
      <c r="Y6" s="50"/>
      <c r="Z6" s="49">
        <v>0</v>
      </c>
      <c r="AA6" s="73">
        <v>6</v>
      </c>
      <c r="AB6" s="73"/>
      <c r="AC6" s="74"/>
      <c r="AD6" s="80" t="s">
        <v>3193</v>
      </c>
      <c r="AE6" s="80">
        <v>20</v>
      </c>
      <c r="AF6" s="80">
        <v>14</v>
      </c>
      <c r="AG6" s="80">
        <v>3</v>
      </c>
      <c r="AH6" s="80">
        <v>25</v>
      </c>
      <c r="AI6" s="80"/>
      <c r="AJ6" s="80" t="s">
        <v>3790</v>
      </c>
      <c r="AK6" s="80" t="s">
        <v>4315</v>
      </c>
      <c r="AL6" s="80"/>
      <c r="AM6" s="80"/>
      <c r="AN6" s="82">
        <v>42708.37144675926</v>
      </c>
      <c r="AO6" s="86" t="s">
        <v>4870</v>
      </c>
      <c r="AP6" s="80" t="b">
        <v>1</v>
      </c>
      <c r="AQ6" s="80" t="b">
        <v>0</v>
      </c>
      <c r="AR6" s="80" t="b">
        <v>0</v>
      </c>
      <c r="AS6" s="80"/>
      <c r="AT6" s="80">
        <v>0</v>
      </c>
      <c r="AU6" s="80"/>
      <c r="AV6" s="80" t="b">
        <v>0</v>
      </c>
      <c r="AW6" s="80" t="s">
        <v>5944</v>
      </c>
      <c r="AX6" s="86" t="s">
        <v>5948</v>
      </c>
      <c r="AY6" s="80" t="s">
        <v>66</v>
      </c>
      <c r="AZ6" s="80" t="str">
        <f>REPLACE(INDEX(GroupVertices[Group],MATCH(Vertices[[#This Row],[Vertex]],GroupVertices[Vertex],0)),1,1,"")</f>
        <v>2</v>
      </c>
      <c r="BA6" s="2"/>
      <c r="BB6" s="3"/>
      <c r="BC6" s="3"/>
      <c r="BD6" s="3"/>
      <c r="BE6" s="3"/>
    </row>
    <row r="7" spans="1:57" ht="15">
      <c r="A7" s="66" t="s">
        <v>482</v>
      </c>
      <c r="B7" s="67"/>
      <c r="C7" s="67"/>
      <c r="D7" s="68">
        <v>1</v>
      </c>
      <c r="E7" s="70">
        <v>62.64737259421931</v>
      </c>
      <c r="F7" s="106" t="s">
        <v>5705</v>
      </c>
      <c r="G7" s="67"/>
      <c r="H7" s="71"/>
      <c r="I7" s="72"/>
      <c r="J7" s="72"/>
      <c r="K7" s="71" t="s">
        <v>6864</v>
      </c>
      <c r="L7" s="75"/>
      <c r="M7" s="76">
        <v>312.3581848144531</v>
      </c>
      <c r="N7" s="76">
        <v>4391.99560546875</v>
      </c>
      <c r="O7" s="77"/>
      <c r="P7" s="78"/>
      <c r="Q7" s="78"/>
      <c r="R7" s="90"/>
      <c r="S7" s="48">
        <v>0</v>
      </c>
      <c r="T7" s="48">
        <v>3</v>
      </c>
      <c r="U7" s="49">
        <v>5232.1</v>
      </c>
      <c r="V7" s="49">
        <v>0.002551</v>
      </c>
      <c r="W7" s="50"/>
      <c r="X7" s="50"/>
      <c r="Y7" s="50"/>
      <c r="Z7" s="49">
        <v>0</v>
      </c>
      <c r="AA7" s="73">
        <v>7</v>
      </c>
      <c r="AB7" s="73"/>
      <c r="AC7" s="74"/>
      <c r="AD7" s="80" t="s">
        <v>3503</v>
      </c>
      <c r="AE7" s="80">
        <v>127</v>
      </c>
      <c r="AF7" s="80">
        <v>19</v>
      </c>
      <c r="AG7" s="80">
        <v>430</v>
      </c>
      <c r="AH7" s="80">
        <v>1420</v>
      </c>
      <c r="AI7" s="80"/>
      <c r="AJ7" s="80" t="s">
        <v>4069</v>
      </c>
      <c r="AK7" s="80"/>
      <c r="AL7" s="80"/>
      <c r="AM7" s="80"/>
      <c r="AN7" s="82">
        <v>43477.75509259259</v>
      </c>
      <c r="AO7" s="86" t="s">
        <v>5163</v>
      </c>
      <c r="AP7" s="80" t="b">
        <v>1</v>
      </c>
      <c r="AQ7" s="80" t="b">
        <v>0</v>
      </c>
      <c r="AR7" s="80" t="b">
        <v>0</v>
      </c>
      <c r="AS7" s="80"/>
      <c r="AT7" s="80">
        <v>0</v>
      </c>
      <c r="AU7" s="80"/>
      <c r="AV7" s="80" t="b">
        <v>0</v>
      </c>
      <c r="AW7" s="80" t="s">
        <v>5944</v>
      </c>
      <c r="AX7" s="86" t="s">
        <v>6261</v>
      </c>
      <c r="AY7" s="80" t="s">
        <v>66</v>
      </c>
      <c r="AZ7" s="80" t="str">
        <f>REPLACE(INDEX(GroupVertices[Group],MATCH(Vertices[[#This Row],[Vertex]],GroupVertices[Vertex],0)),1,1,"")</f>
        <v>2</v>
      </c>
      <c r="BA7" s="2"/>
      <c r="BB7" s="3"/>
      <c r="BC7" s="3"/>
      <c r="BD7" s="3"/>
      <c r="BE7" s="3"/>
    </row>
    <row r="8" spans="1:57" ht="15">
      <c r="A8" s="66" t="s">
        <v>669</v>
      </c>
      <c r="B8" s="67"/>
      <c r="C8" s="67"/>
      <c r="D8" s="68">
        <v>1</v>
      </c>
      <c r="E8" s="70">
        <v>62.64737259421931</v>
      </c>
      <c r="F8" s="106" t="s">
        <v>5863</v>
      </c>
      <c r="G8" s="67"/>
      <c r="H8" s="71"/>
      <c r="I8" s="72"/>
      <c r="J8" s="72"/>
      <c r="K8" s="71" t="s">
        <v>7055</v>
      </c>
      <c r="L8" s="75"/>
      <c r="M8" s="76">
        <v>2136.48974609375</v>
      </c>
      <c r="N8" s="76">
        <v>3326.85693359375</v>
      </c>
      <c r="O8" s="77"/>
      <c r="P8" s="78"/>
      <c r="Q8" s="78"/>
      <c r="R8" s="90"/>
      <c r="S8" s="48">
        <v>0</v>
      </c>
      <c r="T8" s="48">
        <v>3</v>
      </c>
      <c r="U8" s="49">
        <v>5232.1</v>
      </c>
      <c r="V8" s="49">
        <v>0.002551</v>
      </c>
      <c r="W8" s="50"/>
      <c r="X8" s="50"/>
      <c r="Y8" s="50"/>
      <c r="Z8" s="49">
        <v>0</v>
      </c>
      <c r="AA8" s="73">
        <v>8</v>
      </c>
      <c r="AB8" s="73"/>
      <c r="AC8" s="74"/>
      <c r="AD8" s="80" t="s">
        <v>3692</v>
      </c>
      <c r="AE8" s="80">
        <v>165</v>
      </c>
      <c r="AF8" s="80">
        <v>76</v>
      </c>
      <c r="AG8" s="80">
        <v>8544</v>
      </c>
      <c r="AH8" s="80">
        <v>14728</v>
      </c>
      <c r="AI8" s="80"/>
      <c r="AJ8" s="80" t="s">
        <v>4228</v>
      </c>
      <c r="AK8" s="80" t="s">
        <v>4610</v>
      </c>
      <c r="AL8" s="86" t="s">
        <v>4838</v>
      </c>
      <c r="AM8" s="80"/>
      <c r="AN8" s="82">
        <v>42929.14037037037</v>
      </c>
      <c r="AO8" s="86" t="s">
        <v>5343</v>
      </c>
      <c r="AP8" s="80" t="b">
        <v>1</v>
      </c>
      <c r="AQ8" s="80" t="b">
        <v>0</v>
      </c>
      <c r="AR8" s="80" t="b">
        <v>0</v>
      </c>
      <c r="AS8" s="80"/>
      <c r="AT8" s="80">
        <v>0</v>
      </c>
      <c r="AU8" s="80"/>
      <c r="AV8" s="80" t="b">
        <v>0</v>
      </c>
      <c r="AW8" s="80" t="s">
        <v>5944</v>
      </c>
      <c r="AX8" s="86" t="s">
        <v>6452</v>
      </c>
      <c r="AY8" s="80" t="s">
        <v>66</v>
      </c>
      <c r="AZ8" s="80" t="str">
        <f>REPLACE(INDEX(GroupVertices[Group],MATCH(Vertices[[#This Row],[Vertex]],GroupVertices[Vertex],0)),1,1,"")</f>
        <v>2</v>
      </c>
      <c r="BA8" s="2"/>
      <c r="BB8" s="3"/>
      <c r="BC8" s="3"/>
      <c r="BD8" s="3"/>
      <c r="BE8" s="3"/>
    </row>
    <row r="9" spans="1:57" ht="15">
      <c r="A9" s="66" t="s">
        <v>475</v>
      </c>
      <c r="B9" s="67"/>
      <c r="C9" s="67"/>
      <c r="D9" s="68">
        <v>1</v>
      </c>
      <c r="E9" s="70">
        <v>62.05409517033748</v>
      </c>
      <c r="F9" s="106" t="s">
        <v>5699</v>
      </c>
      <c r="G9" s="67"/>
      <c r="H9" s="71"/>
      <c r="I9" s="72"/>
      <c r="J9" s="72"/>
      <c r="K9" s="71" t="s">
        <v>6856</v>
      </c>
      <c r="L9" s="75"/>
      <c r="M9" s="76">
        <v>3885.440185546875</v>
      </c>
      <c r="N9" s="76">
        <v>9273.9912109375</v>
      </c>
      <c r="O9" s="77"/>
      <c r="P9" s="78"/>
      <c r="Q9" s="78"/>
      <c r="R9" s="90"/>
      <c r="S9" s="48">
        <v>0</v>
      </c>
      <c r="T9" s="48">
        <v>2</v>
      </c>
      <c r="U9" s="49">
        <v>4986.666667</v>
      </c>
      <c r="V9" s="49">
        <v>0.002252</v>
      </c>
      <c r="W9" s="50"/>
      <c r="X9" s="50"/>
      <c r="Y9" s="50"/>
      <c r="Z9" s="49">
        <v>0</v>
      </c>
      <c r="AA9" s="73">
        <v>9</v>
      </c>
      <c r="AB9" s="73"/>
      <c r="AC9" s="74"/>
      <c r="AD9" s="80" t="s">
        <v>3495</v>
      </c>
      <c r="AE9" s="80">
        <v>30</v>
      </c>
      <c r="AF9" s="80">
        <v>12</v>
      </c>
      <c r="AG9" s="80">
        <v>421</v>
      </c>
      <c r="AH9" s="80">
        <v>7052</v>
      </c>
      <c r="AI9" s="80"/>
      <c r="AJ9" s="80" t="s">
        <v>4064</v>
      </c>
      <c r="AK9" s="80"/>
      <c r="AL9" s="80"/>
      <c r="AM9" s="80"/>
      <c r="AN9" s="82">
        <v>41883.79474537037</v>
      </c>
      <c r="AO9" s="86" t="s">
        <v>5157</v>
      </c>
      <c r="AP9" s="80" t="b">
        <v>1</v>
      </c>
      <c r="AQ9" s="80" t="b">
        <v>0</v>
      </c>
      <c r="AR9" s="80" t="b">
        <v>1</v>
      </c>
      <c r="AS9" s="80"/>
      <c r="AT9" s="80">
        <v>0</v>
      </c>
      <c r="AU9" s="86" t="s">
        <v>5433</v>
      </c>
      <c r="AV9" s="80" t="b">
        <v>0</v>
      </c>
      <c r="AW9" s="80" t="s">
        <v>5944</v>
      </c>
      <c r="AX9" s="86" t="s">
        <v>6253</v>
      </c>
      <c r="AY9" s="80" t="s">
        <v>66</v>
      </c>
      <c r="AZ9" s="80" t="str">
        <f>REPLACE(INDEX(GroupVertices[Group],MATCH(Vertices[[#This Row],[Vertex]],GroupVertices[Vertex],0)),1,1,"")</f>
        <v>5</v>
      </c>
      <c r="BA9" s="2"/>
      <c r="BB9" s="3"/>
      <c r="BC9" s="3"/>
      <c r="BD9" s="3"/>
      <c r="BE9" s="3"/>
    </row>
    <row r="10" spans="1:57" ht="15">
      <c r="A10" s="66" t="s">
        <v>745</v>
      </c>
      <c r="B10" s="109"/>
      <c r="C10" s="109"/>
      <c r="D10" s="110">
        <v>1</v>
      </c>
      <c r="E10" s="111">
        <v>56.16644320403919</v>
      </c>
      <c r="F10" s="106" t="s">
        <v>5918</v>
      </c>
      <c r="G10" s="109"/>
      <c r="H10" s="112"/>
      <c r="I10" s="113"/>
      <c r="J10" s="113"/>
      <c r="K10" s="112" t="s">
        <v>7120</v>
      </c>
      <c r="L10" s="114"/>
      <c r="M10" s="115">
        <v>3718.60888671875</v>
      </c>
      <c r="N10" s="115">
        <v>9040.83984375</v>
      </c>
      <c r="O10" s="116"/>
      <c r="P10" s="117"/>
      <c r="Q10" s="117"/>
      <c r="R10" s="118"/>
      <c r="S10" s="48">
        <v>0</v>
      </c>
      <c r="T10" s="48">
        <v>6</v>
      </c>
      <c r="U10" s="49">
        <v>2551</v>
      </c>
      <c r="V10" s="49">
        <v>0.001548</v>
      </c>
      <c r="W10" s="119"/>
      <c r="X10" s="119"/>
      <c r="Y10" s="119"/>
      <c r="Z10" s="49">
        <v>0</v>
      </c>
      <c r="AA10" s="120">
        <v>10</v>
      </c>
      <c r="AB10" s="120"/>
      <c r="AC10" s="74"/>
      <c r="AD10" s="80" t="s">
        <v>3756</v>
      </c>
      <c r="AE10" s="80">
        <v>88</v>
      </c>
      <c r="AF10" s="80">
        <v>1</v>
      </c>
      <c r="AG10" s="80">
        <v>71</v>
      </c>
      <c r="AH10" s="80">
        <v>152</v>
      </c>
      <c r="AI10" s="80"/>
      <c r="AJ10" s="80" t="s">
        <v>4286</v>
      </c>
      <c r="AK10" s="80"/>
      <c r="AL10" s="80"/>
      <c r="AM10" s="80"/>
      <c r="AN10" s="82">
        <v>43618.86846064815</v>
      </c>
      <c r="AO10" s="80"/>
      <c r="AP10" s="80" t="b">
        <v>1</v>
      </c>
      <c r="AQ10" s="80" t="b">
        <v>0</v>
      </c>
      <c r="AR10" s="80" t="b">
        <v>0</v>
      </c>
      <c r="AS10" s="80"/>
      <c r="AT10" s="80">
        <v>0</v>
      </c>
      <c r="AU10" s="80"/>
      <c r="AV10" s="80" t="b">
        <v>0</v>
      </c>
      <c r="AW10" s="80" t="s">
        <v>5944</v>
      </c>
      <c r="AX10" s="86" t="s">
        <v>6517</v>
      </c>
      <c r="AY10" s="80" t="s">
        <v>66</v>
      </c>
      <c r="AZ10" s="80" t="str">
        <f>REPLACE(INDEX(GroupVertices[Group],MATCH(Vertices[[#This Row],[Vertex]],GroupVertices[Vertex],0)),1,1,"")</f>
        <v>5</v>
      </c>
      <c r="BA10" s="2"/>
      <c r="BB10" s="3"/>
      <c r="BC10" s="3"/>
      <c r="BD10" s="3"/>
      <c r="BE10" s="3"/>
    </row>
    <row r="11" spans="1:57" ht="15">
      <c r="A11" s="66" t="s">
        <v>443</v>
      </c>
      <c r="B11" s="67"/>
      <c r="C11" s="67"/>
      <c r="D11" s="68">
        <v>1</v>
      </c>
      <c r="E11" s="70">
        <v>56.00480874527835</v>
      </c>
      <c r="F11" s="106" t="s">
        <v>5672</v>
      </c>
      <c r="G11" s="67"/>
      <c r="H11" s="71"/>
      <c r="I11" s="72"/>
      <c r="J11" s="72"/>
      <c r="K11" s="71" t="s">
        <v>6823</v>
      </c>
      <c r="L11" s="75"/>
      <c r="M11" s="76">
        <v>4942.42431640625</v>
      </c>
      <c r="N11" s="76">
        <v>9305.0458984375</v>
      </c>
      <c r="O11" s="77"/>
      <c r="P11" s="78"/>
      <c r="Q11" s="78"/>
      <c r="R11" s="90"/>
      <c r="S11" s="48">
        <v>0</v>
      </c>
      <c r="T11" s="48">
        <v>2</v>
      </c>
      <c r="U11" s="49">
        <v>2484.133333</v>
      </c>
      <c r="V11" s="49">
        <v>0.001812</v>
      </c>
      <c r="W11" s="50"/>
      <c r="X11" s="50"/>
      <c r="Y11" s="50"/>
      <c r="Z11" s="49">
        <v>0</v>
      </c>
      <c r="AA11" s="73">
        <v>11</v>
      </c>
      <c r="AB11" s="73"/>
      <c r="AC11" s="74"/>
      <c r="AD11" s="80" t="s">
        <v>3462</v>
      </c>
      <c r="AE11" s="80">
        <v>653</v>
      </c>
      <c r="AF11" s="80">
        <v>217</v>
      </c>
      <c r="AG11" s="80">
        <v>11022</v>
      </c>
      <c r="AH11" s="80">
        <v>21836</v>
      </c>
      <c r="AI11" s="80"/>
      <c r="AJ11" s="80" t="s">
        <v>4033</v>
      </c>
      <c r="AK11" s="80" t="s">
        <v>4482</v>
      </c>
      <c r="AL11" s="86" t="s">
        <v>4762</v>
      </c>
      <c r="AM11" s="80"/>
      <c r="AN11" s="82">
        <v>43011.78267361111</v>
      </c>
      <c r="AO11" s="86" t="s">
        <v>5125</v>
      </c>
      <c r="AP11" s="80" t="b">
        <v>0</v>
      </c>
      <c r="AQ11" s="80" t="b">
        <v>0</v>
      </c>
      <c r="AR11" s="80" t="b">
        <v>1</v>
      </c>
      <c r="AS11" s="80"/>
      <c r="AT11" s="80">
        <v>5</v>
      </c>
      <c r="AU11" s="86" t="s">
        <v>5433</v>
      </c>
      <c r="AV11" s="80" t="b">
        <v>0</v>
      </c>
      <c r="AW11" s="80" t="s">
        <v>5944</v>
      </c>
      <c r="AX11" s="86" t="s">
        <v>6220</v>
      </c>
      <c r="AY11" s="80" t="s">
        <v>66</v>
      </c>
      <c r="AZ11" s="80" t="str">
        <f>REPLACE(INDEX(GroupVertices[Group],MATCH(Vertices[[#This Row],[Vertex]],GroupVertices[Vertex],0)),1,1,"")</f>
        <v>5</v>
      </c>
      <c r="BA11" s="2"/>
      <c r="BB11" s="3"/>
      <c r="BC11" s="3"/>
      <c r="BD11" s="3"/>
      <c r="BE11" s="3"/>
    </row>
    <row r="12" spans="1:57" ht="15">
      <c r="A12" s="66" t="s">
        <v>760</v>
      </c>
      <c r="B12" s="67"/>
      <c r="C12" s="67"/>
      <c r="D12" s="68">
        <v>27.68235294117647</v>
      </c>
      <c r="E12" s="70">
        <v>52.65899158151435</v>
      </c>
      <c r="F12" s="106" t="s">
        <v>5459</v>
      </c>
      <c r="G12" s="67"/>
      <c r="H12" s="71"/>
      <c r="I12" s="72"/>
      <c r="J12" s="72"/>
      <c r="K12" s="71" t="s">
        <v>6558</v>
      </c>
      <c r="L12" s="75"/>
      <c r="M12" s="76">
        <v>3666.423583984375</v>
      </c>
      <c r="N12" s="76">
        <v>5386.5595703125</v>
      </c>
      <c r="O12" s="77"/>
      <c r="P12" s="78"/>
      <c r="Q12" s="78"/>
      <c r="R12" s="90"/>
      <c r="S12" s="48">
        <v>27</v>
      </c>
      <c r="T12" s="48">
        <v>1</v>
      </c>
      <c r="U12" s="49">
        <v>1100</v>
      </c>
      <c r="V12" s="49">
        <v>0.019608</v>
      </c>
      <c r="W12" s="50"/>
      <c r="X12" s="50"/>
      <c r="Y12" s="50"/>
      <c r="Z12" s="49">
        <v>0</v>
      </c>
      <c r="AA12" s="73">
        <v>12</v>
      </c>
      <c r="AB12" s="73"/>
      <c r="AC12" s="74"/>
      <c r="AD12" s="80" t="s">
        <v>3200</v>
      </c>
      <c r="AE12" s="80">
        <v>462</v>
      </c>
      <c r="AF12" s="80">
        <v>133</v>
      </c>
      <c r="AG12" s="80">
        <v>3123</v>
      </c>
      <c r="AH12" s="80">
        <v>9729</v>
      </c>
      <c r="AI12" s="80"/>
      <c r="AJ12" s="80" t="s">
        <v>3797</v>
      </c>
      <c r="AK12" s="80"/>
      <c r="AL12" s="80"/>
      <c r="AM12" s="80"/>
      <c r="AN12" s="82">
        <v>42737.96545138889</v>
      </c>
      <c r="AO12" s="86" t="s">
        <v>4877</v>
      </c>
      <c r="AP12" s="80" t="b">
        <v>1</v>
      </c>
      <c r="AQ12" s="80" t="b">
        <v>0</v>
      </c>
      <c r="AR12" s="80" t="b">
        <v>0</v>
      </c>
      <c r="AS12" s="80"/>
      <c r="AT12" s="80">
        <v>3</v>
      </c>
      <c r="AU12" s="80"/>
      <c r="AV12" s="80" t="b">
        <v>0</v>
      </c>
      <c r="AW12" s="80" t="s">
        <v>5944</v>
      </c>
      <c r="AX12" s="86" t="s">
        <v>5955</v>
      </c>
      <c r="AY12" s="80" t="s">
        <v>66</v>
      </c>
      <c r="AZ12" s="80" t="str">
        <f>REPLACE(INDEX(GroupVertices[Group],MATCH(Vertices[[#This Row],[Vertex]],GroupVertices[Vertex],0)),1,1,"")</f>
        <v>7</v>
      </c>
      <c r="BA12" s="2"/>
      <c r="BB12" s="3"/>
      <c r="BC12" s="3"/>
      <c r="BD12" s="3"/>
      <c r="BE12" s="3"/>
    </row>
    <row r="13" spans="1:57" ht="15">
      <c r="A13" s="66" t="s">
        <v>746</v>
      </c>
      <c r="B13" s="67"/>
      <c r="C13" s="67"/>
      <c r="D13" s="68">
        <v>5.9411764705882355</v>
      </c>
      <c r="E13" s="70">
        <v>51.970071035394724</v>
      </c>
      <c r="F13" s="106" t="s">
        <v>5737</v>
      </c>
      <c r="G13" s="67"/>
      <c r="H13" s="71"/>
      <c r="I13" s="72"/>
      <c r="J13" s="72"/>
      <c r="K13" s="71" t="s">
        <v>6907</v>
      </c>
      <c r="L13" s="75"/>
      <c r="M13" s="76">
        <v>3709.128173828125</v>
      </c>
      <c r="N13" s="76">
        <v>9417.5537109375</v>
      </c>
      <c r="O13" s="77"/>
      <c r="P13" s="78"/>
      <c r="Q13" s="78"/>
      <c r="R13" s="90"/>
      <c r="S13" s="48">
        <v>5</v>
      </c>
      <c r="T13" s="48">
        <v>1</v>
      </c>
      <c r="U13" s="49">
        <v>815</v>
      </c>
      <c r="V13" s="49">
        <v>0.001244</v>
      </c>
      <c r="W13" s="50"/>
      <c r="X13" s="50"/>
      <c r="Y13" s="50"/>
      <c r="Z13" s="49">
        <v>0</v>
      </c>
      <c r="AA13" s="73">
        <v>13</v>
      </c>
      <c r="AB13" s="73"/>
      <c r="AC13" s="74"/>
      <c r="AD13" s="80" t="s">
        <v>3546</v>
      </c>
      <c r="AE13" s="80">
        <v>51</v>
      </c>
      <c r="AF13" s="80">
        <v>62</v>
      </c>
      <c r="AG13" s="80">
        <v>159</v>
      </c>
      <c r="AH13" s="80">
        <v>1439</v>
      </c>
      <c r="AI13" s="80"/>
      <c r="AJ13" s="80" t="s">
        <v>4105</v>
      </c>
      <c r="AK13" s="80"/>
      <c r="AL13" s="80"/>
      <c r="AM13" s="80"/>
      <c r="AN13" s="82">
        <v>41606.84614583333</v>
      </c>
      <c r="AO13" s="86" t="s">
        <v>5204</v>
      </c>
      <c r="AP13" s="80" t="b">
        <v>1</v>
      </c>
      <c r="AQ13" s="80" t="b">
        <v>0</v>
      </c>
      <c r="AR13" s="80" t="b">
        <v>0</v>
      </c>
      <c r="AS13" s="80"/>
      <c r="AT13" s="80">
        <v>0</v>
      </c>
      <c r="AU13" s="86" t="s">
        <v>5433</v>
      </c>
      <c r="AV13" s="80" t="b">
        <v>0</v>
      </c>
      <c r="AW13" s="80" t="s">
        <v>5944</v>
      </c>
      <c r="AX13" s="86" t="s">
        <v>6304</v>
      </c>
      <c r="AY13" s="80" t="s">
        <v>66</v>
      </c>
      <c r="AZ13" s="80" t="str">
        <f>REPLACE(INDEX(GroupVertices[Group],MATCH(Vertices[[#This Row],[Vertex]],GroupVertices[Vertex],0)),1,1,"")</f>
        <v>5</v>
      </c>
      <c r="BA13" s="2"/>
      <c r="BB13" s="3"/>
      <c r="BC13" s="3"/>
      <c r="BD13" s="3"/>
      <c r="BE13" s="3"/>
    </row>
    <row r="14" spans="1:57" ht="15">
      <c r="A14" s="66" t="s">
        <v>758</v>
      </c>
      <c r="B14" s="67"/>
      <c r="C14" s="67"/>
      <c r="D14" s="68">
        <v>28.67058823529412</v>
      </c>
      <c r="E14" s="70">
        <v>51.822617865874385</v>
      </c>
      <c r="F14" s="106" t="s">
        <v>5457</v>
      </c>
      <c r="G14" s="67"/>
      <c r="H14" s="71"/>
      <c r="I14" s="72"/>
      <c r="J14" s="72"/>
      <c r="K14" s="71" t="s">
        <v>6556</v>
      </c>
      <c r="L14" s="75"/>
      <c r="M14" s="76">
        <v>6606.05810546875</v>
      </c>
      <c r="N14" s="76">
        <v>8912.6015625</v>
      </c>
      <c r="O14" s="77"/>
      <c r="P14" s="78"/>
      <c r="Q14" s="78"/>
      <c r="R14" s="90"/>
      <c r="S14" s="48">
        <v>28</v>
      </c>
      <c r="T14" s="48">
        <v>1</v>
      </c>
      <c r="U14" s="49">
        <v>754</v>
      </c>
      <c r="V14" s="49">
        <v>0.034483</v>
      </c>
      <c r="W14" s="50"/>
      <c r="X14" s="50"/>
      <c r="Y14" s="50"/>
      <c r="Z14" s="49">
        <v>0</v>
      </c>
      <c r="AA14" s="73">
        <v>14</v>
      </c>
      <c r="AB14" s="73"/>
      <c r="AC14" s="74"/>
      <c r="AD14" s="80" t="s">
        <v>3198</v>
      </c>
      <c r="AE14" s="80">
        <v>148</v>
      </c>
      <c r="AF14" s="80">
        <v>143</v>
      </c>
      <c r="AG14" s="80">
        <v>1343</v>
      </c>
      <c r="AH14" s="80">
        <v>1259</v>
      </c>
      <c r="AI14" s="80"/>
      <c r="AJ14" s="80" t="s">
        <v>3795</v>
      </c>
      <c r="AK14" s="80" t="s">
        <v>4317</v>
      </c>
      <c r="AL14" s="86" t="s">
        <v>4666</v>
      </c>
      <c r="AM14" s="80"/>
      <c r="AN14" s="82">
        <v>42801.80741898148</v>
      </c>
      <c r="AO14" s="86" t="s">
        <v>4875</v>
      </c>
      <c r="AP14" s="80" t="b">
        <v>1</v>
      </c>
      <c r="AQ14" s="80" t="b">
        <v>0</v>
      </c>
      <c r="AR14" s="80" t="b">
        <v>1</v>
      </c>
      <c r="AS14" s="80"/>
      <c r="AT14" s="80">
        <v>0</v>
      </c>
      <c r="AU14" s="80"/>
      <c r="AV14" s="80" t="b">
        <v>0</v>
      </c>
      <c r="AW14" s="80" t="s">
        <v>5944</v>
      </c>
      <c r="AX14" s="86" t="s">
        <v>5953</v>
      </c>
      <c r="AY14" s="80" t="s">
        <v>66</v>
      </c>
      <c r="AZ14" s="80" t="str">
        <f>REPLACE(INDEX(GroupVertices[Group],MATCH(Vertices[[#This Row],[Vertex]],GroupVertices[Vertex],0)),1,1,"")</f>
        <v>4</v>
      </c>
      <c r="BA14" s="2"/>
      <c r="BB14" s="3"/>
      <c r="BC14" s="3"/>
      <c r="BD14" s="3"/>
      <c r="BE14" s="3"/>
    </row>
    <row r="15" spans="1:57" ht="15">
      <c r="A15" s="66" t="s">
        <v>437</v>
      </c>
      <c r="B15" s="67"/>
      <c r="C15" s="67"/>
      <c r="D15" s="68">
        <v>1</v>
      </c>
      <c r="E15" s="70">
        <v>51.359711604183474</v>
      </c>
      <c r="F15" s="106" t="s">
        <v>5666</v>
      </c>
      <c r="G15" s="67"/>
      <c r="H15" s="71"/>
      <c r="I15" s="72"/>
      <c r="J15" s="72"/>
      <c r="K15" s="71" t="s">
        <v>6817</v>
      </c>
      <c r="L15" s="75"/>
      <c r="M15" s="76">
        <v>2502.16357421875</v>
      </c>
      <c r="N15" s="76">
        <v>5021.98193359375</v>
      </c>
      <c r="O15" s="77"/>
      <c r="P15" s="78"/>
      <c r="Q15" s="78"/>
      <c r="R15" s="90"/>
      <c r="S15" s="48">
        <v>0</v>
      </c>
      <c r="T15" s="48">
        <v>2</v>
      </c>
      <c r="U15" s="49">
        <v>562.5</v>
      </c>
      <c r="V15" s="49">
        <v>0.001792</v>
      </c>
      <c r="W15" s="50"/>
      <c r="X15" s="50"/>
      <c r="Y15" s="50"/>
      <c r="Z15" s="49">
        <v>0</v>
      </c>
      <c r="AA15" s="73">
        <v>15</v>
      </c>
      <c r="AB15" s="73"/>
      <c r="AC15" s="74"/>
      <c r="AD15" s="80" t="s">
        <v>3456</v>
      </c>
      <c r="AE15" s="80">
        <v>4526</v>
      </c>
      <c r="AF15" s="80">
        <v>6087</v>
      </c>
      <c r="AG15" s="80">
        <v>26176</v>
      </c>
      <c r="AH15" s="80">
        <v>24957</v>
      </c>
      <c r="AI15" s="80"/>
      <c r="AJ15" s="80" t="s">
        <v>4027</v>
      </c>
      <c r="AK15" s="80" t="s">
        <v>4477</v>
      </c>
      <c r="AL15" s="80"/>
      <c r="AM15" s="80"/>
      <c r="AN15" s="82">
        <v>39855.16952546296</v>
      </c>
      <c r="AO15" s="86" t="s">
        <v>5119</v>
      </c>
      <c r="AP15" s="80" t="b">
        <v>0</v>
      </c>
      <c r="AQ15" s="80" t="b">
        <v>0</v>
      </c>
      <c r="AR15" s="80" t="b">
        <v>0</v>
      </c>
      <c r="AS15" s="80"/>
      <c r="AT15" s="80">
        <v>185</v>
      </c>
      <c r="AU15" s="86" t="s">
        <v>5445</v>
      </c>
      <c r="AV15" s="80" t="b">
        <v>0</v>
      </c>
      <c r="AW15" s="80" t="s">
        <v>5944</v>
      </c>
      <c r="AX15" s="86" t="s">
        <v>6214</v>
      </c>
      <c r="AY15" s="80" t="s">
        <v>66</v>
      </c>
      <c r="AZ15" s="80" t="str">
        <f>REPLACE(INDEX(GroupVertices[Group],MATCH(Vertices[[#This Row],[Vertex]],GroupVertices[Vertex],0)),1,1,"")</f>
        <v>2</v>
      </c>
      <c r="BA15" s="2"/>
      <c r="BB15" s="3"/>
      <c r="BC15" s="3"/>
      <c r="BD15" s="3"/>
      <c r="BE15" s="3"/>
    </row>
    <row r="16" spans="1:57" ht="15">
      <c r="A16" s="66" t="s">
        <v>540</v>
      </c>
      <c r="B16" s="67"/>
      <c r="C16" s="67"/>
      <c r="D16" s="68">
        <v>1</v>
      </c>
      <c r="E16" s="70">
        <v>51.359711604183474</v>
      </c>
      <c r="F16" s="106" t="s">
        <v>5755</v>
      </c>
      <c r="G16" s="67"/>
      <c r="H16" s="71"/>
      <c r="I16" s="72"/>
      <c r="J16" s="72"/>
      <c r="K16" s="71" t="s">
        <v>6929</v>
      </c>
      <c r="L16" s="75"/>
      <c r="M16" s="76">
        <v>990.620849609375</v>
      </c>
      <c r="N16" s="76">
        <v>3361.956298828125</v>
      </c>
      <c r="O16" s="77"/>
      <c r="P16" s="78"/>
      <c r="Q16" s="78"/>
      <c r="R16" s="90"/>
      <c r="S16" s="48">
        <v>0</v>
      </c>
      <c r="T16" s="48">
        <v>2</v>
      </c>
      <c r="U16" s="49">
        <v>562.5</v>
      </c>
      <c r="V16" s="49">
        <v>0.001792</v>
      </c>
      <c r="W16" s="50"/>
      <c r="X16" s="50"/>
      <c r="Y16" s="50"/>
      <c r="Z16" s="49">
        <v>0</v>
      </c>
      <c r="AA16" s="73">
        <v>16</v>
      </c>
      <c r="AB16" s="73"/>
      <c r="AC16" s="74"/>
      <c r="AD16" s="80" t="s">
        <v>3568</v>
      </c>
      <c r="AE16" s="80">
        <v>16</v>
      </c>
      <c r="AF16" s="80">
        <v>0</v>
      </c>
      <c r="AG16" s="80">
        <v>41</v>
      </c>
      <c r="AH16" s="80">
        <v>42</v>
      </c>
      <c r="AI16" s="80"/>
      <c r="AJ16" s="80"/>
      <c r="AK16" s="80"/>
      <c r="AL16" s="80"/>
      <c r="AM16" s="80"/>
      <c r="AN16" s="82">
        <v>43660.837858796294</v>
      </c>
      <c r="AO16" s="86" t="s">
        <v>5224</v>
      </c>
      <c r="AP16" s="80" t="b">
        <v>1</v>
      </c>
      <c r="AQ16" s="80" t="b">
        <v>0</v>
      </c>
      <c r="AR16" s="80" t="b">
        <v>0</v>
      </c>
      <c r="AS16" s="80"/>
      <c r="AT16" s="80">
        <v>0</v>
      </c>
      <c r="AU16" s="80"/>
      <c r="AV16" s="80" t="b">
        <v>0</v>
      </c>
      <c r="AW16" s="80" t="s">
        <v>5944</v>
      </c>
      <c r="AX16" s="86" t="s">
        <v>6326</v>
      </c>
      <c r="AY16" s="80" t="s">
        <v>66</v>
      </c>
      <c r="AZ16" s="80" t="str">
        <f>REPLACE(INDEX(GroupVertices[Group],MATCH(Vertices[[#This Row],[Vertex]],GroupVertices[Vertex],0)),1,1,"")</f>
        <v>2</v>
      </c>
      <c r="BA16" s="2"/>
      <c r="BB16" s="3"/>
      <c r="BC16" s="3"/>
      <c r="BD16" s="3"/>
      <c r="BE16" s="3"/>
    </row>
    <row r="17" spans="1:57" ht="15">
      <c r="A17" s="66" t="s">
        <v>681</v>
      </c>
      <c r="B17" s="67"/>
      <c r="C17" s="67"/>
      <c r="D17" s="68">
        <v>1</v>
      </c>
      <c r="E17" s="70">
        <v>51.169956295866314</v>
      </c>
      <c r="F17" s="106" t="s">
        <v>5873</v>
      </c>
      <c r="G17" s="67"/>
      <c r="H17" s="71"/>
      <c r="I17" s="72"/>
      <c r="J17" s="72"/>
      <c r="K17" s="71" t="s">
        <v>7066</v>
      </c>
      <c r="L17" s="75"/>
      <c r="M17" s="76">
        <v>3634.56591796875</v>
      </c>
      <c r="N17" s="76">
        <v>1592.767333984375</v>
      </c>
      <c r="O17" s="77"/>
      <c r="P17" s="78"/>
      <c r="Q17" s="78"/>
      <c r="R17" s="90"/>
      <c r="S17" s="48">
        <v>0</v>
      </c>
      <c r="T17" s="48">
        <v>3</v>
      </c>
      <c r="U17" s="49">
        <v>484</v>
      </c>
      <c r="V17" s="49">
        <v>0.014925</v>
      </c>
      <c r="W17" s="50"/>
      <c r="X17" s="50"/>
      <c r="Y17" s="50"/>
      <c r="Z17" s="49">
        <v>0</v>
      </c>
      <c r="AA17" s="73">
        <v>17</v>
      </c>
      <c r="AB17" s="73"/>
      <c r="AC17" s="74"/>
      <c r="AD17" s="80" t="s">
        <v>3703</v>
      </c>
      <c r="AE17" s="80">
        <v>177</v>
      </c>
      <c r="AF17" s="80">
        <v>163</v>
      </c>
      <c r="AG17" s="80">
        <v>4312</v>
      </c>
      <c r="AH17" s="80">
        <v>441</v>
      </c>
      <c r="AI17" s="80"/>
      <c r="AJ17" s="80">
        <v>28232</v>
      </c>
      <c r="AK17" s="80"/>
      <c r="AL17" s="80"/>
      <c r="AM17" s="80"/>
      <c r="AN17" s="82">
        <v>41463.44074074074</v>
      </c>
      <c r="AO17" s="86" t="s">
        <v>5354</v>
      </c>
      <c r="AP17" s="80" t="b">
        <v>1</v>
      </c>
      <c r="AQ17" s="80" t="b">
        <v>0</v>
      </c>
      <c r="AR17" s="80" t="b">
        <v>1</v>
      </c>
      <c r="AS17" s="80"/>
      <c r="AT17" s="80">
        <v>0</v>
      </c>
      <c r="AU17" s="86" t="s">
        <v>5433</v>
      </c>
      <c r="AV17" s="80" t="b">
        <v>0</v>
      </c>
      <c r="AW17" s="80" t="s">
        <v>5944</v>
      </c>
      <c r="AX17" s="86" t="s">
        <v>6463</v>
      </c>
      <c r="AY17" s="80" t="s">
        <v>66</v>
      </c>
      <c r="AZ17" s="80" t="str">
        <f>REPLACE(INDEX(GroupVertices[Group],MATCH(Vertices[[#This Row],[Vertex]],GroupVertices[Vertex],0)),1,1,"")</f>
        <v>9</v>
      </c>
      <c r="BA17" s="2"/>
      <c r="BB17" s="3"/>
      <c r="BC17" s="3"/>
      <c r="BD17" s="3"/>
      <c r="BE17" s="3"/>
    </row>
    <row r="18" spans="1:57" ht="15">
      <c r="A18" s="66" t="s">
        <v>680</v>
      </c>
      <c r="B18" s="67"/>
      <c r="C18" s="67"/>
      <c r="D18" s="68">
        <v>9.894117647058824</v>
      </c>
      <c r="E18" s="70">
        <v>51.04909304216112</v>
      </c>
      <c r="F18" s="106" t="s">
        <v>5481</v>
      </c>
      <c r="G18" s="67"/>
      <c r="H18" s="71"/>
      <c r="I18" s="72"/>
      <c r="J18" s="72"/>
      <c r="K18" s="71" t="s">
        <v>6590</v>
      </c>
      <c r="L18" s="75"/>
      <c r="M18" s="76">
        <v>3855.594970703125</v>
      </c>
      <c r="N18" s="76">
        <v>1177.8463134765625</v>
      </c>
      <c r="O18" s="77"/>
      <c r="P18" s="78"/>
      <c r="Q18" s="78"/>
      <c r="R18" s="90"/>
      <c r="S18" s="48">
        <v>9</v>
      </c>
      <c r="T18" s="48">
        <v>1</v>
      </c>
      <c r="U18" s="49">
        <v>434</v>
      </c>
      <c r="V18" s="49">
        <v>0.011494</v>
      </c>
      <c r="W18" s="50"/>
      <c r="X18" s="50"/>
      <c r="Y18" s="50"/>
      <c r="Z18" s="49">
        <v>0</v>
      </c>
      <c r="AA18" s="73">
        <v>18</v>
      </c>
      <c r="AB18" s="73"/>
      <c r="AC18" s="74"/>
      <c r="AD18" s="80" t="s">
        <v>3232</v>
      </c>
      <c r="AE18" s="80">
        <v>80</v>
      </c>
      <c r="AF18" s="80">
        <v>19</v>
      </c>
      <c r="AG18" s="80">
        <v>995</v>
      </c>
      <c r="AH18" s="80">
        <v>3662</v>
      </c>
      <c r="AI18" s="80"/>
      <c r="AJ18" s="80" t="s">
        <v>3823</v>
      </c>
      <c r="AK18" s="80"/>
      <c r="AL18" s="80"/>
      <c r="AM18" s="80"/>
      <c r="AN18" s="82">
        <v>43207.16063657407</v>
      </c>
      <c r="AO18" s="86" t="s">
        <v>4906</v>
      </c>
      <c r="AP18" s="80" t="b">
        <v>1</v>
      </c>
      <c r="AQ18" s="80" t="b">
        <v>0</v>
      </c>
      <c r="AR18" s="80" t="b">
        <v>0</v>
      </c>
      <c r="AS18" s="80"/>
      <c r="AT18" s="80">
        <v>0</v>
      </c>
      <c r="AU18" s="80"/>
      <c r="AV18" s="80" t="b">
        <v>0</v>
      </c>
      <c r="AW18" s="80" t="s">
        <v>5944</v>
      </c>
      <c r="AX18" s="86" t="s">
        <v>5987</v>
      </c>
      <c r="AY18" s="80" t="s">
        <v>66</v>
      </c>
      <c r="AZ18" s="80" t="str">
        <f>REPLACE(INDEX(GroupVertices[Group],MATCH(Vertices[[#This Row],[Vertex]],GroupVertices[Vertex],0)),1,1,"")</f>
        <v>9</v>
      </c>
      <c r="BA18" s="2"/>
      <c r="BB18" s="3"/>
      <c r="BC18" s="3"/>
      <c r="BD18" s="3"/>
      <c r="BE18" s="3"/>
    </row>
    <row r="19" spans="1:57" ht="15">
      <c r="A19" s="66" t="s">
        <v>419</v>
      </c>
      <c r="B19" s="67"/>
      <c r="C19" s="67"/>
      <c r="D19" s="68">
        <v>1</v>
      </c>
      <c r="E19" s="70">
        <v>51.0394239818647</v>
      </c>
      <c r="F19" s="106" t="s">
        <v>1315</v>
      </c>
      <c r="G19" s="67"/>
      <c r="H19" s="71"/>
      <c r="I19" s="72"/>
      <c r="J19" s="72"/>
      <c r="K19" s="71" t="s">
        <v>6796</v>
      </c>
      <c r="L19" s="75"/>
      <c r="M19" s="76">
        <v>9012.99609375</v>
      </c>
      <c r="N19" s="76">
        <v>9147.5087890625</v>
      </c>
      <c r="O19" s="77"/>
      <c r="P19" s="78"/>
      <c r="Q19" s="78"/>
      <c r="R19" s="90"/>
      <c r="S19" s="48">
        <v>0</v>
      </c>
      <c r="T19" s="48">
        <v>5</v>
      </c>
      <c r="U19" s="49">
        <v>430</v>
      </c>
      <c r="V19" s="49">
        <v>0.013699</v>
      </c>
      <c r="W19" s="50"/>
      <c r="X19" s="50"/>
      <c r="Y19" s="50"/>
      <c r="Z19" s="49">
        <v>0</v>
      </c>
      <c r="AA19" s="73">
        <v>19</v>
      </c>
      <c r="AB19" s="73"/>
      <c r="AC19" s="74"/>
      <c r="AD19" s="80" t="s">
        <v>3435</v>
      </c>
      <c r="AE19" s="80">
        <v>861</v>
      </c>
      <c r="AF19" s="80">
        <v>31</v>
      </c>
      <c r="AG19" s="80">
        <v>2502</v>
      </c>
      <c r="AH19" s="80">
        <v>9059</v>
      </c>
      <c r="AI19" s="80"/>
      <c r="AJ19" s="80" t="s">
        <v>4008</v>
      </c>
      <c r="AK19" s="80" t="s">
        <v>4461</v>
      </c>
      <c r="AL19" s="80"/>
      <c r="AM19" s="80"/>
      <c r="AN19" s="82">
        <v>42469.66643518519</v>
      </c>
      <c r="AO19" s="86" t="s">
        <v>5100</v>
      </c>
      <c r="AP19" s="80" t="b">
        <v>1</v>
      </c>
      <c r="AQ19" s="80" t="b">
        <v>0</v>
      </c>
      <c r="AR19" s="80" t="b">
        <v>0</v>
      </c>
      <c r="AS19" s="80"/>
      <c r="AT19" s="80">
        <v>0</v>
      </c>
      <c r="AU19" s="80"/>
      <c r="AV19" s="80" t="b">
        <v>0</v>
      </c>
      <c r="AW19" s="80" t="s">
        <v>5944</v>
      </c>
      <c r="AX19" s="86" t="s">
        <v>6193</v>
      </c>
      <c r="AY19" s="80" t="s">
        <v>66</v>
      </c>
      <c r="AZ19" s="80" t="str">
        <f>REPLACE(INDEX(GroupVertices[Group],MATCH(Vertices[[#This Row],[Vertex]],GroupVertices[Vertex],0)),1,1,"")</f>
        <v>6</v>
      </c>
      <c r="BA19" s="2"/>
      <c r="BB19" s="3"/>
      <c r="BC19" s="3"/>
      <c r="BD19" s="3"/>
      <c r="BE19" s="3"/>
    </row>
    <row r="20" spans="1:57" ht="15">
      <c r="A20" s="66" t="s">
        <v>614</v>
      </c>
      <c r="B20" s="67"/>
      <c r="C20" s="67"/>
      <c r="D20" s="68">
        <v>4.952941176470588</v>
      </c>
      <c r="E20" s="70">
        <v>50.8879420364151</v>
      </c>
      <c r="F20" s="106" t="s">
        <v>5652</v>
      </c>
      <c r="G20" s="67"/>
      <c r="H20" s="71"/>
      <c r="I20" s="72"/>
      <c r="J20" s="72"/>
      <c r="K20" s="71" t="s">
        <v>6798</v>
      </c>
      <c r="L20" s="75"/>
      <c r="M20" s="76">
        <v>8537.0302734375</v>
      </c>
      <c r="N20" s="76">
        <v>9033.4658203125</v>
      </c>
      <c r="O20" s="77"/>
      <c r="P20" s="78"/>
      <c r="Q20" s="78"/>
      <c r="R20" s="90"/>
      <c r="S20" s="48">
        <v>4</v>
      </c>
      <c r="T20" s="48">
        <v>1</v>
      </c>
      <c r="U20" s="49">
        <v>367.333333</v>
      </c>
      <c r="V20" s="49">
        <v>0.014493</v>
      </c>
      <c r="W20" s="50"/>
      <c r="X20" s="50"/>
      <c r="Y20" s="50"/>
      <c r="Z20" s="49">
        <v>0</v>
      </c>
      <c r="AA20" s="73">
        <v>20</v>
      </c>
      <c r="AB20" s="73"/>
      <c r="AC20" s="74"/>
      <c r="AD20" s="80" t="s">
        <v>3437</v>
      </c>
      <c r="AE20" s="80">
        <v>164</v>
      </c>
      <c r="AF20" s="80">
        <v>115</v>
      </c>
      <c r="AG20" s="80">
        <v>542</v>
      </c>
      <c r="AH20" s="80">
        <v>1349</v>
      </c>
      <c r="AI20" s="80"/>
      <c r="AJ20" s="80" t="s">
        <v>4010</v>
      </c>
      <c r="AK20" s="80" t="s">
        <v>4463</v>
      </c>
      <c r="AL20" s="86" t="s">
        <v>4753</v>
      </c>
      <c r="AM20" s="80"/>
      <c r="AN20" s="82">
        <v>43284.56465277778</v>
      </c>
      <c r="AO20" s="86" t="s">
        <v>5102</v>
      </c>
      <c r="AP20" s="80" t="b">
        <v>1</v>
      </c>
      <c r="AQ20" s="80" t="b">
        <v>0</v>
      </c>
      <c r="AR20" s="80" t="b">
        <v>0</v>
      </c>
      <c r="AS20" s="80"/>
      <c r="AT20" s="80">
        <v>0</v>
      </c>
      <c r="AU20" s="80"/>
      <c r="AV20" s="80" t="b">
        <v>0</v>
      </c>
      <c r="AW20" s="80" t="s">
        <v>5944</v>
      </c>
      <c r="AX20" s="86" t="s">
        <v>6195</v>
      </c>
      <c r="AY20" s="80" t="s">
        <v>66</v>
      </c>
      <c r="AZ20" s="80" t="str">
        <f>REPLACE(INDEX(GroupVertices[Group],MATCH(Vertices[[#This Row],[Vertex]],GroupVertices[Vertex],0)),1,1,"")</f>
        <v>6</v>
      </c>
      <c r="BA20" s="2"/>
      <c r="BB20" s="3"/>
      <c r="BC20" s="3"/>
      <c r="BD20" s="3"/>
      <c r="BE20" s="3"/>
    </row>
    <row r="21" spans="1:57" ht="15">
      <c r="A21" s="66" t="s">
        <v>238</v>
      </c>
      <c r="B21" s="67"/>
      <c r="C21" s="67"/>
      <c r="D21" s="68">
        <v>1</v>
      </c>
      <c r="E21" s="70">
        <v>50.792862944306094</v>
      </c>
      <c r="F21" s="106" t="s">
        <v>5477</v>
      </c>
      <c r="G21" s="67"/>
      <c r="H21" s="71"/>
      <c r="I21" s="72"/>
      <c r="J21" s="72"/>
      <c r="K21" s="71" t="s">
        <v>6580</v>
      </c>
      <c r="L21" s="75"/>
      <c r="M21" s="76">
        <v>1236.1507568359375</v>
      </c>
      <c r="N21" s="76">
        <v>4650.78125</v>
      </c>
      <c r="O21" s="77"/>
      <c r="P21" s="78"/>
      <c r="Q21" s="78"/>
      <c r="R21" s="90"/>
      <c r="S21" s="48">
        <v>0</v>
      </c>
      <c r="T21" s="48">
        <v>2</v>
      </c>
      <c r="U21" s="49">
        <v>328</v>
      </c>
      <c r="V21" s="49">
        <v>0.00165</v>
      </c>
      <c r="W21" s="50"/>
      <c r="X21" s="50"/>
      <c r="Y21" s="50"/>
      <c r="Z21" s="49">
        <v>0</v>
      </c>
      <c r="AA21" s="73">
        <v>21</v>
      </c>
      <c r="AB21" s="73"/>
      <c r="AC21" s="74"/>
      <c r="AD21" s="80" t="s">
        <v>3222</v>
      </c>
      <c r="AE21" s="80">
        <v>92</v>
      </c>
      <c r="AF21" s="80">
        <v>26</v>
      </c>
      <c r="AG21" s="80">
        <v>3484</v>
      </c>
      <c r="AH21" s="80">
        <v>6238</v>
      </c>
      <c r="AI21" s="80"/>
      <c r="AJ21" s="80" t="s">
        <v>3816</v>
      </c>
      <c r="AK21" s="80"/>
      <c r="AL21" s="80"/>
      <c r="AM21" s="80"/>
      <c r="AN21" s="82">
        <v>43501.077256944445</v>
      </c>
      <c r="AO21" s="86" t="s">
        <v>4898</v>
      </c>
      <c r="AP21" s="80" t="b">
        <v>1</v>
      </c>
      <c r="AQ21" s="80" t="b">
        <v>0</v>
      </c>
      <c r="AR21" s="80" t="b">
        <v>0</v>
      </c>
      <c r="AS21" s="80"/>
      <c r="AT21" s="80">
        <v>0</v>
      </c>
      <c r="AU21" s="80"/>
      <c r="AV21" s="80" t="b">
        <v>0</v>
      </c>
      <c r="AW21" s="80" t="s">
        <v>5944</v>
      </c>
      <c r="AX21" s="86" t="s">
        <v>5977</v>
      </c>
      <c r="AY21" s="80" t="s">
        <v>66</v>
      </c>
      <c r="AZ21" s="80" t="str">
        <f>REPLACE(INDEX(GroupVertices[Group],MATCH(Vertices[[#This Row],[Vertex]],GroupVertices[Vertex],0)),1,1,"")</f>
        <v>2</v>
      </c>
      <c r="BA21" s="2"/>
      <c r="BB21" s="3"/>
      <c r="BC21" s="3"/>
      <c r="BD21" s="3"/>
      <c r="BE21" s="3"/>
    </row>
    <row r="22" spans="1:57" ht="15">
      <c r="A22" s="66" t="s">
        <v>732</v>
      </c>
      <c r="B22" s="67"/>
      <c r="C22" s="67"/>
      <c r="D22" s="68">
        <v>10.882352941176471</v>
      </c>
      <c r="E22" s="70">
        <v>50.76627302849096</v>
      </c>
      <c r="F22" s="106" t="s">
        <v>5589</v>
      </c>
      <c r="G22" s="67"/>
      <c r="H22" s="71"/>
      <c r="I22" s="72"/>
      <c r="J22" s="72"/>
      <c r="K22" s="71" t="s">
        <v>6725</v>
      </c>
      <c r="L22" s="75"/>
      <c r="M22" s="76">
        <v>9178.884765625</v>
      </c>
      <c r="N22" s="76">
        <v>8309.9033203125</v>
      </c>
      <c r="O22" s="77"/>
      <c r="P22" s="78"/>
      <c r="Q22" s="78"/>
      <c r="R22" s="90"/>
      <c r="S22" s="48">
        <v>10</v>
      </c>
      <c r="T22" s="48">
        <v>1</v>
      </c>
      <c r="U22" s="49">
        <v>317</v>
      </c>
      <c r="V22" s="49">
        <v>0.012658</v>
      </c>
      <c r="W22" s="50"/>
      <c r="X22" s="50"/>
      <c r="Y22" s="50"/>
      <c r="Z22" s="49">
        <v>0</v>
      </c>
      <c r="AA22" s="73">
        <v>22</v>
      </c>
      <c r="AB22" s="73"/>
      <c r="AC22" s="74"/>
      <c r="AD22" s="80" t="s">
        <v>3366</v>
      </c>
      <c r="AE22" s="80">
        <v>0</v>
      </c>
      <c r="AF22" s="80">
        <v>1630</v>
      </c>
      <c r="AG22" s="80">
        <v>82</v>
      </c>
      <c r="AH22" s="80">
        <v>16</v>
      </c>
      <c r="AI22" s="80"/>
      <c r="AJ22" s="80" t="s">
        <v>3944</v>
      </c>
      <c r="AK22" s="80" t="s">
        <v>4418</v>
      </c>
      <c r="AL22" s="86" t="s">
        <v>4723</v>
      </c>
      <c r="AM22" s="80"/>
      <c r="AN22" s="82">
        <v>43659.3134375</v>
      </c>
      <c r="AO22" s="86" t="s">
        <v>5031</v>
      </c>
      <c r="AP22" s="80" t="b">
        <v>1</v>
      </c>
      <c r="AQ22" s="80" t="b">
        <v>0</v>
      </c>
      <c r="AR22" s="80" t="b">
        <v>0</v>
      </c>
      <c r="AS22" s="80"/>
      <c r="AT22" s="80">
        <v>1</v>
      </c>
      <c r="AU22" s="80"/>
      <c r="AV22" s="80" t="b">
        <v>0</v>
      </c>
      <c r="AW22" s="80" t="s">
        <v>5944</v>
      </c>
      <c r="AX22" s="86" t="s">
        <v>6122</v>
      </c>
      <c r="AY22" s="80" t="s">
        <v>66</v>
      </c>
      <c r="AZ22" s="80" t="str">
        <f>REPLACE(INDEX(GroupVertices[Group],MATCH(Vertices[[#This Row],[Vertex]],GroupVertices[Vertex],0)),1,1,"")</f>
        <v>6</v>
      </c>
      <c r="BA22" s="2"/>
      <c r="BB22" s="3"/>
      <c r="BC22" s="3"/>
      <c r="BD22" s="3"/>
      <c r="BE22" s="3"/>
    </row>
    <row r="23" spans="1:57" ht="15">
      <c r="A23" s="66" t="s">
        <v>615</v>
      </c>
      <c r="B23" s="67"/>
      <c r="C23" s="67"/>
      <c r="D23" s="68">
        <v>1</v>
      </c>
      <c r="E23" s="70">
        <v>50.60673353360009</v>
      </c>
      <c r="F23" s="106" t="s">
        <v>5815</v>
      </c>
      <c r="G23" s="67"/>
      <c r="H23" s="71"/>
      <c r="I23" s="72"/>
      <c r="J23" s="72"/>
      <c r="K23" s="71" t="s">
        <v>7000</v>
      </c>
      <c r="L23" s="75"/>
      <c r="M23" s="76">
        <v>9758.2138671875</v>
      </c>
      <c r="N23" s="76">
        <v>9150.802734375</v>
      </c>
      <c r="O23" s="77"/>
      <c r="P23" s="78"/>
      <c r="Q23" s="78"/>
      <c r="R23" s="90"/>
      <c r="S23" s="48">
        <v>0</v>
      </c>
      <c r="T23" s="48">
        <v>3</v>
      </c>
      <c r="U23" s="49">
        <v>251</v>
      </c>
      <c r="V23" s="49">
        <v>0.014085</v>
      </c>
      <c r="W23" s="50"/>
      <c r="X23" s="50"/>
      <c r="Y23" s="50"/>
      <c r="Z23" s="49">
        <v>0</v>
      </c>
      <c r="AA23" s="73">
        <v>23</v>
      </c>
      <c r="AB23" s="73"/>
      <c r="AC23" s="74"/>
      <c r="AD23" s="80" t="s">
        <v>3638</v>
      </c>
      <c r="AE23" s="80">
        <v>199</v>
      </c>
      <c r="AF23" s="80">
        <v>37</v>
      </c>
      <c r="AG23" s="80">
        <v>623</v>
      </c>
      <c r="AH23" s="80">
        <v>2026</v>
      </c>
      <c r="AI23" s="80"/>
      <c r="AJ23" s="80" t="s">
        <v>4184</v>
      </c>
      <c r="AK23" s="80" t="s">
        <v>4581</v>
      </c>
      <c r="AL23" s="80"/>
      <c r="AM23" s="80"/>
      <c r="AN23" s="82">
        <v>43105.65969907407</v>
      </c>
      <c r="AO23" s="86" t="s">
        <v>5291</v>
      </c>
      <c r="AP23" s="80" t="b">
        <v>1</v>
      </c>
      <c r="AQ23" s="80" t="b">
        <v>0</v>
      </c>
      <c r="AR23" s="80" t="b">
        <v>0</v>
      </c>
      <c r="AS23" s="80"/>
      <c r="AT23" s="80">
        <v>0</v>
      </c>
      <c r="AU23" s="80"/>
      <c r="AV23" s="80" t="b">
        <v>0</v>
      </c>
      <c r="AW23" s="80" t="s">
        <v>5944</v>
      </c>
      <c r="AX23" s="86" t="s">
        <v>6397</v>
      </c>
      <c r="AY23" s="80" t="s">
        <v>66</v>
      </c>
      <c r="AZ23" s="80" t="str">
        <f>REPLACE(INDEX(GroupVertices[Group],MATCH(Vertices[[#This Row],[Vertex]],GroupVertices[Vertex],0)),1,1,"")</f>
        <v>6</v>
      </c>
      <c r="BA23" s="2"/>
      <c r="BB23" s="3"/>
      <c r="BC23" s="3"/>
      <c r="BD23" s="3"/>
      <c r="BE23" s="3"/>
    </row>
    <row r="24" spans="1:57" ht="15">
      <c r="A24" s="66" t="s">
        <v>717</v>
      </c>
      <c r="B24" s="67"/>
      <c r="C24" s="67"/>
      <c r="D24" s="68">
        <v>6.929411764705883</v>
      </c>
      <c r="E24" s="70">
        <v>50.47378395452438</v>
      </c>
      <c r="F24" s="106" t="s">
        <v>1365</v>
      </c>
      <c r="G24" s="67"/>
      <c r="H24" s="71"/>
      <c r="I24" s="72"/>
      <c r="J24" s="72"/>
      <c r="K24" s="71" t="s">
        <v>6587</v>
      </c>
      <c r="L24" s="75"/>
      <c r="M24" s="76">
        <v>8369.1669921875</v>
      </c>
      <c r="N24" s="76">
        <v>8394.03515625</v>
      </c>
      <c r="O24" s="77"/>
      <c r="P24" s="78"/>
      <c r="Q24" s="78"/>
      <c r="R24" s="90"/>
      <c r="S24" s="48">
        <v>6</v>
      </c>
      <c r="T24" s="48">
        <v>1</v>
      </c>
      <c r="U24" s="49">
        <v>196</v>
      </c>
      <c r="V24" s="49">
        <v>0.010989</v>
      </c>
      <c r="W24" s="50"/>
      <c r="X24" s="50"/>
      <c r="Y24" s="50"/>
      <c r="Z24" s="49">
        <v>0</v>
      </c>
      <c r="AA24" s="73">
        <v>24</v>
      </c>
      <c r="AB24" s="73"/>
      <c r="AC24" s="74"/>
      <c r="AD24" s="80" t="s">
        <v>3229</v>
      </c>
      <c r="AE24" s="80">
        <v>888</v>
      </c>
      <c r="AF24" s="80">
        <v>164578</v>
      </c>
      <c r="AG24" s="80">
        <v>7674</v>
      </c>
      <c r="AH24" s="80">
        <v>8171</v>
      </c>
      <c r="AI24" s="80"/>
      <c r="AJ24" s="80"/>
      <c r="AK24" s="80" t="s">
        <v>4339</v>
      </c>
      <c r="AL24" s="86" t="s">
        <v>4678</v>
      </c>
      <c r="AM24" s="80"/>
      <c r="AN24" s="82">
        <v>39863.089895833335</v>
      </c>
      <c r="AO24" s="86" t="s">
        <v>4904</v>
      </c>
      <c r="AP24" s="80" t="b">
        <v>0</v>
      </c>
      <c r="AQ24" s="80" t="b">
        <v>0</v>
      </c>
      <c r="AR24" s="80" t="b">
        <v>1</v>
      </c>
      <c r="AS24" s="80"/>
      <c r="AT24" s="80">
        <v>470</v>
      </c>
      <c r="AU24" s="86" t="s">
        <v>5433</v>
      </c>
      <c r="AV24" s="80" t="b">
        <v>1</v>
      </c>
      <c r="AW24" s="80" t="s">
        <v>5944</v>
      </c>
      <c r="AX24" s="86" t="s">
        <v>5984</v>
      </c>
      <c r="AY24" s="80" t="s">
        <v>66</v>
      </c>
      <c r="AZ24" s="80" t="str">
        <f>REPLACE(INDEX(GroupVertices[Group],MATCH(Vertices[[#This Row],[Vertex]],GroupVertices[Vertex],0)),1,1,"")</f>
        <v>6</v>
      </c>
      <c r="BA24" s="2"/>
      <c r="BB24" s="3"/>
      <c r="BC24" s="3"/>
      <c r="BD24" s="3"/>
      <c r="BE24" s="3"/>
    </row>
    <row r="25" spans="1:57" ht="15">
      <c r="A25" s="66" t="s">
        <v>744</v>
      </c>
      <c r="B25" s="67"/>
      <c r="C25" s="67"/>
      <c r="D25" s="68">
        <v>3.9647058823529413</v>
      </c>
      <c r="E25" s="70">
        <v>50.38917967693074</v>
      </c>
      <c r="F25" s="106" t="s">
        <v>5800</v>
      </c>
      <c r="G25" s="67"/>
      <c r="H25" s="71"/>
      <c r="I25" s="72"/>
      <c r="J25" s="72"/>
      <c r="K25" s="71" t="s">
        <v>6982</v>
      </c>
      <c r="L25" s="75"/>
      <c r="M25" s="76">
        <v>3763.796875</v>
      </c>
      <c r="N25" s="76">
        <v>7972.8408203125</v>
      </c>
      <c r="O25" s="77"/>
      <c r="P25" s="78"/>
      <c r="Q25" s="78"/>
      <c r="R25" s="90"/>
      <c r="S25" s="48">
        <v>3</v>
      </c>
      <c r="T25" s="48">
        <v>1</v>
      </c>
      <c r="U25" s="49">
        <v>161</v>
      </c>
      <c r="V25" s="49">
        <v>0.001238</v>
      </c>
      <c r="W25" s="50"/>
      <c r="X25" s="50"/>
      <c r="Y25" s="50"/>
      <c r="Z25" s="49">
        <v>0</v>
      </c>
      <c r="AA25" s="73">
        <v>25</v>
      </c>
      <c r="AB25" s="73"/>
      <c r="AC25" s="74"/>
      <c r="AD25" s="80" t="s">
        <v>3620</v>
      </c>
      <c r="AE25" s="80">
        <v>263</v>
      </c>
      <c r="AF25" s="80">
        <v>180</v>
      </c>
      <c r="AG25" s="80">
        <v>2354</v>
      </c>
      <c r="AH25" s="80">
        <v>17121</v>
      </c>
      <c r="AI25" s="80"/>
      <c r="AJ25" s="80" t="s">
        <v>4170</v>
      </c>
      <c r="AK25" s="80"/>
      <c r="AL25" s="86" t="s">
        <v>4818</v>
      </c>
      <c r="AM25" s="80"/>
      <c r="AN25" s="82">
        <v>41065.00653935185</v>
      </c>
      <c r="AO25" s="86" t="s">
        <v>5273</v>
      </c>
      <c r="AP25" s="80" t="b">
        <v>0</v>
      </c>
      <c r="AQ25" s="80" t="b">
        <v>0</v>
      </c>
      <c r="AR25" s="80" t="b">
        <v>1</v>
      </c>
      <c r="AS25" s="80"/>
      <c r="AT25" s="80">
        <v>0</v>
      </c>
      <c r="AU25" s="86" t="s">
        <v>5435</v>
      </c>
      <c r="AV25" s="80" t="b">
        <v>0</v>
      </c>
      <c r="AW25" s="80" t="s">
        <v>5944</v>
      </c>
      <c r="AX25" s="86" t="s">
        <v>6379</v>
      </c>
      <c r="AY25" s="80" t="s">
        <v>66</v>
      </c>
      <c r="AZ25" s="80" t="str">
        <f>REPLACE(INDEX(GroupVertices[Group],MATCH(Vertices[[#This Row],[Vertex]],GroupVertices[Vertex],0)),1,1,"")</f>
        <v>5</v>
      </c>
      <c r="BA25" s="2"/>
      <c r="BB25" s="3"/>
      <c r="BC25" s="3"/>
      <c r="BD25" s="3"/>
      <c r="BE25" s="3"/>
    </row>
    <row r="26" spans="1:57" ht="15">
      <c r="A26" s="66" t="s">
        <v>773</v>
      </c>
      <c r="B26" s="67"/>
      <c r="C26" s="67"/>
      <c r="D26" s="68">
        <v>6.929411764705883</v>
      </c>
      <c r="E26" s="70">
        <v>50.385956657637685</v>
      </c>
      <c r="F26" s="106" t="s">
        <v>5816</v>
      </c>
      <c r="G26" s="67"/>
      <c r="H26" s="71"/>
      <c r="I26" s="72"/>
      <c r="J26" s="72"/>
      <c r="K26" s="71" t="s">
        <v>7001</v>
      </c>
      <c r="L26" s="75"/>
      <c r="M26" s="76">
        <v>8765.3388671875</v>
      </c>
      <c r="N26" s="76">
        <v>8763.8828125</v>
      </c>
      <c r="O26" s="77"/>
      <c r="P26" s="78"/>
      <c r="Q26" s="78"/>
      <c r="R26" s="90"/>
      <c r="S26" s="48">
        <v>6</v>
      </c>
      <c r="T26" s="48">
        <v>1</v>
      </c>
      <c r="U26" s="49">
        <v>159.666667</v>
      </c>
      <c r="V26" s="49">
        <v>0.011236</v>
      </c>
      <c r="W26" s="50"/>
      <c r="X26" s="50"/>
      <c r="Y26" s="50"/>
      <c r="Z26" s="49">
        <v>0</v>
      </c>
      <c r="AA26" s="73">
        <v>26</v>
      </c>
      <c r="AB26" s="73"/>
      <c r="AC26" s="74"/>
      <c r="AD26" s="80" t="s">
        <v>3639</v>
      </c>
      <c r="AE26" s="80">
        <v>9</v>
      </c>
      <c r="AF26" s="80">
        <v>6</v>
      </c>
      <c r="AG26" s="80">
        <v>61</v>
      </c>
      <c r="AH26" s="80">
        <v>5</v>
      </c>
      <c r="AI26" s="80"/>
      <c r="AJ26" s="80" t="s">
        <v>4185</v>
      </c>
      <c r="AK26" s="80" t="s">
        <v>4582</v>
      </c>
      <c r="AL26" s="86" t="s">
        <v>4823</v>
      </c>
      <c r="AM26" s="80"/>
      <c r="AN26" s="82">
        <v>43509.157314814816</v>
      </c>
      <c r="AO26" s="86" t="s">
        <v>5292</v>
      </c>
      <c r="AP26" s="80" t="b">
        <v>1</v>
      </c>
      <c r="AQ26" s="80" t="b">
        <v>0</v>
      </c>
      <c r="AR26" s="80" t="b">
        <v>0</v>
      </c>
      <c r="AS26" s="80"/>
      <c r="AT26" s="80">
        <v>0</v>
      </c>
      <c r="AU26" s="80"/>
      <c r="AV26" s="80" t="b">
        <v>0</v>
      </c>
      <c r="AW26" s="80" t="s">
        <v>5944</v>
      </c>
      <c r="AX26" s="86" t="s">
        <v>6398</v>
      </c>
      <c r="AY26" s="80" t="s">
        <v>66</v>
      </c>
      <c r="AZ26" s="80" t="str">
        <f>REPLACE(INDEX(GroupVertices[Group],MATCH(Vertices[[#This Row],[Vertex]],GroupVertices[Vertex],0)),1,1,"")</f>
        <v>6</v>
      </c>
      <c r="BA26" s="2"/>
      <c r="BB26" s="3"/>
      <c r="BC26" s="3"/>
      <c r="BD26" s="3"/>
      <c r="BE26" s="3"/>
    </row>
    <row r="27" spans="1:57" ht="15">
      <c r="A27" s="66" t="s">
        <v>528</v>
      </c>
      <c r="B27" s="67"/>
      <c r="C27" s="67"/>
      <c r="D27" s="68">
        <v>1</v>
      </c>
      <c r="E27" s="70">
        <v>50.36661853704486</v>
      </c>
      <c r="F27" s="106" t="s">
        <v>5742</v>
      </c>
      <c r="G27" s="67"/>
      <c r="H27" s="71"/>
      <c r="I27" s="72"/>
      <c r="J27" s="72"/>
      <c r="K27" s="71" t="s">
        <v>6914</v>
      </c>
      <c r="L27" s="75"/>
      <c r="M27" s="76">
        <v>9073.5654296875</v>
      </c>
      <c r="N27" s="76">
        <v>8499.1865234375</v>
      </c>
      <c r="O27" s="77"/>
      <c r="P27" s="78"/>
      <c r="Q27" s="78"/>
      <c r="R27" s="90"/>
      <c r="S27" s="48">
        <v>0</v>
      </c>
      <c r="T27" s="48">
        <v>3</v>
      </c>
      <c r="U27" s="49">
        <v>151.666667</v>
      </c>
      <c r="V27" s="49">
        <v>0.012987</v>
      </c>
      <c r="W27" s="50"/>
      <c r="X27" s="50"/>
      <c r="Y27" s="50"/>
      <c r="Z27" s="49">
        <v>0</v>
      </c>
      <c r="AA27" s="73">
        <v>27</v>
      </c>
      <c r="AB27" s="73"/>
      <c r="AC27" s="74"/>
      <c r="AD27" s="80" t="s">
        <v>3553</v>
      </c>
      <c r="AE27" s="80">
        <v>5</v>
      </c>
      <c r="AF27" s="80">
        <v>1</v>
      </c>
      <c r="AG27" s="80">
        <v>4</v>
      </c>
      <c r="AH27" s="80">
        <v>2</v>
      </c>
      <c r="AI27" s="80"/>
      <c r="AJ27" s="80"/>
      <c r="AK27" s="80" t="s">
        <v>4532</v>
      </c>
      <c r="AL27" s="80"/>
      <c r="AM27" s="80"/>
      <c r="AN27" s="82">
        <v>43661.76945601852</v>
      </c>
      <c r="AO27" s="86" t="s">
        <v>5211</v>
      </c>
      <c r="AP27" s="80" t="b">
        <v>1</v>
      </c>
      <c r="AQ27" s="80" t="b">
        <v>0</v>
      </c>
      <c r="AR27" s="80" t="b">
        <v>0</v>
      </c>
      <c r="AS27" s="80"/>
      <c r="AT27" s="80">
        <v>0</v>
      </c>
      <c r="AU27" s="80"/>
      <c r="AV27" s="80" t="b">
        <v>0</v>
      </c>
      <c r="AW27" s="80" t="s">
        <v>5944</v>
      </c>
      <c r="AX27" s="86" t="s">
        <v>6311</v>
      </c>
      <c r="AY27" s="80" t="s">
        <v>66</v>
      </c>
      <c r="AZ27" s="80" t="str">
        <f>REPLACE(INDEX(GroupVertices[Group],MATCH(Vertices[[#This Row],[Vertex]],GroupVertices[Vertex],0)),1,1,"")</f>
        <v>6</v>
      </c>
      <c r="BA27" s="2"/>
      <c r="BB27" s="3"/>
      <c r="BC27" s="3"/>
      <c r="BD27" s="3"/>
      <c r="BE27" s="3"/>
    </row>
    <row r="28" spans="1:57" ht="15">
      <c r="A28" s="66" t="s">
        <v>560</v>
      </c>
      <c r="B28" s="67"/>
      <c r="C28" s="67"/>
      <c r="D28" s="68">
        <v>4.952941176470588</v>
      </c>
      <c r="E28" s="70">
        <v>50.357755230967385</v>
      </c>
      <c r="F28" s="106" t="s">
        <v>5568</v>
      </c>
      <c r="G28" s="67"/>
      <c r="H28" s="71"/>
      <c r="I28" s="72"/>
      <c r="J28" s="72"/>
      <c r="K28" s="71" t="s">
        <v>6696</v>
      </c>
      <c r="L28" s="75"/>
      <c r="M28" s="76">
        <v>9491.9814453125</v>
      </c>
      <c r="N28" s="76">
        <v>8328.1123046875</v>
      </c>
      <c r="O28" s="77"/>
      <c r="P28" s="78"/>
      <c r="Q28" s="78"/>
      <c r="R28" s="90"/>
      <c r="S28" s="48">
        <v>4</v>
      </c>
      <c r="T28" s="48">
        <v>1</v>
      </c>
      <c r="U28" s="49">
        <v>148</v>
      </c>
      <c r="V28" s="49">
        <v>0.010753</v>
      </c>
      <c r="W28" s="50"/>
      <c r="X28" s="50"/>
      <c r="Y28" s="50"/>
      <c r="Z28" s="49">
        <v>0</v>
      </c>
      <c r="AA28" s="73">
        <v>28</v>
      </c>
      <c r="AB28" s="73"/>
      <c r="AC28" s="74"/>
      <c r="AD28" s="80" t="s">
        <v>3337</v>
      </c>
      <c r="AE28" s="80">
        <v>3488</v>
      </c>
      <c r="AF28" s="80">
        <v>685</v>
      </c>
      <c r="AG28" s="80">
        <v>1690</v>
      </c>
      <c r="AH28" s="80">
        <v>3133</v>
      </c>
      <c r="AI28" s="80"/>
      <c r="AJ28" s="80" t="s">
        <v>3918</v>
      </c>
      <c r="AK28" s="80" t="s">
        <v>4408</v>
      </c>
      <c r="AL28" s="80"/>
      <c r="AM28" s="80"/>
      <c r="AN28" s="82">
        <v>43296.11693287037</v>
      </c>
      <c r="AO28" s="86" t="s">
        <v>5005</v>
      </c>
      <c r="AP28" s="80" t="b">
        <v>1</v>
      </c>
      <c r="AQ28" s="80" t="b">
        <v>0</v>
      </c>
      <c r="AR28" s="80" t="b">
        <v>1</v>
      </c>
      <c r="AS28" s="80"/>
      <c r="AT28" s="80">
        <v>3</v>
      </c>
      <c r="AU28" s="80"/>
      <c r="AV28" s="80" t="b">
        <v>0</v>
      </c>
      <c r="AW28" s="80" t="s">
        <v>5944</v>
      </c>
      <c r="AX28" s="86" t="s">
        <v>6093</v>
      </c>
      <c r="AY28" s="80" t="s">
        <v>66</v>
      </c>
      <c r="AZ28" s="80" t="str">
        <f>REPLACE(INDEX(GroupVertices[Group],MATCH(Vertices[[#This Row],[Vertex]],GroupVertices[Vertex],0)),1,1,"")</f>
        <v>6</v>
      </c>
      <c r="BA28" s="2"/>
      <c r="BB28" s="3"/>
      <c r="BC28" s="3"/>
      <c r="BD28" s="3"/>
      <c r="BE28" s="3"/>
    </row>
    <row r="29" spans="1:57" ht="15">
      <c r="A29" s="66" t="s">
        <v>710</v>
      </c>
      <c r="B29" s="67"/>
      <c r="C29" s="67"/>
      <c r="D29" s="68">
        <v>13.847058823529412</v>
      </c>
      <c r="E29" s="70">
        <v>50.31907898978172</v>
      </c>
      <c r="F29" s="106" t="s">
        <v>5462</v>
      </c>
      <c r="G29" s="67"/>
      <c r="H29" s="71"/>
      <c r="I29" s="72"/>
      <c r="J29" s="72"/>
      <c r="K29" s="71" t="s">
        <v>6561</v>
      </c>
      <c r="L29" s="75"/>
      <c r="M29" s="76">
        <v>3659.7470703125</v>
      </c>
      <c r="N29" s="76">
        <v>2645.043701171875</v>
      </c>
      <c r="O29" s="77"/>
      <c r="P29" s="78"/>
      <c r="Q29" s="78"/>
      <c r="R29" s="90"/>
      <c r="S29" s="48">
        <v>13</v>
      </c>
      <c r="T29" s="48">
        <v>1</v>
      </c>
      <c r="U29" s="49">
        <v>132</v>
      </c>
      <c r="V29" s="49">
        <v>0.083333</v>
      </c>
      <c r="W29" s="50"/>
      <c r="X29" s="50"/>
      <c r="Y29" s="50"/>
      <c r="Z29" s="49">
        <v>0</v>
      </c>
      <c r="AA29" s="73">
        <v>29</v>
      </c>
      <c r="AB29" s="73"/>
      <c r="AC29" s="74"/>
      <c r="AD29" s="80" t="s">
        <v>3203</v>
      </c>
      <c r="AE29" s="80">
        <v>519</v>
      </c>
      <c r="AF29" s="80">
        <v>449</v>
      </c>
      <c r="AG29" s="80">
        <v>2953</v>
      </c>
      <c r="AH29" s="80">
        <v>20453</v>
      </c>
      <c r="AI29" s="80"/>
      <c r="AJ29" s="80" t="s">
        <v>3800</v>
      </c>
      <c r="AK29" s="80" t="s">
        <v>4321</v>
      </c>
      <c r="AL29" s="86" t="s">
        <v>4668</v>
      </c>
      <c r="AM29" s="80"/>
      <c r="AN29" s="82">
        <v>40925.70899305555</v>
      </c>
      <c r="AO29" s="86" t="s">
        <v>4880</v>
      </c>
      <c r="AP29" s="80" t="b">
        <v>0</v>
      </c>
      <c r="AQ29" s="80" t="b">
        <v>0</v>
      </c>
      <c r="AR29" s="80" t="b">
        <v>1</v>
      </c>
      <c r="AS29" s="80"/>
      <c r="AT29" s="80">
        <v>4</v>
      </c>
      <c r="AU29" s="86" t="s">
        <v>5433</v>
      </c>
      <c r="AV29" s="80" t="b">
        <v>0</v>
      </c>
      <c r="AW29" s="80" t="s">
        <v>5944</v>
      </c>
      <c r="AX29" s="86" t="s">
        <v>5958</v>
      </c>
      <c r="AY29" s="80" t="s">
        <v>66</v>
      </c>
      <c r="AZ29" s="80" t="str">
        <f>REPLACE(INDEX(GroupVertices[Group],MATCH(Vertices[[#This Row],[Vertex]],GroupVertices[Vertex],0)),1,1,"")</f>
        <v>8</v>
      </c>
      <c r="BA29" s="2"/>
      <c r="BB29" s="3"/>
      <c r="BC29" s="3"/>
      <c r="BD29" s="3"/>
      <c r="BE29" s="3"/>
    </row>
    <row r="30" spans="1:57" ht="15">
      <c r="A30" s="66" t="s">
        <v>558</v>
      </c>
      <c r="B30" s="67"/>
      <c r="C30" s="67"/>
      <c r="D30" s="68">
        <v>1</v>
      </c>
      <c r="E30" s="70">
        <v>50.13053231400161</v>
      </c>
      <c r="F30" s="106" t="s">
        <v>5769</v>
      </c>
      <c r="G30" s="67"/>
      <c r="H30" s="71"/>
      <c r="I30" s="72"/>
      <c r="J30" s="72"/>
      <c r="K30" s="71" t="s">
        <v>6946</v>
      </c>
      <c r="L30" s="75"/>
      <c r="M30" s="76">
        <v>7256.16650390625</v>
      </c>
      <c r="N30" s="76">
        <v>8094.4013671875</v>
      </c>
      <c r="O30" s="77"/>
      <c r="P30" s="78"/>
      <c r="Q30" s="78"/>
      <c r="R30" s="90"/>
      <c r="S30" s="48">
        <v>0</v>
      </c>
      <c r="T30" s="48">
        <v>2</v>
      </c>
      <c r="U30" s="49">
        <v>54</v>
      </c>
      <c r="V30" s="49">
        <v>0.018519</v>
      </c>
      <c r="W30" s="50"/>
      <c r="X30" s="50"/>
      <c r="Y30" s="50"/>
      <c r="Z30" s="49">
        <v>0</v>
      </c>
      <c r="AA30" s="73">
        <v>30</v>
      </c>
      <c r="AB30" s="73"/>
      <c r="AC30" s="74"/>
      <c r="AD30" s="80" t="s">
        <v>3585</v>
      </c>
      <c r="AE30" s="80">
        <v>400</v>
      </c>
      <c r="AF30" s="80">
        <v>100</v>
      </c>
      <c r="AG30" s="80">
        <v>9</v>
      </c>
      <c r="AH30" s="80">
        <v>209</v>
      </c>
      <c r="AI30" s="80"/>
      <c r="AJ30" s="80"/>
      <c r="AK30" s="80"/>
      <c r="AL30" s="80"/>
      <c r="AM30" s="80"/>
      <c r="AN30" s="82">
        <v>41923.64309027778</v>
      </c>
      <c r="AO30" s="86" t="s">
        <v>5240</v>
      </c>
      <c r="AP30" s="80" t="b">
        <v>1</v>
      </c>
      <c r="AQ30" s="80" t="b">
        <v>0</v>
      </c>
      <c r="AR30" s="80" t="b">
        <v>0</v>
      </c>
      <c r="AS30" s="80"/>
      <c r="AT30" s="80">
        <v>0</v>
      </c>
      <c r="AU30" s="86" t="s">
        <v>5433</v>
      </c>
      <c r="AV30" s="80" t="b">
        <v>0</v>
      </c>
      <c r="AW30" s="80" t="s">
        <v>5944</v>
      </c>
      <c r="AX30" s="86" t="s">
        <v>6343</v>
      </c>
      <c r="AY30" s="80" t="s">
        <v>66</v>
      </c>
      <c r="AZ30" s="80" t="str">
        <f>REPLACE(INDEX(GroupVertices[Group],MATCH(Vertices[[#This Row],[Vertex]],GroupVertices[Vertex],0)),1,1,"")</f>
        <v>4</v>
      </c>
      <c r="BA30" s="2"/>
      <c r="BB30" s="3"/>
      <c r="BC30" s="3"/>
      <c r="BD30" s="3"/>
      <c r="BE30" s="3"/>
    </row>
    <row r="31" spans="1:57" ht="15">
      <c r="A31" s="66" t="s">
        <v>332</v>
      </c>
      <c r="B31" s="67"/>
      <c r="C31" s="67"/>
      <c r="D31" s="68">
        <v>1</v>
      </c>
      <c r="E31" s="70">
        <v>50.125697783853404</v>
      </c>
      <c r="F31" s="106" t="s">
        <v>5567</v>
      </c>
      <c r="G31" s="67"/>
      <c r="H31" s="71"/>
      <c r="I31" s="72"/>
      <c r="J31" s="72"/>
      <c r="K31" s="71" t="s">
        <v>6695</v>
      </c>
      <c r="L31" s="75"/>
      <c r="M31" s="76">
        <v>8324.998046875</v>
      </c>
      <c r="N31" s="76">
        <v>9249.126953125</v>
      </c>
      <c r="O31" s="77"/>
      <c r="P31" s="78"/>
      <c r="Q31" s="78"/>
      <c r="R31" s="90"/>
      <c r="S31" s="48">
        <v>0</v>
      </c>
      <c r="T31" s="48">
        <v>2</v>
      </c>
      <c r="U31" s="49">
        <v>52</v>
      </c>
      <c r="V31" s="49">
        <v>0.008547</v>
      </c>
      <c r="W31" s="50"/>
      <c r="X31" s="50"/>
      <c r="Y31" s="50"/>
      <c r="Z31" s="49">
        <v>0</v>
      </c>
      <c r="AA31" s="73">
        <v>31</v>
      </c>
      <c r="AB31" s="73"/>
      <c r="AC31" s="74"/>
      <c r="AD31" s="80" t="s">
        <v>3336</v>
      </c>
      <c r="AE31" s="80">
        <v>582</v>
      </c>
      <c r="AF31" s="80">
        <v>2048</v>
      </c>
      <c r="AG31" s="80">
        <v>37602</v>
      </c>
      <c r="AH31" s="80">
        <v>10984</v>
      </c>
      <c r="AI31" s="80"/>
      <c r="AJ31" s="80" t="s">
        <v>3917</v>
      </c>
      <c r="AK31" s="80"/>
      <c r="AL31" s="86" t="s">
        <v>4714</v>
      </c>
      <c r="AM31" s="80"/>
      <c r="AN31" s="82">
        <v>40926.3184375</v>
      </c>
      <c r="AO31" s="86" t="s">
        <v>5004</v>
      </c>
      <c r="AP31" s="80" t="b">
        <v>0</v>
      </c>
      <c r="AQ31" s="80" t="b">
        <v>0</v>
      </c>
      <c r="AR31" s="80" t="b">
        <v>1</v>
      </c>
      <c r="AS31" s="80"/>
      <c r="AT31" s="80">
        <v>18</v>
      </c>
      <c r="AU31" s="86" t="s">
        <v>5435</v>
      </c>
      <c r="AV31" s="80" t="b">
        <v>0</v>
      </c>
      <c r="AW31" s="80" t="s">
        <v>5944</v>
      </c>
      <c r="AX31" s="86" t="s">
        <v>6092</v>
      </c>
      <c r="AY31" s="80" t="s">
        <v>66</v>
      </c>
      <c r="AZ31" s="80" t="str">
        <f>REPLACE(INDEX(GroupVertices[Group],MATCH(Vertices[[#This Row],[Vertex]],GroupVertices[Vertex],0)),1,1,"")</f>
        <v>6</v>
      </c>
      <c r="BA31" s="2"/>
      <c r="BB31" s="3"/>
      <c r="BC31" s="3"/>
      <c r="BD31" s="3"/>
      <c r="BE31" s="3"/>
    </row>
    <row r="32" spans="1:57" ht="15">
      <c r="A32" s="66" t="s">
        <v>733</v>
      </c>
      <c r="B32" s="67"/>
      <c r="C32" s="67"/>
      <c r="D32" s="68">
        <v>1.988235294117647</v>
      </c>
      <c r="E32" s="70">
        <v>50.08057550166438</v>
      </c>
      <c r="F32" s="106" t="s">
        <v>1369</v>
      </c>
      <c r="G32" s="67"/>
      <c r="H32" s="71"/>
      <c r="I32" s="72"/>
      <c r="J32" s="72"/>
      <c r="K32" s="71" t="s">
        <v>7110</v>
      </c>
      <c r="L32" s="75"/>
      <c r="M32" s="76">
        <v>9084.150390625</v>
      </c>
      <c r="N32" s="76">
        <v>8890.5185546875</v>
      </c>
      <c r="O32" s="77"/>
      <c r="P32" s="78"/>
      <c r="Q32" s="78"/>
      <c r="R32" s="90"/>
      <c r="S32" s="48">
        <v>1</v>
      </c>
      <c r="T32" s="48">
        <v>3</v>
      </c>
      <c r="U32" s="49">
        <v>33.333333</v>
      </c>
      <c r="V32" s="49">
        <v>0.010309</v>
      </c>
      <c r="W32" s="50"/>
      <c r="X32" s="50"/>
      <c r="Y32" s="50"/>
      <c r="Z32" s="49">
        <v>0</v>
      </c>
      <c r="AA32" s="73">
        <v>32</v>
      </c>
      <c r="AB32" s="73"/>
      <c r="AC32" s="74"/>
      <c r="AD32" s="80" t="s">
        <v>3746</v>
      </c>
      <c r="AE32" s="80">
        <v>1774</v>
      </c>
      <c r="AF32" s="80">
        <v>657</v>
      </c>
      <c r="AG32" s="80">
        <v>5183</v>
      </c>
      <c r="AH32" s="80">
        <v>6238</v>
      </c>
      <c r="AI32" s="80"/>
      <c r="AJ32" s="80" t="s">
        <v>4276</v>
      </c>
      <c r="AK32" s="80"/>
      <c r="AL32" s="80"/>
      <c r="AM32" s="80"/>
      <c r="AN32" s="82">
        <v>41288.6397337963</v>
      </c>
      <c r="AO32" s="86" t="s">
        <v>5394</v>
      </c>
      <c r="AP32" s="80" t="b">
        <v>1</v>
      </c>
      <c r="AQ32" s="80" t="b">
        <v>0</v>
      </c>
      <c r="AR32" s="80" t="b">
        <v>1</v>
      </c>
      <c r="AS32" s="80"/>
      <c r="AT32" s="80">
        <v>2</v>
      </c>
      <c r="AU32" s="86" t="s">
        <v>5433</v>
      </c>
      <c r="AV32" s="80" t="b">
        <v>0</v>
      </c>
      <c r="AW32" s="80" t="s">
        <v>5944</v>
      </c>
      <c r="AX32" s="86" t="s">
        <v>6507</v>
      </c>
      <c r="AY32" s="80" t="s">
        <v>66</v>
      </c>
      <c r="AZ32" s="80" t="str">
        <f>REPLACE(INDEX(GroupVertices[Group],MATCH(Vertices[[#This Row],[Vertex]],GroupVertices[Vertex],0)),1,1,"")</f>
        <v>6</v>
      </c>
      <c r="BA32" s="2"/>
      <c r="BB32" s="3"/>
      <c r="BC32" s="3"/>
      <c r="BD32" s="3"/>
      <c r="BE32" s="3"/>
    </row>
    <row r="33" spans="1:57" ht="15">
      <c r="A33" s="66" t="s">
        <v>582</v>
      </c>
      <c r="B33" s="67"/>
      <c r="C33" s="67"/>
      <c r="D33" s="68">
        <v>7.91764705882353</v>
      </c>
      <c r="E33" s="70">
        <v>50.072517952223116</v>
      </c>
      <c r="F33" s="106" t="s">
        <v>1345</v>
      </c>
      <c r="G33" s="67"/>
      <c r="H33" s="71"/>
      <c r="I33" s="72"/>
      <c r="J33" s="72"/>
      <c r="K33" s="71" t="s">
        <v>6688</v>
      </c>
      <c r="L33" s="75"/>
      <c r="M33" s="76">
        <v>7053.8974609375</v>
      </c>
      <c r="N33" s="76">
        <v>7256.015625</v>
      </c>
      <c r="O33" s="77"/>
      <c r="P33" s="78"/>
      <c r="Q33" s="78"/>
      <c r="R33" s="90"/>
      <c r="S33" s="48">
        <v>7</v>
      </c>
      <c r="T33" s="48">
        <v>1</v>
      </c>
      <c r="U33" s="49">
        <v>30</v>
      </c>
      <c r="V33" s="49">
        <v>0.166667</v>
      </c>
      <c r="W33" s="50"/>
      <c r="X33" s="50"/>
      <c r="Y33" s="50"/>
      <c r="Z33" s="49">
        <v>0</v>
      </c>
      <c r="AA33" s="73">
        <v>33</v>
      </c>
      <c r="AB33" s="73"/>
      <c r="AC33" s="74"/>
      <c r="AD33" s="80" t="s">
        <v>3329</v>
      </c>
      <c r="AE33" s="80">
        <v>294</v>
      </c>
      <c r="AF33" s="80">
        <v>557633</v>
      </c>
      <c r="AG33" s="80">
        <v>10655</v>
      </c>
      <c r="AH33" s="80">
        <v>29</v>
      </c>
      <c r="AI33" s="80"/>
      <c r="AJ33" s="80" t="s">
        <v>3911</v>
      </c>
      <c r="AK33" s="80"/>
      <c r="AL33" s="80"/>
      <c r="AM33" s="80"/>
      <c r="AN33" s="82">
        <v>40278.49863425926</v>
      </c>
      <c r="AO33" s="80"/>
      <c r="AP33" s="80" t="b">
        <v>0</v>
      </c>
      <c r="AQ33" s="80" t="b">
        <v>0</v>
      </c>
      <c r="AR33" s="80" t="b">
        <v>0</v>
      </c>
      <c r="AS33" s="80"/>
      <c r="AT33" s="80">
        <v>1539</v>
      </c>
      <c r="AU33" s="86" t="s">
        <v>5435</v>
      </c>
      <c r="AV33" s="80" t="b">
        <v>1</v>
      </c>
      <c r="AW33" s="80" t="s">
        <v>5944</v>
      </c>
      <c r="AX33" s="86" t="s">
        <v>6085</v>
      </c>
      <c r="AY33" s="80" t="s">
        <v>66</v>
      </c>
      <c r="AZ33" s="80" t="str">
        <f>REPLACE(INDEX(GroupVertices[Group],MATCH(Vertices[[#This Row],[Vertex]],GroupVertices[Vertex],0)),1,1,"")</f>
        <v>11</v>
      </c>
      <c r="BA33" s="2"/>
      <c r="BB33" s="3"/>
      <c r="BC33" s="3"/>
      <c r="BD33" s="3"/>
      <c r="BE33" s="3"/>
    </row>
    <row r="34" spans="1:57" ht="15">
      <c r="A34" s="66" t="s">
        <v>783</v>
      </c>
      <c r="B34" s="67"/>
      <c r="C34" s="67"/>
      <c r="D34" s="68">
        <v>5.9411764705882355</v>
      </c>
      <c r="E34" s="70">
        <v>50.072517952223116</v>
      </c>
      <c r="F34" s="106" t="s">
        <v>5484</v>
      </c>
      <c r="G34" s="67"/>
      <c r="H34" s="71"/>
      <c r="I34" s="72"/>
      <c r="J34" s="72"/>
      <c r="K34" s="71" t="s">
        <v>6594</v>
      </c>
      <c r="L34" s="75"/>
      <c r="M34" s="76">
        <v>4784.8984375</v>
      </c>
      <c r="N34" s="76">
        <v>7324.013671875</v>
      </c>
      <c r="O34" s="77"/>
      <c r="P34" s="78"/>
      <c r="Q34" s="78"/>
      <c r="R34" s="90"/>
      <c r="S34" s="48">
        <v>5</v>
      </c>
      <c r="T34" s="48">
        <v>1</v>
      </c>
      <c r="U34" s="49">
        <v>30</v>
      </c>
      <c r="V34" s="49">
        <v>0.083333</v>
      </c>
      <c r="W34" s="50"/>
      <c r="X34" s="50"/>
      <c r="Y34" s="50"/>
      <c r="Z34" s="49">
        <v>0</v>
      </c>
      <c r="AA34" s="73">
        <v>34</v>
      </c>
      <c r="AB34" s="73"/>
      <c r="AC34" s="74"/>
      <c r="AD34" s="80" t="s">
        <v>3236</v>
      </c>
      <c r="AE34" s="80">
        <v>121</v>
      </c>
      <c r="AF34" s="80">
        <v>125</v>
      </c>
      <c r="AG34" s="80">
        <v>1983</v>
      </c>
      <c r="AH34" s="80">
        <v>6392</v>
      </c>
      <c r="AI34" s="80"/>
      <c r="AJ34" s="80" t="s">
        <v>3827</v>
      </c>
      <c r="AK34" s="80" t="s">
        <v>4343</v>
      </c>
      <c r="AL34" s="86" t="s">
        <v>4680</v>
      </c>
      <c r="AM34" s="80"/>
      <c r="AN34" s="82">
        <v>43248.56778935185</v>
      </c>
      <c r="AO34" s="86" t="s">
        <v>4910</v>
      </c>
      <c r="AP34" s="80" t="b">
        <v>1</v>
      </c>
      <c r="AQ34" s="80" t="b">
        <v>0</v>
      </c>
      <c r="AR34" s="80" t="b">
        <v>0</v>
      </c>
      <c r="AS34" s="80"/>
      <c r="AT34" s="80">
        <v>0</v>
      </c>
      <c r="AU34" s="80"/>
      <c r="AV34" s="80" t="b">
        <v>0</v>
      </c>
      <c r="AW34" s="80" t="s">
        <v>5944</v>
      </c>
      <c r="AX34" s="86" t="s">
        <v>5991</v>
      </c>
      <c r="AY34" s="80" t="s">
        <v>66</v>
      </c>
      <c r="AZ34" s="80" t="str">
        <f>REPLACE(INDEX(GroupVertices[Group],MATCH(Vertices[[#This Row],[Vertex]],GroupVertices[Vertex],0)),1,1,"")</f>
        <v>10</v>
      </c>
      <c r="BA34" s="2"/>
      <c r="BB34" s="3"/>
      <c r="BC34" s="3"/>
      <c r="BD34" s="3"/>
      <c r="BE34" s="3"/>
    </row>
    <row r="35" spans="1:57" ht="15">
      <c r="A35" s="66" t="s">
        <v>782</v>
      </c>
      <c r="B35" s="67"/>
      <c r="C35" s="67"/>
      <c r="D35" s="68">
        <v>1</v>
      </c>
      <c r="E35" s="70">
        <v>50.0580143617785</v>
      </c>
      <c r="F35" s="106" t="s">
        <v>1374</v>
      </c>
      <c r="G35" s="67"/>
      <c r="H35" s="71"/>
      <c r="I35" s="72"/>
      <c r="J35" s="72"/>
      <c r="K35" s="71" t="s">
        <v>7145</v>
      </c>
      <c r="L35" s="75"/>
      <c r="M35" s="76">
        <v>4702.267578125</v>
      </c>
      <c r="N35" s="76">
        <v>7772.0849609375</v>
      </c>
      <c r="O35" s="77"/>
      <c r="P35" s="78"/>
      <c r="Q35" s="78"/>
      <c r="R35" s="90"/>
      <c r="S35" s="48">
        <v>0</v>
      </c>
      <c r="T35" s="48">
        <v>2</v>
      </c>
      <c r="U35" s="49">
        <v>24</v>
      </c>
      <c r="V35" s="49">
        <v>0.083333</v>
      </c>
      <c r="W35" s="50"/>
      <c r="X35" s="50"/>
      <c r="Y35" s="50"/>
      <c r="Z35" s="49">
        <v>0</v>
      </c>
      <c r="AA35" s="73">
        <v>35</v>
      </c>
      <c r="AB35" s="73"/>
      <c r="AC35" s="74"/>
      <c r="AD35" s="80" t="s">
        <v>3781</v>
      </c>
      <c r="AE35" s="80">
        <v>38</v>
      </c>
      <c r="AF35" s="80">
        <v>27</v>
      </c>
      <c r="AG35" s="80">
        <v>8</v>
      </c>
      <c r="AH35" s="80">
        <v>1458</v>
      </c>
      <c r="AI35" s="80"/>
      <c r="AJ35" s="80" t="s">
        <v>4308</v>
      </c>
      <c r="AK35" s="80"/>
      <c r="AL35" s="80"/>
      <c r="AM35" s="80"/>
      <c r="AN35" s="82">
        <v>42484.30105324074</v>
      </c>
      <c r="AO35" s="86" t="s">
        <v>5428</v>
      </c>
      <c r="AP35" s="80" t="b">
        <v>1</v>
      </c>
      <c r="AQ35" s="80" t="b">
        <v>0</v>
      </c>
      <c r="AR35" s="80" t="b">
        <v>0</v>
      </c>
      <c r="AS35" s="80"/>
      <c r="AT35" s="80">
        <v>0</v>
      </c>
      <c r="AU35" s="80"/>
      <c r="AV35" s="80" t="b">
        <v>0</v>
      </c>
      <c r="AW35" s="80" t="s">
        <v>5944</v>
      </c>
      <c r="AX35" s="86" t="s">
        <v>6542</v>
      </c>
      <c r="AY35" s="80" t="s">
        <v>66</v>
      </c>
      <c r="AZ35" s="80" t="str">
        <f>REPLACE(INDEX(GroupVertices[Group],MATCH(Vertices[[#This Row],[Vertex]],GroupVertices[Vertex],0)),1,1,"")</f>
        <v>10</v>
      </c>
      <c r="BA35" s="2"/>
      <c r="BB35" s="3"/>
      <c r="BC35" s="3"/>
      <c r="BD35" s="3"/>
      <c r="BE35" s="3"/>
    </row>
    <row r="36" spans="1:57" ht="15">
      <c r="A36" s="66" t="s">
        <v>391</v>
      </c>
      <c r="B36" s="67"/>
      <c r="C36" s="67"/>
      <c r="D36" s="68">
        <v>3.9647058823529413</v>
      </c>
      <c r="E36" s="70">
        <v>50.05317983163029</v>
      </c>
      <c r="F36" s="106" t="s">
        <v>5620</v>
      </c>
      <c r="G36" s="67"/>
      <c r="H36" s="71"/>
      <c r="I36" s="72"/>
      <c r="J36" s="72"/>
      <c r="K36" s="71" t="s">
        <v>6762</v>
      </c>
      <c r="L36" s="75"/>
      <c r="M36" s="76">
        <v>5154.22265625</v>
      </c>
      <c r="N36" s="76">
        <v>7518.8125</v>
      </c>
      <c r="O36" s="77"/>
      <c r="P36" s="78"/>
      <c r="Q36" s="78"/>
      <c r="R36" s="90"/>
      <c r="S36" s="48">
        <v>3</v>
      </c>
      <c r="T36" s="48">
        <v>2</v>
      </c>
      <c r="U36" s="49">
        <v>22</v>
      </c>
      <c r="V36" s="49">
        <v>0.071429</v>
      </c>
      <c r="W36" s="50"/>
      <c r="X36" s="50"/>
      <c r="Y36" s="50"/>
      <c r="Z36" s="49">
        <v>0</v>
      </c>
      <c r="AA36" s="73">
        <v>36</v>
      </c>
      <c r="AB36" s="73"/>
      <c r="AC36" s="74"/>
      <c r="AD36" s="80" t="s">
        <v>3402</v>
      </c>
      <c r="AE36" s="80">
        <v>102</v>
      </c>
      <c r="AF36" s="80">
        <v>42</v>
      </c>
      <c r="AG36" s="80">
        <v>135</v>
      </c>
      <c r="AH36" s="80">
        <v>753</v>
      </c>
      <c r="AI36" s="80"/>
      <c r="AJ36" s="80" t="s">
        <v>3977</v>
      </c>
      <c r="AK36" s="80" t="s">
        <v>4439</v>
      </c>
      <c r="AL36" s="86" t="s">
        <v>4740</v>
      </c>
      <c r="AM36" s="80"/>
      <c r="AN36" s="82">
        <v>43656.50298611111</v>
      </c>
      <c r="AO36" s="86" t="s">
        <v>5067</v>
      </c>
      <c r="AP36" s="80" t="b">
        <v>1</v>
      </c>
      <c r="AQ36" s="80" t="b">
        <v>0</v>
      </c>
      <c r="AR36" s="80" t="b">
        <v>0</v>
      </c>
      <c r="AS36" s="80"/>
      <c r="AT36" s="80">
        <v>1</v>
      </c>
      <c r="AU36" s="80"/>
      <c r="AV36" s="80" t="b">
        <v>0</v>
      </c>
      <c r="AW36" s="80" t="s">
        <v>5944</v>
      </c>
      <c r="AX36" s="86" t="s">
        <v>6159</v>
      </c>
      <c r="AY36" s="80" t="s">
        <v>66</v>
      </c>
      <c r="AZ36" s="80" t="str">
        <f>REPLACE(INDEX(GroupVertices[Group],MATCH(Vertices[[#This Row],[Vertex]],GroupVertices[Vertex],0)),1,1,"")</f>
        <v>10</v>
      </c>
      <c r="BA36" s="2"/>
      <c r="BB36" s="3"/>
      <c r="BC36" s="3"/>
      <c r="BD36" s="3"/>
      <c r="BE36" s="3"/>
    </row>
    <row r="37" spans="1:57" ht="15">
      <c r="A37" s="66" t="s">
        <v>765</v>
      </c>
      <c r="B37" s="67"/>
      <c r="C37" s="67"/>
      <c r="D37" s="68">
        <v>6.929411764705883</v>
      </c>
      <c r="E37" s="70">
        <v>50.04834530148208</v>
      </c>
      <c r="F37" s="106" t="s">
        <v>5622</v>
      </c>
      <c r="G37" s="67"/>
      <c r="H37" s="71"/>
      <c r="I37" s="72"/>
      <c r="J37" s="72"/>
      <c r="K37" s="71" t="s">
        <v>6764</v>
      </c>
      <c r="L37" s="75"/>
      <c r="M37" s="76">
        <v>9727.345703125</v>
      </c>
      <c r="N37" s="76">
        <v>7130.9755859375</v>
      </c>
      <c r="O37" s="77"/>
      <c r="P37" s="78"/>
      <c r="Q37" s="78"/>
      <c r="R37" s="90"/>
      <c r="S37" s="48">
        <v>6</v>
      </c>
      <c r="T37" s="48">
        <v>1</v>
      </c>
      <c r="U37" s="49">
        <v>20</v>
      </c>
      <c r="V37" s="49">
        <v>0.2</v>
      </c>
      <c r="W37" s="50"/>
      <c r="X37" s="50"/>
      <c r="Y37" s="50"/>
      <c r="Z37" s="49">
        <v>0</v>
      </c>
      <c r="AA37" s="73">
        <v>37</v>
      </c>
      <c r="AB37" s="73"/>
      <c r="AC37" s="74"/>
      <c r="AD37" s="80" t="s">
        <v>3404</v>
      </c>
      <c r="AE37" s="80">
        <v>845</v>
      </c>
      <c r="AF37" s="80">
        <v>7618</v>
      </c>
      <c r="AG37" s="80">
        <v>21647</v>
      </c>
      <c r="AH37" s="80">
        <v>42274</v>
      </c>
      <c r="AI37" s="80"/>
      <c r="AJ37" s="80" t="s">
        <v>3979</v>
      </c>
      <c r="AK37" s="80" t="s">
        <v>4441</v>
      </c>
      <c r="AL37" s="86" t="s">
        <v>4741</v>
      </c>
      <c r="AM37" s="80"/>
      <c r="AN37" s="82">
        <v>41283.880057870374</v>
      </c>
      <c r="AO37" s="86" t="s">
        <v>5069</v>
      </c>
      <c r="AP37" s="80" t="b">
        <v>0</v>
      </c>
      <c r="AQ37" s="80" t="b">
        <v>0</v>
      </c>
      <c r="AR37" s="80" t="b">
        <v>1</v>
      </c>
      <c r="AS37" s="80"/>
      <c r="AT37" s="80">
        <v>12</v>
      </c>
      <c r="AU37" s="86" t="s">
        <v>5433</v>
      </c>
      <c r="AV37" s="80" t="b">
        <v>0</v>
      </c>
      <c r="AW37" s="80" t="s">
        <v>5944</v>
      </c>
      <c r="AX37" s="86" t="s">
        <v>6161</v>
      </c>
      <c r="AY37" s="80" t="s">
        <v>66</v>
      </c>
      <c r="AZ37" s="80" t="str">
        <f>REPLACE(INDEX(GroupVertices[Group],MATCH(Vertices[[#This Row],[Vertex]],GroupVertices[Vertex],0)),1,1,"")</f>
        <v>13</v>
      </c>
      <c r="BA37" s="2"/>
      <c r="BB37" s="3"/>
      <c r="BC37" s="3"/>
      <c r="BD37" s="3"/>
      <c r="BE37" s="3"/>
    </row>
    <row r="38" spans="1:57" ht="15">
      <c r="A38" s="66" t="s">
        <v>328</v>
      </c>
      <c r="B38" s="67"/>
      <c r="C38" s="67"/>
      <c r="D38" s="68">
        <v>1</v>
      </c>
      <c r="E38" s="70">
        <v>50.04351077133387</v>
      </c>
      <c r="F38" s="106" t="s">
        <v>1298</v>
      </c>
      <c r="G38" s="67"/>
      <c r="H38" s="71"/>
      <c r="I38" s="72"/>
      <c r="J38" s="72"/>
      <c r="K38" s="71" t="s">
        <v>6690</v>
      </c>
      <c r="L38" s="75"/>
      <c r="M38" s="76">
        <v>8989.359375</v>
      </c>
      <c r="N38" s="76">
        <v>7433.591796875</v>
      </c>
      <c r="O38" s="77"/>
      <c r="P38" s="78"/>
      <c r="Q38" s="78"/>
      <c r="R38" s="90"/>
      <c r="S38" s="48">
        <v>0</v>
      </c>
      <c r="T38" s="48">
        <v>4</v>
      </c>
      <c r="U38" s="49">
        <v>18</v>
      </c>
      <c r="V38" s="49">
        <v>0.166667</v>
      </c>
      <c r="W38" s="50"/>
      <c r="X38" s="50"/>
      <c r="Y38" s="50"/>
      <c r="Z38" s="49">
        <v>0</v>
      </c>
      <c r="AA38" s="73">
        <v>38</v>
      </c>
      <c r="AB38" s="73"/>
      <c r="AC38" s="74"/>
      <c r="AD38" s="80" t="s">
        <v>3331</v>
      </c>
      <c r="AE38" s="80">
        <v>71</v>
      </c>
      <c r="AF38" s="80">
        <v>314</v>
      </c>
      <c r="AG38" s="80">
        <v>38157</v>
      </c>
      <c r="AH38" s="80">
        <v>1226</v>
      </c>
      <c r="AI38" s="80"/>
      <c r="AJ38" s="80" t="s">
        <v>3913</v>
      </c>
      <c r="AK38" s="80"/>
      <c r="AL38" s="80"/>
      <c r="AM38" s="80"/>
      <c r="AN38" s="82">
        <v>41105.72443287037</v>
      </c>
      <c r="AO38" s="86" t="s">
        <v>5000</v>
      </c>
      <c r="AP38" s="80" t="b">
        <v>0</v>
      </c>
      <c r="AQ38" s="80" t="b">
        <v>0</v>
      </c>
      <c r="AR38" s="80" t="b">
        <v>1</v>
      </c>
      <c r="AS38" s="80"/>
      <c r="AT38" s="80">
        <v>18</v>
      </c>
      <c r="AU38" s="86" t="s">
        <v>5433</v>
      </c>
      <c r="AV38" s="80" t="b">
        <v>0</v>
      </c>
      <c r="AW38" s="80" t="s">
        <v>5944</v>
      </c>
      <c r="AX38" s="86" t="s">
        <v>6087</v>
      </c>
      <c r="AY38" s="80" t="s">
        <v>66</v>
      </c>
      <c r="AZ38" s="80" t="str">
        <f>REPLACE(INDEX(GroupVertices[Group],MATCH(Vertices[[#This Row],[Vertex]],GroupVertices[Vertex],0)),1,1,"")</f>
        <v>14</v>
      </c>
      <c r="BA38" s="2"/>
      <c r="BB38" s="3"/>
      <c r="BC38" s="3"/>
      <c r="BD38" s="3"/>
      <c r="BE38" s="3"/>
    </row>
    <row r="39" spans="1:57" ht="15">
      <c r="A39" s="66" t="s">
        <v>353</v>
      </c>
      <c r="B39" s="67"/>
      <c r="C39" s="67"/>
      <c r="D39" s="68">
        <v>5.9411764705882355</v>
      </c>
      <c r="E39" s="70">
        <v>50.029007180889245</v>
      </c>
      <c r="F39" s="106" t="s">
        <v>5516</v>
      </c>
      <c r="G39" s="67"/>
      <c r="H39" s="71"/>
      <c r="I39" s="72"/>
      <c r="J39" s="72"/>
      <c r="K39" s="71" t="s">
        <v>6633</v>
      </c>
      <c r="L39" s="75"/>
      <c r="M39" s="76">
        <v>4773.82666015625</v>
      </c>
      <c r="N39" s="76">
        <v>4825.8740234375</v>
      </c>
      <c r="O39" s="77"/>
      <c r="P39" s="78"/>
      <c r="Q39" s="78"/>
      <c r="R39" s="90"/>
      <c r="S39" s="48">
        <v>5</v>
      </c>
      <c r="T39" s="48">
        <v>1</v>
      </c>
      <c r="U39" s="49">
        <v>12</v>
      </c>
      <c r="V39" s="49">
        <v>0.25</v>
      </c>
      <c r="W39" s="50"/>
      <c r="X39" s="50"/>
      <c r="Y39" s="50"/>
      <c r="Z39" s="49">
        <v>0</v>
      </c>
      <c r="AA39" s="73">
        <v>39</v>
      </c>
      <c r="AB39" s="73"/>
      <c r="AC39" s="74"/>
      <c r="AD39" s="80" t="s">
        <v>3275</v>
      </c>
      <c r="AE39" s="80">
        <v>2311</v>
      </c>
      <c r="AF39" s="80">
        <v>354341</v>
      </c>
      <c r="AG39" s="80">
        <v>12636</v>
      </c>
      <c r="AH39" s="80">
        <v>10642</v>
      </c>
      <c r="AI39" s="80"/>
      <c r="AJ39" s="80" t="s">
        <v>3860</v>
      </c>
      <c r="AK39" s="80" t="s">
        <v>3140</v>
      </c>
      <c r="AL39" s="86" t="s">
        <v>4692</v>
      </c>
      <c r="AM39" s="80"/>
      <c r="AN39" s="82">
        <v>40545.82638888889</v>
      </c>
      <c r="AO39" s="86" t="s">
        <v>4947</v>
      </c>
      <c r="AP39" s="80" t="b">
        <v>0</v>
      </c>
      <c r="AQ39" s="80" t="b">
        <v>0</v>
      </c>
      <c r="AR39" s="80" t="b">
        <v>0</v>
      </c>
      <c r="AS39" s="80"/>
      <c r="AT39" s="80">
        <v>1724</v>
      </c>
      <c r="AU39" s="86" t="s">
        <v>5435</v>
      </c>
      <c r="AV39" s="80" t="b">
        <v>1</v>
      </c>
      <c r="AW39" s="80" t="s">
        <v>5944</v>
      </c>
      <c r="AX39" s="86" t="s">
        <v>6030</v>
      </c>
      <c r="AY39" s="80" t="s">
        <v>66</v>
      </c>
      <c r="AZ39" s="80" t="str">
        <f>REPLACE(INDEX(GroupVertices[Group],MATCH(Vertices[[#This Row],[Vertex]],GroupVertices[Vertex],0)),1,1,"")</f>
        <v>20</v>
      </c>
      <c r="BA39" s="2"/>
      <c r="BB39" s="3"/>
      <c r="BC39" s="3"/>
      <c r="BD39" s="3"/>
      <c r="BE39" s="3"/>
    </row>
    <row r="40" spans="1:57" ht="15">
      <c r="A40" s="66" t="s">
        <v>789</v>
      </c>
      <c r="B40" s="67"/>
      <c r="C40" s="67"/>
      <c r="D40" s="68">
        <v>5.9411764705882355</v>
      </c>
      <c r="E40" s="70">
        <v>50.029007180889245</v>
      </c>
      <c r="F40" s="106" t="s">
        <v>1378</v>
      </c>
      <c r="G40" s="67"/>
      <c r="H40" s="71"/>
      <c r="I40" s="72"/>
      <c r="J40" s="72"/>
      <c r="K40" s="71" t="s">
        <v>6942</v>
      </c>
      <c r="L40" s="75"/>
      <c r="M40" s="76">
        <v>4773.8232421875</v>
      </c>
      <c r="N40" s="76">
        <v>2525.2265625</v>
      </c>
      <c r="O40" s="77"/>
      <c r="P40" s="78"/>
      <c r="Q40" s="78"/>
      <c r="R40" s="90"/>
      <c r="S40" s="48">
        <v>5</v>
      </c>
      <c r="T40" s="48">
        <v>1</v>
      </c>
      <c r="U40" s="49">
        <v>12</v>
      </c>
      <c r="V40" s="49">
        <v>0.25</v>
      </c>
      <c r="W40" s="50"/>
      <c r="X40" s="50"/>
      <c r="Y40" s="50"/>
      <c r="Z40" s="49">
        <v>0</v>
      </c>
      <c r="AA40" s="73">
        <v>40</v>
      </c>
      <c r="AB40" s="73"/>
      <c r="AC40" s="74"/>
      <c r="AD40" s="80" t="s">
        <v>3581</v>
      </c>
      <c r="AE40" s="80">
        <v>5548</v>
      </c>
      <c r="AF40" s="80">
        <v>99818</v>
      </c>
      <c r="AG40" s="80">
        <v>49849</v>
      </c>
      <c r="AH40" s="80">
        <v>50360</v>
      </c>
      <c r="AI40" s="80"/>
      <c r="AJ40" s="80" t="s">
        <v>4134</v>
      </c>
      <c r="AK40" s="80"/>
      <c r="AL40" s="86" t="s">
        <v>4800</v>
      </c>
      <c r="AM40" s="80"/>
      <c r="AN40" s="82">
        <v>39877.65675925926</v>
      </c>
      <c r="AO40" s="86" t="s">
        <v>5237</v>
      </c>
      <c r="AP40" s="80" t="b">
        <v>0</v>
      </c>
      <c r="AQ40" s="80" t="b">
        <v>0</v>
      </c>
      <c r="AR40" s="80" t="b">
        <v>1</v>
      </c>
      <c r="AS40" s="80"/>
      <c r="AT40" s="80">
        <v>785</v>
      </c>
      <c r="AU40" s="86" t="s">
        <v>5433</v>
      </c>
      <c r="AV40" s="80" t="b">
        <v>1</v>
      </c>
      <c r="AW40" s="80" t="s">
        <v>5944</v>
      </c>
      <c r="AX40" s="86" t="s">
        <v>6339</v>
      </c>
      <c r="AY40" s="80" t="s">
        <v>66</v>
      </c>
      <c r="AZ40" s="80" t="str">
        <f>REPLACE(INDEX(GroupVertices[Group],MATCH(Vertices[[#This Row],[Vertex]],GroupVertices[Vertex],0)),1,1,"")</f>
        <v>16</v>
      </c>
      <c r="BA40" s="2"/>
      <c r="BB40" s="3"/>
      <c r="BC40" s="3"/>
      <c r="BD40" s="3"/>
      <c r="BE40" s="3"/>
    </row>
    <row r="41" spans="1:57" ht="15">
      <c r="A41" s="66" t="s">
        <v>727</v>
      </c>
      <c r="B41" s="67"/>
      <c r="C41" s="67"/>
      <c r="D41" s="68">
        <v>1</v>
      </c>
      <c r="E41" s="70">
        <v>50.029007180889245</v>
      </c>
      <c r="F41" s="106" t="s">
        <v>5906</v>
      </c>
      <c r="G41" s="67"/>
      <c r="H41" s="71"/>
      <c r="I41" s="72"/>
      <c r="J41" s="72"/>
      <c r="K41" s="71" t="s">
        <v>7105</v>
      </c>
      <c r="L41" s="75"/>
      <c r="M41" s="76">
        <v>4417.1181640625</v>
      </c>
      <c r="N41" s="76">
        <v>2064.70556640625</v>
      </c>
      <c r="O41" s="77"/>
      <c r="P41" s="78"/>
      <c r="Q41" s="78"/>
      <c r="R41" s="90"/>
      <c r="S41" s="48">
        <v>0</v>
      </c>
      <c r="T41" s="48">
        <v>4</v>
      </c>
      <c r="U41" s="49">
        <v>12</v>
      </c>
      <c r="V41" s="49">
        <v>0.25</v>
      </c>
      <c r="W41" s="50"/>
      <c r="X41" s="50"/>
      <c r="Y41" s="50"/>
      <c r="Z41" s="49">
        <v>0</v>
      </c>
      <c r="AA41" s="73">
        <v>41</v>
      </c>
      <c r="AB41" s="73"/>
      <c r="AC41" s="74"/>
      <c r="AD41" s="80" t="s">
        <v>3741</v>
      </c>
      <c r="AE41" s="80">
        <v>232</v>
      </c>
      <c r="AF41" s="80">
        <v>54</v>
      </c>
      <c r="AG41" s="80">
        <v>2645</v>
      </c>
      <c r="AH41" s="80">
        <v>3179</v>
      </c>
      <c r="AI41" s="80"/>
      <c r="AJ41" s="80" t="s">
        <v>4271</v>
      </c>
      <c r="AK41" s="80" t="s">
        <v>4636</v>
      </c>
      <c r="AL41" s="80"/>
      <c r="AM41" s="80"/>
      <c r="AN41" s="82">
        <v>42429.29232638889</v>
      </c>
      <c r="AO41" s="86" t="s">
        <v>5389</v>
      </c>
      <c r="AP41" s="80" t="b">
        <v>0</v>
      </c>
      <c r="AQ41" s="80" t="b">
        <v>0</v>
      </c>
      <c r="AR41" s="80" t="b">
        <v>0</v>
      </c>
      <c r="AS41" s="80"/>
      <c r="AT41" s="80">
        <v>0</v>
      </c>
      <c r="AU41" s="86" t="s">
        <v>5433</v>
      </c>
      <c r="AV41" s="80" t="b">
        <v>0</v>
      </c>
      <c r="AW41" s="80" t="s">
        <v>5944</v>
      </c>
      <c r="AX41" s="86" t="s">
        <v>6502</v>
      </c>
      <c r="AY41" s="80" t="s">
        <v>66</v>
      </c>
      <c r="AZ41" s="80" t="str">
        <f>REPLACE(INDEX(GroupVertices[Group],MATCH(Vertices[[#This Row],[Vertex]],GroupVertices[Vertex],0)),1,1,"")</f>
        <v>17</v>
      </c>
      <c r="BA41" s="2"/>
      <c r="BB41" s="3"/>
      <c r="BC41" s="3"/>
      <c r="BD41" s="3"/>
      <c r="BE41" s="3"/>
    </row>
    <row r="42" spans="1:57" ht="15">
      <c r="A42" s="66" t="s">
        <v>408</v>
      </c>
      <c r="B42" s="67"/>
      <c r="C42" s="67"/>
      <c r="D42" s="68">
        <v>1.988235294117647</v>
      </c>
      <c r="E42" s="70">
        <v>50.024172650741036</v>
      </c>
      <c r="F42" s="106" t="s">
        <v>5636</v>
      </c>
      <c r="G42" s="67"/>
      <c r="H42" s="71"/>
      <c r="I42" s="72"/>
      <c r="J42" s="72"/>
      <c r="K42" s="71" t="s">
        <v>6780</v>
      </c>
      <c r="L42" s="75"/>
      <c r="M42" s="76">
        <v>6147.29052734375</v>
      </c>
      <c r="N42" s="76">
        <v>7603.7490234375</v>
      </c>
      <c r="O42" s="77"/>
      <c r="P42" s="78"/>
      <c r="Q42" s="78"/>
      <c r="R42" s="90"/>
      <c r="S42" s="48">
        <v>1</v>
      </c>
      <c r="T42" s="48">
        <v>6</v>
      </c>
      <c r="U42" s="49">
        <v>10</v>
      </c>
      <c r="V42" s="49">
        <v>0.166667</v>
      </c>
      <c r="W42" s="50"/>
      <c r="X42" s="50"/>
      <c r="Y42" s="50"/>
      <c r="Z42" s="49">
        <v>0.16666666666666666</v>
      </c>
      <c r="AA42" s="73">
        <v>42</v>
      </c>
      <c r="AB42" s="73"/>
      <c r="AC42" s="74"/>
      <c r="AD42" s="80" t="s">
        <v>3420</v>
      </c>
      <c r="AE42" s="80">
        <v>38</v>
      </c>
      <c r="AF42" s="80">
        <v>59</v>
      </c>
      <c r="AG42" s="80">
        <v>293</v>
      </c>
      <c r="AH42" s="80">
        <v>122</v>
      </c>
      <c r="AI42" s="80"/>
      <c r="AJ42" s="80" t="s">
        <v>3993</v>
      </c>
      <c r="AK42" s="80" t="s">
        <v>4451</v>
      </c>
      <c r="AL42" s="86" t="s">
        <v>4745</v>
      </c>
      <c r="AM42" s="80"/>
      <c r="AN42" s="82">
        <v>42726.03989583333</v>
      </c>
      <c r="AO42" s="86" t="s">
        <v>5084</v>
      </c>
      <c r="AP42" s="80" t="b">
        <v>1</v>
      </c>
      <c r="AQ42" s="80" t="b">
        <v>0</v>
      </c>
      <c r="AR42" s="80" t="b">
        <v>1</v>
      </c>
      <c r="AS42" s="80"/>
      <c r="AT42" s="80">
        <v>1</v>
      </c>
      <c r="AU42" s="80"/>
      <c r="AV42" s="80" t="b">
        <v>0</v>
      </c>
      <c r="AW42" s="80" t="s">
        <v>5944</v>
      </c>
      <c r="AX42" s="86" t="s">
        <v>6177</v>
      </c>
      <c r="AY42" s="80" t="s">
        <v>66</v>
      </c>
      <c r="AZ42" s="80" t="str">
        <f>REPLACE(INDEX(GroupVertices[Group],MATCH(Vertices[[#This Row],[Vertex]],GroupVertices[Vertex],0)),1,1,"")</f>
        <v>12</v>
      </c>
      <c r="BA42" s="2"/>
      <c r="BB42" s="3"/>
      <c r="BC42" s="3"/>
      <c r="BD42" s="3"/>
      <c r="BE42" s="3"/>
    </row>
    <row r="43" spans="1:57" ht="15">
      <c r="A43" s="66" t="s">
        <v>409</v>
      </c>
      <c r="B43" s="67"/>
      <c r="C43" s="67"/>
      <c r="D43" s="68">
        <v>1.988235294117647</v>
      </c>
      <c r="E43" s="70">
        <v>50.024172650741036</v>
      </c>
      <c r="F43" s="106" t="s">
        <v>1314</v>
      </c>
      <c r="G43" s="67"/>
      <c r="H43" s="71"/>
      <c r="I43" s="72"/>
      <c r="J43" s="72"/>
      <c r="K43" s="71" t="s">
        <v>6785</v>
      </c>
      <c r="L43" s="75"/>
      <c r="M43" s="76">
        <v>5874.14892578125</v>
      </c>
      <c r="N43" s="76">
        <v>7714.64453125</v>
      </c>
      <c r="O43" s="77"/>
      <c r="P43" s="78"/>
      <c r="Q43" s="78"/>
      <c r="R43" s="90"/>
      <c r="S43" s="48">
        <v>1</v>
      </c>
      <c r="T43" s="48">
        <v>6</v>
      </c>
      <c r="U43" s="49">
        <v>10</v>
      </c>
      <c r="V43" s="49">
        <v>0.166667</v>
      </c>
      <c r="W43" s="50"/>
      <c r="X43" s="50"/>
      <c r="Y43" s="50"/>
      <c r="Z43" s="49">
        <v>0.16666666666666666</v>
      </c>
      <c r="AA43" s="73">
        <v>43</v>
      </c>
      <c r="AB43" s="73"/>
      <c r="AC43" s="74"/>
      <c r="AD43" s="80" t="s">
        <v>3425</v>
      </c>
      <c r="AE43" s="80">
        <v>35775</v>
      </c>
      <c r="AF43" s="80">
        <v>45174</v>
      </c>
      <c r="AG43" s="80">
        <v>239544</v>
      </c>
      <c r="AH43" s="80">
        <v>79376</v>
      </c>
      <c r="AI43" s="80"/>
      <c r="AJ43" s="80" t="s">
        <v>3998</v>
      </c>
      <c r="AK43" s="80"/>
      <c r="AL43" s="80"/>
      <c r="AM43" s="80"/>
      <c r="AN43" s="82">
        <v>41689.01100694444</v>
      </c>
      <c r="AO43" s="86" t="s">
        <v>5089</v>
      </c>
      <c r="AP43" s="80" t="b">
        <v>1</v>
      </c>
      <c r="AQ43" s="80" t="b">
        <v>0</v>
      </c>
      <c r="AR43" s="80" t="b">
        <v>0</v>
      </c>
      <c r="AS43" s="80"/>
      <c r="AT43" s="80">
        <v>129</v>
      </c>
      <c r="AU43" s="86" t="s">
        <v>5433</v>
      </c>
      <c r="AV43" s="80" t="b">
        <v>0</v>
      </c>
      <c r="AW43" s="80" t="s">
        <v>5944</v>
      </c>
      <c r="AX43" s="86" t="s">
        <v>6182</v>
      </c>
      <c r="AY43" s="80" t="s">
        <v>66</v>
      </c>
      <c r="AZ43" s="80" t="str">
        <f>REPLACE(INDEX(GroupVertices[Group],MATCH(Vertices[[#This Row],[Vertex]],GroupVertices[Vertex],0)),1,1,"")</f>
        <v>12</v>
      </c>
      <c r="BA43" s="2"/>
      <c r="BB43" s="3"/>
      <c r="BC43" s="3"/>
      <c r="BD43" s="3"/>
      <c r="BE43" s="3"/>
    </row>
    <row r="44" spans="1:57" ht="15">
      <c r="A44" s="66" t="s">
        <v>400</v>
      </c>
      <c r="B44" s="67"/>
      <c r="C44" s="67"/>
      <c r="D44" s="68">
        <v>3.9647058823529413</v>
      </c>
      <c r="E44" s="70">
        <v>50.019338120592835</v>
      </c>
      <c r="F44" s="106" t="s">
        <v>5565</v>
      </c>
      <c r="G44" s="67"/>
      <c r="H44" s="71"/>
      <c r="I44" s="72"/>
      <c r="J44" s="72"/>
      <c r="K44" s="71" t="s">
        <v>6693</v>
      </c>
      <c r="L44" s="75"/>
      <c r="M44" s="76">
        <v>8958.396484375</v>
      </c>
      <c r="N44" s="76">
        <v>7093.85595703125</v>
      </c>
      <c r="O44" s="77"/>
      <c r="P44" s="78"/>
      <c r="Q44" s="78"/>
      <c r="R44" s="90"/>
      <c r="S44" s="48">
        <v>3</v>
      </c>
      <c r="T44" s="48">
        <v>1</v>
      </c>
      <c r="U44" s="49">
        <v>8</v>
      </c>
      <c r="V44" s="49">
        <v>0.125</v>
      </c>
      <c r="W44" s="50"/>
      <c r="X44" s="50"/>
      <c r="Y44" s="50"/>
      <c r="Z44" s="49">
        <v>0</v>
      </c>
      <c r="AA44" s="73">
        <v>44</v>
      </c>
      <c r="AB44" s="73"/>
      <c r="AC44" s="74"/>
      <c r="AD44" s="80" t="s">
        <v>3334</v>
      </c>
      <c r="AE44" s="80">
        <v>159</v>
      </c>
      <c r="AF44" s="80">
        <v>8</v>
      </c>
      <c r="AG44" s="80">
        <v>200</v>
      </c>
      <c r="AH44" s="80">
        <v>249</v>
      </c>
      <c r="AI44" s="80"/>
      <c r="AJ44" s="80" t="s">
        <v>3916</v>
      </c>
      <c r="AK44" s="80"/>
      <c r="AL44" s="80"/>
      <c r="AM44" s="80"/>
      <c r="AN44" s="82">
        <v>41667.959340277775</v>
      </c>
      <c r="AO44" s="86" t="s">
        <v>5003</v>
      </c>
      <c r="AP44" s="80" t="b">
        <v>0</v>
      </c>
      <c r="AQ44" s="80" t="b">
        <v>0</v>
      </c>
      <c r="AR44" s="80" t="b">
        <v>0</v>
      </c>
      <c r="AS44" s="80"/>
      <c r="AT44" s="80">
        <v>0</v>
      </c>
      <c r="AU44" s="86" t="s">
        <v>5433</v>
      </c>
      <c r="AV44" s="80" t="b">
        <v>0</v>
      </c>
      <c r="AW44" s="80" t="s">
        <v>5944</v>
      </c>
      <c r="AX44" s="86" t="s">
        <v>6090</v>
      </c>
      <c r="AY44" s="80" t="s">
        <v>66</v>
      </c>
      <c r="AZ44" s="80" t="str">
        <f>REPLACE(INDEX(GroupVertices[Group],MATCH(Vertices[[#This Row],[Vertex]],GroupVertices[Vertex],0)),1,1,"")</f>
        <v>14</v>
      </c>
      <c r="BA44" s="2"/>
      <c r="BB44" s="3"/>
      <c r="BC44" s="3"/>
      <c r="BD44" s="3"/>
      <c r="BE44" s="3"/>
    </row>
    <row r="45" spans="1:57" ht="15">
      <c r="A45" s="66" t="s">
        <v>771</v>
      </c>
      <c r="B45" s="67"/>
      <c r="C45" s="67"/>
      <c r="D45" s="68">
        <v>4.952941176470588</v>
      </c>
      <c r="E45" s="70">
        <v>50.014503590444626</v>
      </c>
      <c r="F45" s="106" t="s">
        <v>5475</v>
      </c>
      <c r="G45" s="67"/>
      <c r="H45" s="71"/>
      <c r="I45" s="72"/>
      <c r="J45" s="72"/>
      <c r="K45" s="71" t="s">
        <v>6577</v>
      </c>
      <c r="L45" s="75"/>
      <c r="M45" s="76">
        <v>5415.1025390625</v>
      </c>
      <c r="N45" s="76">
        <v>4213.08349609375</v>
      </c>
      <c r="O45" s="77"/>
      <c r="P45" s="78"/>
      <c r="Q45" s="78"/>
      <c r="R45" s="90"/>
      <c r="S45" s="48">
        <v>4</v>
      </c>
      <c r="T45" s="48">
        <v>1</v>
      </c>
      <c r="U45" s="49">
        <v>6</v>
      </c>
      <c r="V45" s="49">
        <v>0.333333</v>
      </c>
      <c r="W45" s="50"/>
      <c r="X45" s="50"/>
      <c r="Y45" s="50"/>
      <c r="Z45" s="49">
        <v>0</v>
      </c>
      <c r="AA45" s="73">
        <v>45</v>
      </c>
      <c r="AB45" s="73"/>
      <c r="AC45" s="74"/>
      <c r="AD45" s="80" t="s">
        <v>3219</v>
      </c>
      <c r="AE45" s="80">
        <v>172</v>
      </c>
      <c r="AF45" s="80">
        <v>615</v>
      </c>
      <c r="AG45" s="80">
        <v>147</v>
      </c>
      <c r="AH45" s="80">
        <v>1686</v>
      </c>
      <c r="AI45" s="80"/>
      <c r="AJ45" s="80" t="s">
        <v>3814</v>
      </c>
      <c r="AK45" s="80"/>
      <c r="AL45" s="80"/>
      <c r="AM45" s="80"/>
      <c r="AN45" s="82">
        <v>41874.14016203704</v>
      </c>
      <c r="AO45" s="86" t="s">
        <v>4895</v>
      </c>
      <c r="AP45" s="80" t="b">
        <v>0</v>
      </c>
      <c r="AQ45" s="80" t="b">
        <v>0</v>
      </c>
      <c r="AR45" s="80" t="b">
        <v>1</v>
      </c>
      <c r="AS45" s="80"/>
      <c r="AT45" s="80">
        <v>1</v>
      </c>
      <c r="AU45" s="86" t="s">
        <v>5433</v>
      </c>
      <c r="AV45" s="80" t="b">
        <v>0</v>
      </c>
      <c r="AW45" s="80" t="s">
        <v>5944</v>
      </c>
      <c r="AX45" s="86" t="s">
        <v>5974</v>
      </c>
      <c r="AY45" s="80" t="s">
        <v>66</v>
      </c>
      <c r="AZ45" s="80" t="str">
        <f>REPLACE(INDEX(GroupVertices[Group],MATCH(Vertices[[#This Row],[Vertex]],GroupVertices[Vertex],0)),1,1,"")</f>
        <v>21</v>
      </c>
      <c r="BA45" s="2"/>
      <c r="BB45" s="3"/>
      <c r="BC45" s="3"/>
      <c r="BD45" s="3"/>
      <c r="BE45" s="3"/>
    </row>
    <row r="46" spans="1:57" ht="15">
      <c r="A46" s="66" t="s">
        <v>698</v>
      </c>
      <c r="B46" s="67"/>
      <c r="C46" s="67"/>
      <c r="D46" s="68">
        <v>4.952941176470588</v>
      </c>
      <c r="E46" s="70">
        <v>50.014503590444626</v>
      </c>
      <c r="F46" s="106" t="s">
        <v>1363</v>
      </c>
      <c r="G46" s="67"/>
      <c r="H46" s="71"/>
      <c r="I46" s="72"/>
      <c r="J46" s="72"/>
      <c r="K46" s="71" t="s">
        <v>6599</v>
      </c>
      <c r="L46" s="75"/>
      <c r="M46" s="76">
        <v>5415.0986328125</v>
      </c>
      <c r="N46" s="76">
        <v>2281.1318359375</v>
      </c>
      <c r="O46" s="77"/>
      <c r="P46" s="78"/>
      <c r="Q46" s="78"/>
      <c r="R46" s="90"/>
      <c r="S46" s="48">
        <v>4</v>
      </c>
      <c r="T46" s="48">
        <v>1</v>
      </c>
      <c r="U46" s="49">
        <v>6</v>
      </c>
      <c r="V46" s="49">
        <v>0.333333</v>
      </c>
      <c r="W46" s="50"/>
      <c r="X46" s="50"/>
      <c r="Y46" s="50"/>
      <c r="Z46" s="49">
        <v>0</v>
      </c>
      <c r="AA46" s="73">
        <v>46</v>
      </c>
      <c r="AB46" s="73"/>
      <c r="AC46" s="74"/>
      <c r="AD46" s="80" t="s">
        <v>3241</v>
      </c>
      <c r="AE46" s="80">
        <v>326</v>
      </c>
      <c r="AF46" s="80">
        <v>289</v>
      </c>
      <c r="AG46" s="80">
        <v>4760</v>
      </c>
      <c r="AH46" s="80">
        <v>3308</v>
      </c>
      <c r="AI46" s="80"/>
      <c r="AJ46" s="80" t="s">
        <v>3832</v>
      </c>
      <c r="AK46" s="80" t="s">
        <v>4347</v>
      </c>
      <c r="AL46" s="80"/>
      <c r="AM46" s="80"/>
      <c r="AN46" s="82">
        <v>43398.43054398148</v>
      </c>
      <c r="AO46" s="86" t="s">
        <v>4915</v>
      </c>
      <c r="AP46" s="80" t="b">
        <v>1</v>
      </c>
      <c r="AQ46" s="80" t="b">
        <v>0</v>
      </c>
      <c r="AR46" s="80" t="b">
        <v>1</v>
      </c>
      <c r="AS46" s="80"/>
      <c r="AT46" s="80">
        <v>0</v>
      </c>
      <c r="AU46" s="80"/>
      <c r="AV46" s="80" t="b">
        <v>0</v>
      </c>
      <c r="AW46" s="80" t="s">
        <v>5944</v>
      </c>
      <c r="AX46" s="86" t="s">
        <v>5996</v>
      </c>
      <c r="AY46" s="80" t="s">
        <v>66</v>
      </c>
      <c r="AZ46" s="80" t="str">
        <f>REPLACE(INDEX(GroupVertices[Group],MATCH(Vertices[[#This Row],[Vertex]],GroupVertices[Vertex],0)),1,1,"")</f>
        <v>27</v>
      </c>
      <c r="BA46" s="2"/>
      <c r="BB46" s="3"/>
      <c r="BC46" s="3"/>
      <c r="BD46" s="3"/>
      <c r="BE46" s="3"/>
    </row>
    <row r="47" spans="1:57" ht="15">
      <c r="A47" s="66" t="s">
        <v>762</v>
      </c>
      <c r="B47" s="67"/>
      <c r="C47" s="67"/>
      <c r="D47" s="68">
        <v>4.952941176470588</v>
      </c>
      <c r="E47" s="70">
        <v>50.014503590444626</v>
      </c>
      <c r="F47" s="106" t="s">
        <v>5493</v>
      </c>
      <c r="G47" s="67"/>
      <c r="H47" s="71"/>
      <c r="I47" s="72"/>
      <c r="J47" s="72"/>
      <c r="K47" s="71" t="s">
        <v>6607</v>
      </c>
      <c r="L47" s="75"/>
      <c r="M47" s="76">
        <v>5415.10400390625</v>
      </c>
      <c r="N47" s="76">
        <v>5171.6875</v>
      </c>
      <c r="O47" s="77"/>
      <c r="P47" s="78"/>
      <c r="Q47" s="78"/>
      <c r="R47" s="90"/>
      <c r="S47" s="48">
        <v>4</v>
      </c>
      <c r="T47" s="48">
        <v>1</v>
      </c>
      <c r="U47" s="49">
        <v>6</v>
      </c>
      <c r="V47" s="49">
        <v>0.333333</v>
      </c>
      <c r="W47" s="50"/>
      <c r="X47" s="50"/>
      <c r="Y47" s="50"/>
      <c r="Z47" s="49">
        <v>0</v>
      </c>
      <c r="AA47" s="73">
        <v>47</v>
      </c>
      <c r="AB47" s="73"/>
      <c r="AC47" s="74"/>
      <c r="AD47" s="80" t="s">
        <v>3249</v>
      </c>
      <c r="AE47" s="80">
        <v>210</v>
      </c>
      <c r="AF47" s="80">
        <v>59</v>
      </c>
      <c r="AG47" s="80">
        <v>1293</v>
      </c>
      <c r="AH47" s="80">
        <v>2608</v>
      </c>
      <c r="AI47" s="80"/>
      <c r="AJ47" s="80" t="s">
        <v>3838</v>
      </c>
      <c r="AK47" s="80" t="s">
        <v>4352</v>
      </c>
      <c r="AL47" s="86" t="s">
        <v>4685</v>
      </c>
      <c r="AM47" s="80"/>
      <c r="AN47" s="82">
        <v>42842.696018518516</v>
      </c>
      <c r="AO47" s="86" t="s">
        <v>4922</v>
      </c>
      <c r="AP47" s="80" t="b">
        <v>1</v>
      </c>
      <c r="AQ47" s="80" t="b">
        <v>0</v>
      </c>
      <c r="AR47" s="80" t="b">
        <v>0</v>
      </c>
      <c r="AS47" s="80"/>
      <c r="AT47" s="80">
        <v>0</v>
      </c>
      <c r="AU47" s="80"/>
      <c r="AV47" s="80" t="b">
        <v>0</v>
      </c>
      <c r="AW47" s="80" t="s">
        <v>5944</v>
      </c>
      <c r="AX47" s="86" t="s">
        <v>6004</v>
      </c>
      <c r="AY47" s="80" t="s">
        <v>66</v>
      </c>
      <c r="AZ47" s="80" t="str">
        <f>REPLACE(INDEX(GroupVertices[Group],MATCH(Vertices[[#This Row],[Vertex]],GroupVertices[Vertex],0)),1,1,"")</f>
        <v>22</v>
      </c>
      <c r="BA47" s="2"/>
      <c r="BB47" s="3"/>
      <c r="BC47" s="3"/>
      <c r="BD47" s="3"/>
      <c r="BE47" s="3"/>
    </row>
    <row r="48" spans="1:57" ht="15">
      <c r="A48" s="66" t="s">
        <v>755</v>
      </c>
      <c r="B48" s="67"/>
      <c r="C48" s="67"/>
      <c r="D48" s="68">
        <v>4.952941176470588</v>
      </c>
      <c r="E48" s="70">
        <v>50.014503590444626</v>
      </c>
      <c r="F48" s="106" t="s">
        <v>5497</v>
      </c>
      <c r="G48" s="67"/>
      <c r="H48" s="71"/>
      <c r="I48" s="72"/>
      <c r="J48" s="72"/>
      <c r="K48" s="71" t="s">
        <v>6611</v>
      </c>
      <c r="L48" s="75"/>
      <c r="M48" s="76">
        <v>9767.45703125</v>
      </c>
      <c r="N48" s="76">
        <v>6095.177734375</v>
      </c>
      <c r="O48" s="77"/>
      <c r="P48" s="78"/>
      <c r="Q48" s="78"/>
      <c r="R48" s="90"/>
      <c r="S48" s="48">
        <v>4</v>
      </c>
      <c r="T48" s="48">
        <v>1</v>
      </c>
      <c r="U48" s="49">
        <v>6</v>
      </c>
      <c r="V48" s="49">
        <v>0.333333</v>
      </c>
      <c r="W48" s="50"/>
      <c r="X48" s="50"/>
      <c r="Y48" s="50"/>
      <c r="Z48" s="49">
        <v>0</v>
      </c>
      <c r="AA48" s="73">
        <v>48</v>
      </c>
      <c r="AB48" s="73"/>
      <c r="AC48" s="74"/>
      <c r="AD48" s="80" t="s">
        <v>3253</v>
      </c>
      <c r="AE48" s="80">
        <v>1292</v>
      </c>
      <c r="AF48" s="80">
        <v>1246142</v>
      </c>
      <c r="AG48" s="80">
        <v>53738</v>
      </c>
      <c r="AH48" s="80">
        <v>12794</v>
      </c>
      <c r="AI48" s="80"/>
      <c r="AJ48" s="80" t="s">
        <v>3841</v>
      </c>
      <c r="AK48" s="80" t="s">
        <v>4355</v>
      </c>
      <c r="AL48" s="86" t="s">
        <v>4686</v>
      </c>
      <c r="AM48" s="80"/>
      <c r="AN48" s="82">
        <v>39228.99730324074</v>
      </c>
      <c r="AO48" s="86" t="s">
        <v>4925</v>
      </c>
      <c r="AP48" s="80" t="b">
        <v>0</v>
      </c>
      <c r="AQ48" s="80" t="b">
        <v>0</v>
      </c>
      <c r="AR48" s="80" t="b">
        <v>1</v>
      </c>
      <c r="AS48" s="80"/>
      <c r="AT48" s="80">
        <v>7198</v>
      </c>
      <c r="AU48" s="86" t="s">
        <v>5435</v>
      </c>
      <c r="AV48" s="80" t="b">
        <v>1</v>
      </c>
      <c r="AW48" s="80" t="s">
        <v>5944</v>
      </c>
      <c r="AX48" s="86" t="s">
        <v>6008</v>
      </c>
      <c r="AY48" s="80" t="s">
        <v>66</v>
      </c>
      <c r="AZ48" s="80" t="str">
        <f>REPLACE(INDEX(GroupVertices[Group],MATCH(Vertices[[#This Row],[Vertex]],GroupVertices[Vertex],0)),1,1,"")</f>
        <v>23</v>
      </c>
      <c r="BA48" s="2"/>
      <c r="BB48" s="3"/>
      <c r="BC48" s="3"/>
      <c r="BD48" s="3"/>
      <c r="BE48" s="3"/>
    </row>
    <row r="49" spans="1:57" ht="15">
      <c r="A49" s="66" t="s">
        <v>579</v>
      </c>
      <c r="B49" s="67"/>
      <c r="C49" s="67"/>
      <c r="D49" s="68">
        <v>4.952941176470588</v>
      </c>
      <c r="E49" s="70">
        <v>50.014503590444626</v>
      </c>
      <c r="F49" s="106" t="s">
        <v>5556</v>
      </c>
      <c r="G49" s="67"/>
      <c r="H49" s="71"/>
      <c r="I49" s="72"/>
      <c r="J49" s="72"/>
      <c r="K49" s="71" t="s">
        <v>6681</v>
      </c>
      <c r="L49" s="75"/>
      <c r="M49" s="76">
        <v>5449.15966796875</v>
      </c>
      <c r="N49" s="76">
        <v>6095.177734375</v>
      </c>
      <c r="O49" s="77"/>
      <c r="P49" s="78"/>
      <c r="Q49" s="78"/>
      <c r="R49" s="90"/>
      <c r="S49" s="48">
        <v>4</v>
      </c>
      <c r="T49" s="48">
        <v>1</v>
      </c>
      <c r="U49" s="49">
        <v>6</v>
      </c>
      <c r="V49" s="49">
        <v>0.333333</v>
      </c>
      <c r="W49" s="50"/>
      <c r="X49" s="50"/>
      <c r="Y49" s="50"/>
      <c r="Z49" s="49">
        <v>0</v>
      </c>
      <c r="AA49" s="73">
        <v>49</v>
      </c>
      <c r="AB49" s="73"/>
      <c r="AC49" s="74"/>
      <c r="AD49" s="80" t="s">
        <v>3322</v>
      </c>
      <c r="AE49" s="80">
        <v>934</v>
      </c>
      <c r="AF49" s="80">
        <v>34116</v>
      </c>
      <c r="AG49" s="80">
        <v>149162</v>
      </c>
      <c r="AH49" s="80">
        <v>2654</v>
      </c>
      <c r="AI49" s="80"/>
      <c r="AJ49" s="80" t="s">
        <v>3905</v>
      </c>
      <c r="AK49" s="80" t="s">
        <v>4402</v>
      </c>
      <c r="AL49" s="86" t="s">
        <v>4709</v>
      </c>
      <c r="AM49" s="80"/>
      <c r="AN49" s="82">
        <v>40081.81936342592</v>
      </c>
      <c r="AO49" s="86" t="s">
        <v>4992</v>
      </c>
      <c r="AP49" s="80" t="b">
        <v>0</v>
      </c>
      <c r="AQ49" s="80" t="b">
        <v>0</v>
      </c>
      <c r="AR49" s="80" t="b">
        <v>1</v>
      </c>
      <c r="AS49" s="80"/>
      <c r="AT49" s="80">
        <v>258</v>
      </c>
      <c r="AU49" s="86" t="s">
        <v>5435</v>
      </c>
      <c r="AV49" s="80" t="b">
        <v>1</v>
      </c>
      <c r="AW49" s="80" t="s">
        <v>5944</v>
      </c>
      <c r="AX49" s="86" t="s">
        <v>6078</v>
      </c>
      <c r="AY49" s="80" t="s">
        <v>66</v>
      </c>
      <c r="AZ49" s="80" t="str">
        <f>REPLACE(INDEX(GroupVertices[Group],MATCH(Vertices[[#This Row],[Vertex]],GroupVertices[Vertex],0)),1,1,"")</f>
        <v>29</v>
      </c>
      <c r="BA49" s="2"/>
      <c r="BB49" s="3"/>
      <c r="BC49" s="3"/>
      <c r="BD49" s="3"/>
      <c r="BE49" s="3"/>
    </row>
    <row r="50" spans="1:57" ht="15">
      <c r="A50" s="66" t="s">
        <v>712</v>
      </c>
      <c r="B50" s="67"/>
      <c r="C50" s="67"/>
      <c r="D50" s="68">
        <v>4.952941176470588</v>
      </c>
      <c r="E50" s="70">
        <v>50.014503590444626</v>
      </c>
      <c r="F50" s="106" t="s">
        <v>5601</v>
      </c>
      <c r="G50" s="67"/>
      <c r="H50" s="71"/>
      <c r="I50" s="72"/>
      <c r="J50" s="72"/>
      <c r="K50" s="71" t="s">
        <v>6740</v>
      </c>
      <c r="L50" s="75"/>
      <c r="M50" s="76">
        <v>5415.1015625</v>
      </c>
      <c r="N50" s="76">
        <v>1322.5220947265625</v>
      </c>
      <c r="O50" s="77"/>
      <c r="P50" s="78"/>
      <c r="Q50" s="78"/>
      <c r="R50" s="90"/>
      <c r="S50" s="48">
        <v>4</v>
      </c>
      <c r="T50" s="48">
        <v>1</v>
      </c>
      <c r="U50" s="49">
        <v>6</v>
      </c>
      <c r="V50" s="49">
        <v>0.333333</v>
      </c>
      <c r="W50" s="50"/>
      <c r="X50" s="50"/>
      <c r="Y50" s="50"/>
      <c r="Z50" s="49">
        <v>0</v>
      </c>
      <c r="AA50" s="73">
        <v>50</v>
      </c>
      <c r="AB50" s="73"/>
      <c r="AC50" s="74"/>
      <c r="AD50" s="80" t="s">
        <v>3380</v>
      </c>
      <c r="AE50" s="80">
        <v>298</v>
      </c>
      <c r="AF50" s="80">
        <v>526</v>
      </c>
      <c r="AG50" s="80">
        <v>10191</v>
      </c>
      <c r="AH50" s="80">
        <v>6934</v>
      </c>
      <c r="AI50" s="80"/>
      <c r="AJ50" s="80" t="s">
        <v>3958</v>
      </c>
      <c r="AK50" s="80" t="s">
        <v>4428</v>
      </c>
      <c r="AL50" s="86" t="s">
        <v>4729</v>
      </c>
      <c r="AM50" s="80"/>
      <c r="AN50" s="82">
        <v>42624.94767361111</v>
      </c>
      <c r="AO50" s="86" t="s">
        <v>5045</v>
      </c>
      <c r="AP50" s="80" t="b">
        <v>1</v>
      </c>
      <c r="AQ50" s="80" t="b">
        <v>0</v>
      </c>
      <c r="AR50" s="80" t="b">
        <v>1</v>
      </c>
      <c r="AS50" s="80"/>
      <c r="AT50" s="80">
        <v>1</v>
      </c>
      <c r="AU50" s="80"/>
      <c r="AV50" s="80" t="b">
        <v>0</v>
      </c>
      <c r="AW50" s="80" t="s">
        <v>5944</v>
      </c>
      <c r="AX50" s="86" t="s">
        <v>6137</v>
      </c>
      <c r="AY50" s="80" t="s">
        <v>66</v>
      </c>
      <c r="AZ50" s="80" t="str">
        <f>REPLACE(INDEX(GroupVertices[Group],MATCH(Vertices[[#This Row],[Vertex]],GroupVertices[Vertex],0)),1,1,"")</f>
        <v>26</v>
      </c>
      <c r="BA50" s="2"/>
      <c r="BB50" s="3"/>
      <c r="BC50" s="3"/>
      <c r="BD50" s="3"/>
      <c r="BE50" s="3"/>
    </row>
    <row r="51" spans="1:57" ht="15">
      <c r="A51" s="66" t="s">
        <v>549</v>
      </c>
      <c r="B51" s="67"/>
      <c r="C51" s="67"/>
      <c r="D51" s="68">
        <v>4.952941176470588</v>
      </c>
      <c r="E51" s="70">
        <v>50.014503590444626</v>
      </c>
      <c r="F51" s="106" t="s">
        <v>5632</v>
      </c>
      <c r="G51" s="67"/>
      <c r="H51" s="71"/>
      <c r="I51" s="72"/>
      <c r="J51" s="72"/>
      <c r="K51" s="71" t="s">
        <v>6775</v>
      </c>
      <c r="L51" s="75"/>
      <c r="M51" s="76">
        <v>4725.22802734375</v>
      </c>
      <c r="N51" s="76">
        <v>351.1438903808594</v>
      </c>
      <c r="O51" s="77"/>
      <c r="P51" s="78"/>
      <c r="Q51" s="78"/>
      <c r="R51" s="90"/>
      <c r="S51" s="48">
        <v>4</v>
      </c>
      <c r="T51" s="48">
        <v>1</v>
      </c>
      <c r="U51" s="49">
        <v>6</v>
      </c>
      <c r="V51" s="49">
        <v>0.333333</v>
      </c>
      <c r="W51" s="50"/>
      <c r="X51" s="50"/>
      <c r="Y51" s="50"/>
      <c r="Z51" s="49">
        <v>0</v>
      </c>
      <c r="AA51" s="73">
        <v>51</v>
      </c>
      <c r="AB51" s="73"/>
      <c r="AC51" s="74"/>
      <c r="AD51" s="80" t="s">
        <v>3415</v>
      </c>
      <c r="AE51" s="80">
        <v>224</v>
      </c>
      <c r="AF51" s="80">
        <v>258</v>
      </c>
      <c r="AG51" s="80">
        <v>333</v>
      </c>
      <c r="AH51" s="80">
        <v>5720</v>
      </c>
      <c r="AI51" s="80"/>
      <c r="AJ51" s="80" t="s">
        <v>3988</v>
      </c>
      <c r="AK51" s="80"/>
      <c r="AL51" s="80"/>
      <c r="AM51" s="80"/>
      <c r="AN51" s="82">
        <v>40575.124872685185</v>
      </c>
      <c r="AO51" s="86" t="s">
        <v>5079</v>
      </c>
      <c r="AP51" s="80" t="b">
        <v>0</v>
      </c>
      <c r="AQ51" s="80" t="b">
        <v>0</v>
      </c>
      <c r="AR51" s="80" t="b">
        <v>0</v>
      </c>
      <c r="AS51" s="80"/>
      <c r="AT51" s="80">
        <v>0</v>
      </c>
      <c r="AU51" s="86" t="s">
        <v>5433</v>
      </c>
      <c r="AV51" s="80" t="b">
        <v>0</v>
      </c>
      <c r="AW51" s="80" t="s">
        <v>5944</v>
      </c>
      <c r="AX51" s="86" t="s">
        <v>6172</v>
      </c>
      <c r="AY51" s="80" t="s">
        <v>66</v>
      </c>
      <c r="AZ51" s="80" t="str">
        <f>REPLACE(INDEX(GroupVertices[Group],MATCH(Vertices[[#This Row],[Vertex]],GroupVertices[Vertex],0)),1,1,"")</f>
        <v>30</v>
      </c>
      <c r="BA51" s="2"/>
      <c r="BB51" s="3"/>
      <c r="BC51" s="3"/>
      <c r="BD51" s="3"/>
      <c r="BE51" s="3"/>
    </row>
    <row r="52" spans="1:57" ht="15">
      <c r="A52" s="66" t="s">
        <v>737</v>
      </c>
      <c r="B52" s="67"/>
      <c r="C52" s="67"/>
      <c r="D52" s="68">
        <v>4.952941176470588</v>
      </c>
      <c r="E52" s="70">
        <v>50.014503590444626</v>
      </c>
      <c r="F52" s="106" t="s">
        <v>1371</v>
      </c>
      <c r="G52" s="67"/>
      <c r="H52" s="71"/>
      <c r="I52" s="72"/>
      <c r="J52" s="72"/>
      <c r="K52" s="71" t="s">
        <v>6880</v>
      </c>
      <c r="L52" s="75"/>
      <c r="M52" s="76">
        <v>5417.13525390625</v>
      </c>
      <c r="N52" s="76">
        <v>3247.874267578125</v>
      </c>
      <c r="O52" s="77"/>
      <c r="P52" s="78"/>
      <c r="Q52" s="78"/>
      <c r="R52" s="90"/>
      <c r="S52" s="48">
        <v>4</v>
      </c>
      <c r="T52" s="48">
        <v>1</v>
      </c>
      <c r="U52" s="49">
        <v>6</v>
      </c>
      <c r="V52" s="49">
        <v>0.333333</v>
      </c>
      <c r="W52" s="50"/>
      <c r="X52" s="50"/>
      <c r="Y52" s="50"/>
      <c r="Z52" s="49">
        <v>0</v>
      </c>
      <c r="AA52" s="73">
        <v>52</v>
      </c>
      <c r="AB52" s="73"/>
      <c r="AC52" s="74"/>
      <c r="AD52" s="80" t="s">
        <v>3519</v>
      </c>
      <c r="AE52" s="80">
        <v>346</v>
      </c>
      <c r="AF52" s="80">
        <v>63950</v>
      </c>
      <c r="AG52" s="80">
        <v>12505</v>
      </c>
      <c r="AH52" s="80">
        <v>39946</v>
      </c>
      <c r="AI52" s="80"/>
      <c r="AJ52" s="80" t="s">
        <v>4083</v>
      </c>
      <c r="AK52" s="80" t="s">
        <v>4512</v>
      </c>
      <c r="AL52" s="86" t="s">
        <v>4780</v>
      </c>
      <c r="AM52" s="80"/>
      <c r="AN52" s="82">
        <v>39915.125127314815</v>
      </c>
      <c r="AO52" s="86" t="s">
        <v>5179</v>
      </c>
      <c r="AP52" s="80" t="b">
        <v>0</v>
      </c>
      <c r="AQ52" s="80" t="b">
        <v>0</v>
      </c>
      <c r="AR52" s="80" t="b">
        <v>1</v>
      </c>
      <c r="AS52" s="80"/>
      <c r="AT52" s="80">
        <v>1079</v>
      </c>
      <c r="AU52" s="86" t="s">
        <v>5446</v>
      </c>
      <c r="AV52" s="80" t="b">
        <v>0</v>
      </c>
      <c r="AW52" s="80" t="s">
        <v>5944</v>
      </c>
      <c r="AX52" s="86" t="s">
        <v>6277</v>
      </c>
      <c r="AY52" s="80" t="s">
        <v>66</v>
      </c>
      <c r="AZ52" s="80" t="str">
        <f>REPLACE(INDEX(GroupVertices[Group],MATCH(Vertices[[#This Row],[Vertex]],GroupVertices[Vertex],0)),1,1,"")</f>
        <v>24</v>
      </c>
      <c r="BA52" s="2"/>
      <c r="BB52" s="3"/>
      <c r="BC52" s="3"/>
      <c r="BD52" s="3"/>
      <c r="BE52" s="3"/>
    </row>
    <row r="53" spans="1:57" ht="15">
      <c r="A53" s="66" t="s">
        <v>724</v>
      </c>
      <c r="B53" s="67"/>
      <c r="C53" s="67"/>
      <c r="D53" s="68">
        <v>4.952941176470588</v>
      </c>
      <c r="E53" s="70">
        <v>50.014503590444626</v>
      </c>
      <c r="F53" s="106" t="s">
        <v>5805</v>
      </c>
      <c r="G53" s="67"/>
      <c r="H53" s="71"/>
      <c r="I53" s="72"/>
      <c r="J53" s="72"/>
      <c r="K53" s="71" t="s">
        <v>6987</v>
      </c>
      <c r="L53" s="75"/>
      <c r="M53" s="76">
        <v>5415.09716796875</v>
      </c>
      <c r="N53" s="76">
        <v>363.92578125</v>
      </c>
      <c r="O53" s="77"/>
      <c r="P53" s="78"/>
      <c r="Q53" s="78"/>
      <c r="R53" s="90"/>
      <c r="S53" s="48">
        <v>4</v>
      </c>
      <c r="T53" s="48">
        <v>1</v>
      </c>
      <c r="U53" s="49">
        <v>6</v>
      </c>
      <c r="V53" s="49">
        <v>0.333333</v>
      </c>
      <c r="W53" s="50"/>
      <c r="X53" s="50"/>
      <c r="Y53" s="50"/>
      <c r="Z53" s="49">
        <v>0</v>
      </c>
      <c r="AA53" s="73">
        <v>53</v>
      </c>
      <c r="AB53" s="73"/>
      <c r="AC53" s="74"/>
      <c r="AD53" s="80" t="s">
        <v>3625</v>
      </c>
      <c r="AE53" s="80">
        <v>125</v>
      </c>
      <c r="AF53" s="80">
        <v>113</v>
      </c>
      <c r="AG53" s="80">
        <v>181</v>
      </c>
      <c r="AH53" s="80">
        <v>7217</v>
      </c>
      <c r="AI53" s="80"/>
      <c r="AJ53" s="80"/>
      <c r="AK53" s="80" t="s">
        <v>4572</v>
      </c>
      <c r="AL53" s="86" t="s">
        <v>4820</v>
      </c>
      <c r="AM53" s="80"/>
      <c r="AN53" s="82">
        <v>43360.852476851855</v>
      </c>
      <c r="AO53" s="86" t="s">
        <v>5278</v>
      </c>
      <c r="AP53" s="80" t="b">
        <v>1</v>
      </c>
      <c r="AQ53" s="80" t="b">
        <v>0</v>
      </c>
      <c r="AR53" s="80" t="b">
        <v>0</v>
      </c>
      <c r="AS53" s="80"/>
      <c r="AT53" s="80">
        <v>0</v>
      </c>
      <c r="AU53" s="80"/>
      <c r="AV53" s="80" t="b">
        <v>0</v>
      </c>
      <c r="AW53" s="80" t="s">
        <v>5944</v>
      </c>
      <c r="AX53" s="86" t="s">
        <v>6384</v>
      </c>
      <c r="AY53" s="80" t="s">
        <v>66</v>
      </c>
      <c r="AZ53" s="80" t="str">
        <f>REPLACE(INDEX(GroupVertices[Group],MATCH(Vertices[[#This Row],[Vertex]],GroupVertices[Vertex],0)),1,1,"")</f>
        <v>25</v>
      </c>
      <c r="BA53" s="2"/>
      <c r="BB53" s="3"/>
      <c r="BC53" s="3"/>
      <c r="BD53" s="3"/>
      <c r="BE53" s="3"/>
    </row>
    <row r="54" spans="1:57" ht="15">
      <c r="A54" s="66" t="s">
        <v>339</v>
      </c>
      <c r="B54" s="67"/>
      <c r="C54" s="67"/>
      <c r="D54" s="68">
        <v>1.988235294117647</v>
      </c>
      <c r="E54" s="70">
        <v>50.014503590444626</v>
      </c>
      <c r="F54" s="106" t="s">
        <v>1301</v>
      </c>
      <c r="G54" s="67"/>
      <c r="H54" s="71"/>
      <c r="I54" s="72"/>
      <c r="J54" s="72"/>
      <c r="K54" s="71" t="s">
        <v>6703</v>
      </c>
      <c r="L54" s="75"/>
      <c r="M54" s="76">
        <v>8137.86572265625</v>
      </c>
      <c r="N54" s="76">
        <v>7557.69677734375</v>
      </c>
      <c r="O54" s="77"/>
      <c r="P54" s="78"/>
      <c r="Q54" s="78"/>
      <c r="R54" s="90"/>
      <c r="S54" s="48">
        <v>1</v>
      </c>
      <c r="T54" s="48">
        <v>5</v>
      </c>
      <c r="U54" s="49">
        <v>6</v>
      </c>
      <c r="V54" s="49">
        <v>0.2</v>
      </c>
      <c r="W54" s="50"/>
      <c r="X54" s="50"/>
      <c r="Y54" s="50"/>
      <c r="Z54" s="49">
        <v>0.2</v>
      </c>
      <c r="AA54" s="73">
        <v>54</v>
      </c>
      <c r="AB54" s="73"/>
      <c r="AC54" s="74"/>
      <c r="AD54" s="80" t="s">
        <v>3344</v>
      </c>
      <c r="AE54" s="80">
        <v>2119</v>
      </c>
      <c r="AF54" s="80">
        <v>82817</v>
      </c>
      <c r="AG54" s="80">
        <v>46629</v>
      </c>
      <c r="AH54" s="80">
        <v>1100</v>
      </c>
      <c r="AI54" s="80"/>
      <c r="AJ54" s="80" t="s">
        <v>3924</v>
      </c>
      <c r="AK54" s="80" t="s">
        <v>4411</v>
      </c>
      <c r="AL54" s="86" t="s">
        <v>4716</v>
      </c>
      <c r="AM54" s="80"/>
      <c r="AN54" s="82">
        <v>39653.4846875</v>
      </c>
      <c r="AO54" s="86" t="s">
        <v>5011</v>
      </c>
      <c r="AP54" s="80" t="b">
        <v>0</v>
      </c>
      <c r="AQ54" s="80" t="b">
        <v>0</v>
      </c>
      <c r="AR54" s="80" t="b">
        <v>0</v>
      </c>
      <c r="AS54" s="80"/>
      <c r="AT54" s="80">
        <v>3288</v>
      </c>
      <c r="AU54" s="86" t="s">
        <v>5433</v>
      </c>
      <c r="AV54" s="80" t="b">
        <v>1</v>
      </c>
      <c r="AW54" s="80" t="s">
        <v>5944</v>
      </c>
      <c r="AX54" s="86" t="s">
        <v>6100</v>
      </c>
      <c r="AY54" s="80" t="s">
        <v>66</v>
      </c>
      <c r="AZ54" s="80" t="str">
        <f>REPLACE(INDEX(GroupVertices[Group],MATCH(Vertices[[#This Row],[Vertex]],GroupVertices[Vertex],0)),1,1,"")</f>
        <v>15</v>
      </c>
      <c r="BA54" s="2"/>
      <c r="BB54" s="3"/>
      <c r="BC54" s="3"/>
      <c r="BD54" s="3"/>
      <c r="BE54" s="3"/>
    </row>
    <row r="55" spans="1:57" ht="15">
      <c r="A55" s="66" t="s">
        <v>340</v>
      </c>
      <c r="B55" s="67"/>
      <c r="C55" s="67"/>
      <c r="D55" s="68">
        <v>1.988235294117647</v>
      </c>
      <c r="E55" s="70">
        <v>50.014503590444626</v>
      </c>
      <c r="F55" s="106" t="s">
        <v>1302</v>
      </c>
      <c r="G55" s="67"/>
      <c r="H55" s="71"/>
      <c r="I55" s="72"/>
      <c r="J55" s="72"/>
      <c r="K55" s="71" t="s">
        <v>6704</v>
      </c>
      <c r="L55" s="75"/>
      <c r="M55" s="76">
        <v>7853.53564453125</v>
      </c>
      <c r="N55" s="76">
        <v>7772.0859375</v>
      </c>
      <c r="O55" s="77"/>
      <c r="P55" s="78"/>
      <c r="Q55" s="78"/>
      <c r="R55" s="90"/>
      <c r="S55" s="48">
        <v>1</v>
      </c>
      <c r="T55" s="48">
        <v>5</v>
      </c>
      <c r="U55" s="49">
        <v>6</v>
      </c>
      <c r="V55" s="49">
        <v>0.2</v>
      </c>
      <c r="W55" s="50"/>
      <c r="X55" s="50"/>
      <c r="Y55" s="50"/>
      <c r="Z55" s="49">
        <v>0.2</v>
      </c>
      <c r="AA55" s="73">
        <v>55</v>
      </c>
      <c r="AB55" s="73"/>
      <c r="AC55" s="74"/>
      <c r="AD55" s="80" t="s">
        <v>3345</v>
      </c>
      <c r="AE55" s="80">
        <v>2142</v>
      </c>
      <c r="AF55" s="80">
        <v>54698</v>
      </c>
      <c r="AG55" s="80">
        <v>38085</v>
      </c>
      <c r="AH55" s="80">
        <v>63461</v>
      </c>
      <c r="AI55" s="80"/>
      <c r="AJ55" s="80" t="s">
        <v>3925</v>
      </c>
      <c r="AK55" s="80" t="s">
        <v>4412</v>
      </c>
      <c r="AL55" s="86" t="s">
        <v>4717</v>
      </c>
      <c r="AM55" s="80"/>
      <c r="AN55" s="82">
        <v>40066.83148148148</v>
      </c>
      <c r="AO55" s="86" t="s">
        <v>5012</v>
      </c>
      <c r="AP55" s="80" t="b">
        <v>0</v>
      </c>
      <c r="AQ55" s="80" t="b">
        <v>0</v>
      </c>
      <c r="AR55" s="80" t="b">
        <v>1</v>
      </c>
      <c r="AS55" s="80"/>
      <c r="AT55" s="80">
        <v>236</v>
      </c>
      <c r="AU55" s="86" t="s">
        <v>5433</v>
      </c>
      <c r="AV55" s="80" t="b">
        <v>1</v>
      </c>
      <c r="AW55" s="80" t="s">
        <v>5944</v>
      </c>
      <c r="AX55" s="86" t="s">
        <v>6101</v>
      </c>
      <c r="AY55" s="80" t="s">
        <v>66</v>
      </c>
      <c r="AZ55" s="80" t="str">
        <f>REPLACE(INDEX(GroupVertices[Group],MATCH(Vertices[[#This Row],[Vertex]],GroupVertices[Vertex],0)),1,1,"")</f>
        <v>15</v>
      </c>
      <c r="BA55" s="2"/>
      <c r="BB55" s="3"/>
      <c r="BC55" s="3"/>
      <c r="BD55" s="3"/>
      <c r="BE55" s="3"/>
    </row>
    <row r="56" spans="1:57" ht="15">
      <c r="A56" s="66" t="s">
        <v>292</v>
      </c>
      <c r="B56" s="67"/>
      <c r="C56" s="67"/>
      <c r="D56" s="68">
        <v>1</v>
      </c>
      <c r="E56" s="70">
        <v>50.014503590444626</v>
      </c>
      <c r="F56" s="106" t="s">
        <v>5528</v>
      </c>
      <c r="G56" s="67"/>
      <c r="H56" s="71"/>
      <c r="I56" s="72"/>
      <c r="J56" s="72"/>
      <c r="K56" s="71" t="s">
        <v>6648</v>
      </c>
      <c r="L56" s="75"/>
      <c r="M56" s="76">
        <v>8563.6083984375</v>
      </c>
      <c r="N56" s="76">
        <v>6651.2568359375</v>
      </c>
      <c r="O56" s="77"/>
      <c r="P56" s="78"/>
      <c r="Q56" s="78"/>
      <c r="R56" s="90"/>
      <c r="S56" s="48">
        <v>0</v>
      </c>
      <c r="T56" s="48">
        <v>3</v>
      </c>
      <c r="U56" s="49">
        <v>6</v>
      </c>
      <c r="V56" s="49">
        <v>0.333333</v>
      </c>
      <c r="W56" s="50"/>
      <c r="X56" s="50"/>
      <c r="Y56" s="50"/>
      <c r="Z56" s="49">
        <v>0</v>
      </c>
      <c r="AA56" s="73">
        <v>56</v>
      </c>
      <c r="AB56" s="73"/>
      <c r="AC56" s="74"/>
      <c r="AD56" s="80" t="s">
        <v>3290</v>
      </c>
      <c r="AE56" s="80">
        <v>404</v>
      </c>
      <c r="AF56" s="80">
        <v>260</v>
      </c>
      <c r="AG56" s="80">
        <v>5399</v>
      </c>
      <c r="AH56" s="80">
        <v>15435</v>
      </c>
      <c r="AI56" s="80"/>
      <c r="AJ56" s="80" t="s">
        <v>3875</v>
      </c>
      <c r="AK56" s="80" t="s">
        <v>4382</v>
      </c>
      <c r="AL56" s="86" t="s">
        <v>4697</v>
      </c>
      <c r="AM56" s="80"/>
      <c r="AN56" s="82">
        <v>43170.880590277775</v>
      </c>
      <c r="AO56" s="86" t="s">
        <v>4961</v>
      </c>
      <c r="AP56" s="80" t="b">
        <v>1</v>
      </c>
      <c r="AQ56" s="80" t="b">
        <v>0</v>
      </c>
      <c r="AR56" s="80" t="b">
        <v>0</v>
      </c>
      <c r="AS56" s="80"/>
      <c r="AT56" s="80">
        <v>0</v>
      </c>
      <c r="AU56" s="80"/>
      <c r="AV56" s="80" t="b">
        <v>0</v>
      </c>
      <c r="AW56" s="80" t="s">
        <v>5944</v>
      </c>
      <c r="AX56" s="86" t="s">
        <v>6045</v>
      </c>
      <c r="AY56" s="80" t="s">
        <v>66</v>
      </c>
      <c r="AZ56" s="80" t="str">
        <f>REPLACE(INDEX(GroupVertices[Group],MATCH(Vertices[[#This Row],[Vertex]],GroupVertices[Vertex],0)),1,1,"")</f>
        <v>32</v>
      </c>
      <c r="BA56" s="2"/>
      <c r="BB56" s="3"/>
      <c r="BC56" s="3"/>
      <c r="BD56" s="3"/>
      <c r="BE56" s="3"/>
    </row>
    <row r="57" spans="1:57" ht="15">
      <c r="A57" s="66" t="s">
        <v>695</v>
      </c>
      <c r="B57" s="67"/>
      <c r="C57" s="67"/>
      <c r="D57" s="68">
        <v>3.9647058823529413</v>
      </c>
      <c r="E57" s="70">
        <v>50.00966906029642</v>
      </c>
      <c r="F57" s="106" t="s">
        <v>5728</v>
      </c>
      <c r="G57" s="67"/>
      <c r="H57" s="71"/>
      <c r="I57" s="72"/>
      <c r="J57" s="72"/>
      <c r="K57" s="71" t="s">
        <v>6897</v>
      </c>
      <c r="L57" s="75"/>
      <c r="M57" s="76">
        <v>6167.6474609375</v>
      </c>
      <c r="N57" s="76">
        <v>6102.02490234375</v>
      </c>
      <c r="O57" s="77"/>
      <c r="P57" s="78"/>
      <c r="Q57" s="78"/>
      <c r="R57" s="90"/>
      <c r="S57" s="48">
        <v>3</v>
      </c>
      <c r="T57" s="48">
        <v>1</v>
      </c>
      <c r="U57" s="49">
        <v>4</v>
      </c>
      <c r="V57" s="49">
        <v>0.25</v>
      </c>
      <c r="W57" s="50"/>
      <c r="X57" s="50"/>
      <c r="Y57" s="50"/>
      <c r="Z57" s="49">
        <v>0</v>
      </c>
      <c r="AA57" s="73">
        <v>57</v>
      </c>
      <c r="AB57" s="73"/>
      <c r="AC57" s="74"/>
      <c r="AD57" s="80" t="s">
        <v>3536</v>
      </c>
      <c r="AE57" s="80">
        <v>2288</v>
      </c>
      <c r="AF57" s="80">
        <v>2241</v>
      </c>
      <c r="AG57" s="80">
        <v>3112</v>
      </c>
      <c r="AH57" s="80">
        <v>1295</v>
      </c>
      <c r="AI57" s="80"/>
      <c r="AJ57" s="80" t="s">
        <v>4095</v>
      </c>
      <c r="AK57" s="80" t="s">
        <v>4523</v>
      </c>
      <c r="AL57" s="80"/>
      <c r="AM57" s="80"/>
      <c r="AN57" s="82">
        <v>43559.66386574074</v>
      </c>
      <c r="AO57" s="86" t="s">
        <v>5194</v>
      </c>
      <c r="AP57" s="80" t="b">
        <v>1</v>
      </c>
      <c r="AQ57" s="80" t="b">
        <v>0</v>
      </c>
      <c r="AR57" s="80" t="b">
        <v>0</v>
      </c>
      <c r="AS57" s="80"/>
      <c r="AT57" s="80">
        <v>1</v>
      </c>
      <c r="AU57" s="80"/>
      <c r="AV57" s="80" t="b">
        <v>0</v>
      </c>
      <c r="AW57" s="80" t="s">
        <v>5944</v>
      </c>
      <c r="AX57" s="86" t="s">
        <v>6294</v>
      </c>
      <c r="AY57" s="80" t="s">
        <v>66</v>
      </c>
      <c r="AZ57" s="80" t="str">
        <f>REPLACE(INDEX(GroupVertices[Group],MATCH(Vertices[[#This Row],[Vertex]],GroupVertices[Vertex],0)),1,1,"")</f>
        <v>28</v>
      </c>
      <c r="BA57" s="2"/>
      <c r="BB57" s="3"/>
      <c r="BC57" s="3"/>
      <c r="BD57" s="3"/>
      <c r="BE57" s="3"/>
    </row>
    <row r="58" spans="1:57" ht="15">
      <c r="A58" s="66" t="s">
        <v>518</v>
      </c>
      <c r="B58" s="67"/>
      <c r="C58" s="67"/>
      <c r="D58" s="68">
        <v>1</v>
      </c>
      <c r="E58" s="70">
        <v>50.00966906029642</v>
      </c>
      <c r="F58" s="106" t="s">
        <v>1336</v>
      </c>
      <c r="G58" s="67"/>
      <c r="H58" s="71"/>
      <c r="I58" s="72"/>
      <c r="J58" s="72"/>
      <c r="K58" s="71" t="s">
        <v>6902</v>
      </c>
      <c r="L58" s="75"/>
      <c r="M58" s="76">
        <v>6398.3740234375</v>
      </c>
      <c r="N58" s="76">
        <v>6651.25830078125</v>
      </c>
      <c r="O58" s="77"/>
      <c r="P58" s="78"/>
      <c r="Q58" s="78"/>
      <c r="R58" s="90"/>
      <c r="S58" s="48">
        <v>0</v>
      </c>
      <c r="T58" s="48">
        <v>3</v>
      </c>
      <c r="U58" s="49">
        <v>4</v>
      </c>
      <c r="V58" s="49">
        <v>0.333333</v>
      </c>
      <c r="W58" s="50"/>
      <c r="X58" s="50"/>
      <c r="Y58" s="50"/>
      <c r="Z58" s="49">
        <v>0</v>
      </c>
      <c r="AA58" s="73">
        <v>58</v>
      </c>
      <c r="AB58" s="73"/>
      <c r="AC58" s="74"/>
      <c r="AD58" s="80" t="s">
        <v>3541</v>
      </c>
      <c r="AE58" s="80">
        <v>128</v>
      </c>
      <c r="AF58" s="80">
        <v>42</v>
      </c>
      <c r="AG58" s="80">
        <v>539</v>
      </c>
      <c r="AH58" s="80">
        <v>645</v>
      </c>
      <c r="AI58" s="80"/>
      <c r="AJ58" s="80" t="s">
        <v>4100</v>
      </c>
      <c r="AK58" s="80"/>
      <c r="AL58" s="80"/>
      <c r="AM58" s="80"/>
      <c r="AN58" s="82">
        <v>43077.85549768519</v>
      </c>
      <c r="AO58" s="86" t="s">
        <v>5199</v>
      </c>
      <c r="AP58" s="80" t="b">
        <v>1</v>
      </c>
      <c r="AQ58" s="80" t="b">
        <v>0</v>
      </c>
      <c r="AR58" s="80" t="b">
        <v>0</v>
      </c>
      <c r="AS58" s="80"/>
      <c r="AT58" s="80">
        <v>0</v>
      </c>
      <c r="AU58" s="80"/>
      <c r="AV58" s="80" t="b">
        <v>0</v>
      </c>
      <c r="AW58" s="80" t="s">
        <v>5944</v>
      </c>
      <c r="AX58" s="86" t="s">
        <v>6299</v>
      </c>
      <c r="AY58" s="80" t="s">
        <v>66</v>
      </c>
      <c r="AZ58" s="80" t="str">
        <f>REPLACE(INDEX(GroupVertices[Group],MATCH(Vertices[[#This Row],[Vertex]],GroupVertices[Vertex],0)),1,1,"")</f>
        <v>31</v>
      </c>
      <c r="BA58" s="2"/>
      <c r="BB58" s="3"/>
      <c r="BC58" s="3"/>
      <c r="BD58" s="3"/>
      <c r="BE58" s="3"/>
    </row>
    <row r="59" spans="1:57" ht="15">
      <c r="A59" s="66" t="s">
        <v>513</v>
      </c>
      <c r="B59" s="67"/>
      <c r="C59" s="67"/>
      <c r="D59" s="68">
        <v>1</v>
      </c>
      <c r="E59" s="70">
        <v>50.00966906029642</v>
      </c>
      <c r="F59" s="106" t="s">
        <v>5727</v>
      </c>
      <c r="G59" s="67"/>
      <c r="H59" s="71"/>
      <c r="I59" s="72"/>
      <c r="J59" s="72"/>
      <c r="K59" s="71" t="s">
        <v>6896</v>
      </c>
      <c r="L59" s="75"/>
      <c r="M59" s="76">
        <v>6252.40869140625</v>
      </c>
      <c r="N59" s="76">
        <v>6464.72900390625</v>
      </c>
      <c r="O59" s="77"/>
      <c r="P59" s="78"/>
      <c r="Q59" s="78"/>
      <c r="R59" s="90"/>
      <c r="S59" s="48">
        <v>0</v>
      </c>
      <c r="T59" s="48">
        <v>2</v>
      </c>
      <c r="U59" s="49">
        <v>4</v>
      </c>
      <c r="V59" s="49">
        <v>0.25</v>
      </c>
      <c r="W59" s="50"/>
      <c r="X59" s="50"/>
      <c r="Y59" s="50"/>
      <c r="Z59" s="49">
        <v>0</v>
      </c>
      <c r="AA59" s="73">
        <v>59</v>
      </c>
      <c r="AB59" s="73"/>
      <c r="AC59" s="74"/>
      <c r="AD59" s="80" t="s">
        <v>3535</v>
      </c>
      <c r="AE59" s="80">
        <v>316</v>
      </c>
      <c r="AF59" s="80">
        <v>389</v>
      </c>
      <c r="AG59" s="80">
        <v>27416</v>
      </c>
      <c r="AH59" s="80">
        <v>2629</v>
      </c>
      <c r="AI59" s="80"/>
      <c r="AJ59" s="80" t="s">
        <v>4094</v>
      </c>
      <c r="AK59" s="80" t="s">
        <v>4522</v>
      </c>
      <c r="AL59" s="86" t="s">
        <v>4787</v>
      </c>
      <c r="AM59" s="80"/>
      <c r="AN59" s="82">
        <v>40309.905069444445</v>
      </c>
      <c r="AO59" s="86" t="s">
        <v>5193</v>
      </c>
      <c r="AP59" s="80" t="b">
        <v>0</v>
      </c>
      <c r="AQ59" s="80" t="b">
        <v>0</v>
      </c>
      <c r="AR59" s="80" t="b">
        <v>1</v>
      </c>
      <c r="AS59" s="80"/>
      <c r="AT59" s="80">
        <v>14</v>
      </c>
      <c r="AU59" s="86" t="s">
        <v>5435</v>
      </c>
      <c r="AV59" s="80" t="b">
        <v>0</v>
      </c>
      <c r="AW59" s="80" t="s">
        <v>5944</v>
      </c>
      <c r="AX59" s="86" t="s">
        <v>6293</v>
      </c>
      <c r="AY59" s="80" t="s">
        <v>66</v>
      </c>
      <c r="AZ59" s="80" t="str">
        <f>REPLACE(INDEX(GroupVertices[Group],MATCH(Vertices[[#This Row],[Vertex]],GroupVertices[Vertex],0)),1,1,"")</f>
        <v>28</v>
      </c>
      <c r="BA59" s="2"/>
      <c r="BB59" s="3"/>
      <c r="BC59" s="3"/>
      <c r="BD59" s="3"/>
      <c r="BE59" s="3"/>
    </row>
    <row r="60" spans="1:57" ht="15">
      <c r="A60" s="66" t="s">
        <v>796</v>
      </c>
      <c r="B60" s="67"/>
      <c r="C60" s="67"/>
      <c r="D60" s="68">
        <v>4.952941176470588</v>
      </c>
      <c r="E60" s="70">
        <v>50.00725179522231</v>
      </c>
      <c r="F60" s="106" t="s">
        <v>5526</v>
      </c>
      <c r="G60" s="67"/>
      <c r="H60" s="71"/>
      <c r="I60" s="72"/>
      <c r="J60" s="72"/>
      <c r="K60" s="71" t="s">
        <v>6646</v>
      </c>
      <c r="L60" s="75"/>
      <c r="M60" s="76">
        <v>4776.65283203125</v>
      </c>
      <c r="N60" s="76">
        <v>3676.837890625</v>
      </c>
      <c r="O60" s="77"/>
      <c r="P60" s="78"/>
      <c r="Q60" s="78"/>
      <c r="R60" s="90"/>
      <c r="S60" s="48">
        <v>4</v>
      </c>
      <c r="T60" s="48">
        <v>0</v>
      </c>
      <c r="U60" s="49">
        <v>3</v>
      </c>
      <c r="V60" s="49">
        <v>0.25</v>
      </c>
      <c r="W60" s="50"/>
      <c r="X60" s="50"/>
      <c r="Y60" s="50"/>
      <c r="Z60" s="49">
        <v>0</v>
      </c>
      <c r="AA60" s="73">
        <v>60</v>
      </c>
      <c r="AB60" s="73"/>
      <c r="AC60" s="74"/>
      <c r="AD60" s="80" t="s">
        <v>3288</v>
      </c>
      <c r="AE60" s="80">
        <v>39</v>
      </c>
      <c r="AF60" s="80">
        <v>48146</v>
      </c>
      <c r="AG60" s="80">
        <v>124</v>
      </c>
      <c r="AH60" s="80">
        <v>51</v>
      </c>
      <c r="AI60" s="80"/>
      <c r="AJ60" s="80" t="s">
        <v>3873</v>
      </c>
      <c r="AK60" s="80" t="s">
        <v>4380</v>
      </c>
      <c r="AL60" s="86" t="s">
        <v>4695</v>
      </c>
      <c r="AM60" s="80"/>
      <c r="AN60" s="82">
        <v>43088.53634259259</v>
      </c>
      <c r="AO60" s="86" t="s">
        <v>4959</v>
      </c>
      <c r="AP60" s="80" t="b">
        <v>0</v>
      </c>
      <c r="AQ60" s="80" t="b">
        <v>0</v>
      </c>
      <c r="AR60" s="80" t="b">
        <v>0</v>
      </c>
      <c r="AS60" s="80"/>
      <c r="AT60" s="80">
        <v>72</v>
      </c>
      <c r="AU60" s="86" t="s">
        <v>5433</v>
      </c>
      <c r="AV60" s="80" t="b">
        <v>1</v>
      </c>
      <c r="AW60" s="80" t="s">
        <v>5944</v>
      </c>
      <c r="AX60" s="86" t="s">
        <v>6043</v>
      </c>
      <c r="AY60" s="80" t="s">
        <v>65</v>
      </c>
      <c r="AZ60" s="80" t="str">
        <f>REPLACE(INDEX(GroupVertices[Group],MATCH(Vertices[[#This Row],[Vertex]],GroupVertices[Vertex],0)),1,1,"")</f>
        <v>18</v>
      </c>
      <c r="BA60" s="2"/>
      <c r="BB60" s="3"/>
      <c r="BC60" s="3"/>
      <c r="BD60" s="3"/>
      <c r="BE60" s="3"/>
    </row>
    <row r="61" spans="1:57" ht="15">
      <c r="A61" s="66" t="s">
        <v>542</v>
      </c>
      <c r="B61" s="67"/>
      <c r="C61" s="67"/>
      <c r="D61" s="68">
        <v>3.9647058823529413</v>
      </c>
      <c r="E61" s="70">
        <v>50.00725179522231</v>
      </c>
      <c r="F61" s="106" t="s">
        <v>5525</v>
      </c>
      <c r="G61" s="67"/>
      <c r="H61" s="71"/>
      <c r="I61" s="72"/>
      <c r="J61" s="72"/>
      <c r="K61" s="71" t="s">
        <v>6645</v>
      </c>
      <c r="L61" s="75"/>
      <c r="M61" s="76">
        <v>4817.033203125</v>
      </c>
      <c r="N61" s="76">
        <v>4080.861083984375</v>
      </c>
      <c r="O61" s="77"/>
      <c r="P61" s="78"/>
      <c r="Q61" s="78"/>
      <c r="R61" s="90"/>
      <c r="S61" s="48">
        <v>3</v>
      </c>
      <c r="T61" s="48">
        <v>1</v>
      </c>
      <c r="U61" s="49">
        <v>3</v>
      </c>
      <c r="V61" s="49">
        <v>0.25</v>
      </c>
      <c r="W61" s="50"/>
      <c r="X61" s="50"/>
      <c r="Y61" s="50"/>
      <c r="Z61" s="49">
        <v>0</v>
      </c>
      <c r="AA61" s="73">
        <v>61</v>
      </c>
      <c r="AB61" s="73"/>
      <c r="AC61" s="74"/>
      <c r="AD61" s="80" t="s">
        <v>3287</v>
      </c>
      <c r="AE61" s="80">
        <v>182</v>
      </c>
      <c r="AF61" s="80">
        <v>231265</v>
      </c>
      <c r="AG61" s="80">
        <v>25715</v>
      </c>
      <c r="AH61" s="80">
        <v>1056</v>
      </c>
      <c r="AI61" s="80"/>
      <c r="AJ61" s="80" t="s">
        <v>3872</v>
      </c>
      <c r="AK61" s="80" t="s">
        <v>4379</v>
      </c>
      <c r="AL61" s="86" t="s">
        <v>4694</v>
      </c>
      <c r="AM61" s="80"/>
      <c r="AN61" s="82">
        <v>40189.55195601852</v>
      </c>
      <c r="AO61" s="86" t="s">
        <v>4958</v>
      </c>
      <c r="AP61" s="80" t="b">
        <v>0</v>
      </c>
      <c r="AQ61" s="80" t="b">
        <v>0</v>
      </c>
      <c r="AR61" s="80" t="b">
        <v>0</v>
      </c>
      <c r="AS61" s="80"/>
      <c r="AT61" s="80">
        <v>260</v>
      </c>
      <c r="AU61" s="86" t="s">
        <v>5440</v>
      </c>
      <c r="AV61" s="80" t="b">
        <v>1</v>
      </c>
      <c r="AW61" s="80" t="s">
        <v>5944</v>
      </c>
      <c r="AX61" s="86" t="s">
        <v>6042</v>
      </c>
      <c r="AY61" s="80" t="s">
        <v>66</v>
      </c>
      <c r="AZ61" s="80" t="str">
        <f>REPLACE(INDEX(GroupVertices[Group],MATCH(Vertices[[#This Row],[Vertex]],GroupVertices[Vertex],0)),1,1,"")</f>
        <v>18</v>
      </c>
      <c r="BA61" s="2"/>
      <c r="BB61" s="3"/>
      <c r="BC61" s="3"/>
      <c r="BD61" s="3"/>
      <c r="BE61" s="3"/>
    </row>
    <row r="62" spans="1:57" ht="15">
      <c r="A62" s="66" t="s">
        <v>533</v>
      </c>
      <c r="B62" s="67"/>
      <c r="C62" s="67"/>
      <c r="D62" s="68">
        <v>1.988235294117647</v>
      </c>
      <c r="E62" s="70">
        <v>50.00725179522231</v>
      </c>
      <c r="F62" s="106" t="s">
        <v>5746</v>
      </c>
      <c r="G62" s="67"/>
      <c r="H62" s="71"/>
      <c r="I62" s="72"/>
      <c r="J62" s="72"/>
      <c r="K62" s="71" t="s">
        <v>6919</v>
      </c>
      <c r="L62" s="75"/>
      <c r="M62" s="76">
        <v>4817.03271484375</v>
      </c>
      <c r="N62" s="76">
        <v>6437.89697265625</v>
      </c>
      <c r="O62" s="77"/>
      <c r="P62" s="78"/>
      <c r="Q62" s="78"/>
      <c r="R62" s="90"/>
      <c r="S62" s="48">
        <v>1</v>
      </c>
      <c r="T62" s="48">
        <v>4</v>
      </c>
      <c r="U62" s="49">
        <v>3</v>
      </c>
      <c r="V62" s="49">
        <v>0.25</v>
      </c>
      <c r="W62" s="50"/>
      <c r="X62" s="50"/>
      <c r="Y62" s="50"/>
      <c r="Z62" s="49">
        <v>0.25</v>
      </c>
      <c r="AA62" s="73">
        <v>62</v>
      </c>
      <c r="AB62" s="73"/>
      <c r="AC62" s="74"/>
      <c r="AD62" s="80" t="s">
        <v>3558</v>
      </c>
      <c r="AE62" s="80">
        <v>507</v>
      </c>
      <c r="AF62" s="80">
        <v>590</v>
      </c>
      <c r="AG62" s="80">
        <v>12864</v>
      </c>
      <c r="AH62" s="80">
        <v>4779</v>
      </c>
      <c r="AI62" s="80"/>
      <c r="AJ62" s="80" t="s">
        <v>4114</v>
      </c>
      <c r="AK62" s="80" t="s">
        <v>4534</v>
      </c>
      <c r="AL62" s="86" t="s">
        <v>4795</v>
      </c>
      <c r="AM62" s="80"/>
      <c r="AN62" s="82">
        <v>39896.09894675926</v>
      </c>
      <c r="AO62" s="86" t="s">
        <v>5216</v>
      </c>
      <c r="AP62" s="80" t="b">
        <v>0</v>
      </c>
      <c r="AQ62" s="80" t="b">
        <v>0</v>
      </c>
      <c r="AR62" s="80" t="b">
        <v>1</v>
      </c>
      <c r="AS62" s="80"/>
      <c r="AT62" s="80">
        <v>28</v>
      </c>
      <c r="AU62" s="86" t="s">
        <v>5435</v>
      </c>
      <c r="AV62" s="80" t="b">
        <v>0</v>
      </c>
      <c r="AW62" s="80" t="s">
        <v>5944</v>
      </c>
      <c r="AX62" s="86" t="s">
        <v>6316</v>
      </c>
      <c r="AY62" s="80" t="s">
        <v>66</v>
      </c>
      <c r="AZ62" s="80" t="str">
        <f>REPLACE(INDEX(GroupVertices[Group],MATCH(Vertices[[#This Row],[Vertex]],GroupVertices[Vertex],0)),1,1,"")</f>
        <v>19</v>
      </c>
      <c r="BA62" s="2"/>
      <c r="BB62" s="3"/>
      <c r="BC62" s="3"/>
      <c r="BD62" s="3"/>
      <c r="BE62" s="3"/>
    </row>
    <row r="63" spans="1:57" ht="15">
      <c r="A63" s="66" t="s">
        <v>534</v>
      </c>
      <c r="B63" s="67"/>
      <c r="C63" s="67"/>
      <c r="D63" s="68">
        <v>1.988235294117647</v>
      </c>
      <c r="E63" s="70">
        <v>50.00725179522231</v>
      </c>
      <c r="F63" s="106" t="s">
        <v>5749</v>
      </c>
      <c r="G63" s="67"/>
      <c r="H63" s="71"/>
      <c r="I63" s="72"/>
      <c r="J63" s="72"/>
      <c r="K63" s="71" t="s">
        <v>6922</v>
      </c>
      <c r="L63" s="75"/>
      <c r="M63" s="76">
        <v>4452.94384765625</v>
      </c>
      <c r="N63" s="76">
        <v>6651.2548828125</v>
      </c>
      <c r="O63" s="77"/>
      <c r="P63" s="78"/>
      <c r="Q63" s="78"/>
      <c r="R63" s="90"/>
      <c r="S63" s="48">
        <v>1</v>
      </c>
      <c r="T63" s="48">
        <v>4</v>
      </c>
      <c r="U63" s="49">
        <v>3</v>
      </c>
      <c r="V63" s="49">
        <v>0.25</v>
      </c>
      <c r="W63" s="50"/>
      <c r="X63" s="50"/>
      <c r="Y63" s="50"/>
      <c r="Z63" s="49">
        <v>0.25</v>
      </c>
      <c r="AA63" s="73">
        <v>63</v>
      </c>
      <c r="AB63" s="73"/>
      <c r="AC63" s="74"/>
      <c r="AD63" s="80" t="s">
        <v>3561</v>
      </c>
      <c r="AE63" s="80">
        <v>814</v>
      </c>
      <c r="AF63" s="80">
        <v>291</v>
      </c>
      <c r="AG63" s="80">
        <v>7613</v>
      </c>
      <c r="AH63" s="80">
        <v>6242</v>
      </c>
      <c r="AI63" s="80"/>
      <c r="AJ63" s="80" t="s">
        <v>4117</v>
      </c>
      <c r="AK63" s="80" t="s">
        <v>4537</v>
      </c>
      <c r="AL63" s="86" t="s">
        <v>4796</v>
      </c>
      <c r="AM63" s="80"/>
      <c r="AN63" s="82">
        <v>40621.32496527778</v>
      </c>
      <c r="AO63" s="86" t="s">
        <v>5219</v>
      </c>
      <c r="AP63" s="80" t="b">
        <v>1</v>
      </c>
      <c r="AQ63" s="80" t="b">
        <v>0</v>
      </c>
      <c r="AR63" s="80" t="b">
        <v>1</v>
      </c>
      <c r="AS63" s="80"/>
      <c r="AT63" s="80">
        <v>6</v>
      </c>
      <c r="AU63" s="86" t="s">
        <v>5433</v>
      </c>
      <c r="AV63" s="80" t="b">
        <v>0</v>
      </c>
      <c r="AW63" s="80" t="s">
        <v>5944</v>
      </c>
      <c r="AX63" s="86" t="s">
        <v>6319</v>
      </c>
      <c r="AY63" s="80" t="s">
        <v>66</v>
      </c>
      <c r="AZ63" s="80" t="str">
        <f>REPLACE(INDEX(GroupVertices[Group],MATCH(Vertices[[#This Row],[Vertex]],GroupVertices[Vertex],0)),1,1,"")</f>
        <v>19</v>
      </c>
      <c r="BA63" s="2"/>
      <c r="BB63" s="3"/>
      <c r="BC63" s="3"/>
      <c r="BD63" s="3"/>
      <c r="BE63" s="3"/>
    </row>
    <row r="64" spans="1:57" ht="15">
      <c r="A64" s="66" t="s">
        <v>597</v>
      </c>
      <c r="B64" s="67"/>
      <c r="C64" s="67"/>
      <c r="D64" s="68">
        <v>1</v>
      </c>
      <c r="E64" s="70">
        <v>50.00725179522231</v>
      </c>
      <c r="F64" s="106" t="s">
        <v>5799</v>
      </c>
      <c r="G64" s="67"/>
      <c r="H64" s="71"/>
      <c r="I64" s="72"/>
      <c r="J64" s="72"/>
      <c r="K64" s="71" t="s">
        <v>6981</v>
      </c>
      <c r="L64" s="75"/>
      <c r="M64" s="76">
        <v>4743.013671875</v>
      </c>
      <c r="N64" s="76">
        <v>8902.36328125</v>
      </c>
      <c r="O64" s="77"/>
      <c r="P64" s="78"/>
      <c r="Q64" s="78"/>
      <c r="R64" s="90"/>
      <c r="S64" s="48">
        <v>0</v>
      </c>
      <c r="T64" s="48">
        <v>2</v>
      </c>
      <c r="U64" s="49">
        <v>3</v>
      </c>
      <c r="V64" s="49">
        <v>0.001035</v>
      </c>
      <c r="W64" s="50"/>
      <c r="X64" s="50"/>
      <c r="Y64" s="50"/>
      <c r="Z64" s="49">
        <v>0</v>
      </c>
      <c r="AA64" s="73">
        <v>64</v>
      </c>
      <c r="AB64" s="73"/>
      <c r="AC64" s="74"/>
      <c r="AD64" s="80" t="s">
        <v>3619</v>
      </c>
      <c r="AE64" s="80">
        <v>313</v>
      </c>
      <c r="AF64" s="80">
        <v>131</v>
      </c>
      <c r="AG64" s="80">
        <v>416</v>
      </c>
      <c r="AH64" s="80">
        <v>4727</v>
      </c>
      <c r="AI64" s="80"/>
      <c r="AJ64" s="80" t="s">
        <v>4169</v>
      </c>
      <c r="AK64" s="80" t="s">
        <v>4569</v>
      </c>
      <c r="AL64" s="80"/>
      <c r="AM64" s="80"/>
      <c r="AN64" s="82">
        <v>43175.41878472222</v>
      </c>
      <c r="AO64" s="86" t="s">
        <v>5272</v>
      </c>
      <c r="AP64" s="80" t="b">
        <v>0</v>
      </c>
      <c r="AQ64" s="80" t="b">
        <v>0</v>
      </c>
      <c r="AR64" s="80" t="b">
        <v>0</v>
      </c>
      <c r="AS64" s="80"/>
      <c r="AT64" s="80">
        <v>0</v>
      </c>
      <c r="AU64" s="86" t="s">
        <v>5433</v>
      </c>
      <c r="AV64" s="80" t="b">
        <v>0</v>
      </c>
      <c r="AW64" s="80" t="s">
        <v>5944</v>
      </c>
      <c r="AX64" s="86" t="s">
        <v>6378</v>
      </c>
      <c r="AY64" s="80" t="s">
        <v>66</v>
      </c>
      <c r="AZ64" s="80" t="str">
        <f>REPLACE(INDEX(GroupVertices[Group],MATCH(Vertices[[#This Row],[Vertex]],GroupVertices[Vertex],0)),1,1,"")</f>
        <v>5</v>
      </c>
      <c r="BA64" s="2"/>
      <c r="BB64" s="3"/>
      <c r="BC64" s="3"/>
      <c r="BD64" s="3"/>
      <c r="BE64" s="3"/>
    </row>
    <row r="65" spans="1:57" ht="15">
      <c r="A65" s="66" t="s">
        <v>295</v>
      </c>
      <c r="B65" s="67"/>
      <c r="C65" s="67"/>
      <c r="D65" s="68">
        <v>3.9647058823529413</v>
      </c>
      <c r="E65" s="70">
        <v>50.00483453014821</v>
      </c>
      <c r="F65" s="106" t="s">
        <v>5483</v>
      </c>
      <c r="G65" s="67"/>
      <c r="H65" s="71"/>
      <c r="I65" s="72"/>
      <c r="J65" s="72"/>
      <c r="K65" s="71" t="s">
        <v>6592</v>
      </c>
      <c r="L65" s="75"/>
      <c r="M65" s="76">
        <v>8282.46484375</v>
      </c>
      <c r="N65" s="76">
        <v>5176.4814453125</v>
      </c>
      <c r="O65" s="77"/>
      <c r="P65" s="78"/>
      <c r="Q65" s="78"/>
      <c r="R65" s="90"/>
      <c r="S65" s="48">
        <v>3</v>
      </c>
      <c r="T65" s="48">
        <v>1</v>
      </c>
      <c r="U65" s="49">
        <v>2</v>
      </c>
      <c r="V65" s="49">
        <v>0.5</v>
      </c>
      <c r="W65" s="50"/>
      <c r="X65" s="50"/>
      <c r="Y65" s="50"/>
      <c r="Z65" s="49">
        <v>0</v>
      </c>
      <c r="AA65" s="73">
        <v>65</v>
      </c>
      <c r="AB65" s="73"/>
      <c r="AC65" s="74"/>
      <c r="AD65" s="80" t="s">
        <v>3234</v>
      </c>
      <c r="AE65" s="80">
        <v>109</v>
      </c>
      <c r="AF65" s="80">
        <v>333</v>
      </c>
      <c r="AG65" s="80">
        <v>811</v>
      </c>
      <c r="AH65" s="80">
        <v>398</v>
      </c>
      <c r="AI65" s="80"/>
      <c r="AJ65" s="80" t="s">
        <v>3825</v>
      </c>
      <c r="AK65" s="80" t="s">
        <v>4342</v>
      </c>
      <c r="AL65" s="80"/>
      <c r="AM65" s="80"/>
      <c r="AN65" s="82">
        <v>43586.38476851852</v>
      </c>
      <c r="AO65" s="86" t="s">
        <v>4908</v>
      </c>
      <c r="AP65" s="80" t="b">
        <v>1</v>
      </c>
      <c r="AQ65" s="80" t="b">
        <v>0</v>
      </c>
      <c r="AR65" s="80" t="b">
        <v>0</v>
      </c>
      <c r="AS65" s="80"/>
      <c r="AT65" s="80">
        <v>0</v>
      </c>
      <c r="AU65" s="80"/>
      <c r="AV65" s="80" t="b">
        <v>0</v>
      </c>
      <c r="AW65" s="80" t="s">
        <v>5944</v>
      </c>
      <c r="AX65" s="86" t="s">
        <v>5989</v>
      </c>
      <c r="AY65" s="80" t="s">
        <v>66</v>
      </c>
      <c r="AZ65" s="80" t="str">
        <f>REPLACE(INDEX(GroupVertices[Group],MATCH(Vertices[[#This Row],[Vertex]],GroupVertices[Vertex],0)),1,1,"")</f>
        <v>46</v>
      </c>
      <c r="BA65" s="2"/>
      <c r="BB65" s="3"/>
      <c r="BC65" s="3"/>
      <c r="BD65" s="3"/>
      <c r="BE65" s="3"/>
    </row>
    <row r="66" spans="1:57" ht="15">
      <c r="A66" s="66" t="s">
        <v>702</v>
      </c>
      <c r="B66" s="67"/>
      <c r="C66" s="67"/>
      <c r="D66" s="68">
        <v>3.9647058823529413</v>
      </c>
      <c r="E66" s="70">
        <v>50.00483453014821</v>
      </c>
      <c r="F66" s="106" t="s">
        <v>5513</v>
      </c>
      <c r="G66" s="67"/>
      <c r="H66" s="71"/>
      <c r="I66" s="72"/>
      <c r="J66" s="72"/>
      <c r="K66" s="71" t="s">
        <v>6629</v>
      </c>
      <c r="L66" s="75"/>
      <c r="M66" s="76">
        <v>5770.89306640625</v>
      </c>
      <c r="N66" s="76">
        <v>4335.85205078125</v>
      </c>
      <c r="O66" s="77"/>
      <c r="P66" s="78"/>
      <c r="Q66" s="78"/>
      <c r="R66" s="90"/>
      <c r="S66" s="48">
        <v>3</v>
      </c>
      <c r="T66" s="48">
        <v>1</v>
      </c>
      <c r="U66" s="49">
        <v>2</v>
      </c>
      <c r="V66" s="49">
        <v>0.5</v>
      </c>
      <c r="W66" s="50"/>
      <c r="X66" s="50"/>
      <c r="Y66" s="50"/>
      <c r="Z66" s="49">
        <v>0</v>
      </c>
      <c r="AA66" s="73">
        <v>66</v>
      </c>
      <c r="AB66" s="73"/>
      <c r="AC66" s="74"/>
      <c r="AD66" s="80" t="s">
        <v>3271</v>
      </c>
      <c r="AE66" s="80">
        <v>5</v>
      </c>
      <c r="AF66" s="80">
        <v>0</v>
      </c>
      <c r="AG66" s="80">
        <v>9</v>
      </c>
      <c r="AH66" s="80">
        <v>9</v>
      </c>
      <c r="AI66" s="80"/>
      <c r="AJ66" s="80" t="s">
        <v>3857</v>
      </c>
      <c r="AK66" s="80" t="s">
        <v>4368</v>
      </c>
      <c r="AL66" s="80"/>
      <c r="AM66" s="80"/>
      <c r="AN66" s="82">
        <v>43660.074907407405</v>
      </c>
      <c r="AO66" s="86" t="s">
        <v>4943</v>
      </c>
      <c r="AP66" s="80" t="b">
        <v>1</v>
      </c>
      <c r="AQ66" s="80" t="b">
        <v>0</v>
      </c>
      <c r="AR66" s="80" t="b">
        <v>0</v>
      </c>
      <c r="AS66" s="80"/>
      <c r="AT66" s="80">
        <v>0</v>
      </c>
      <c r="AU66" s="80"/>
      <c r="AV66" s="80" t="b">
        <v>0</v>
      </c>
      <c r="AW66" s="80" t="s">
        <v>5944</v>
      </c>
      <c r="AX66" s="86" t="s">
        <v>6026</v>
      </c>
      <c r="AY66" s="80" t="s">
        <v>66</v>
      </c>
      <c r="AZ66" s="80" t="str">
        <f>REPLACE(INDEX(GroupVertices[Group],MATCH(Vertices[[#This Row],[Vertex]],GroupVertices[Vertex],0)),1,1,"")</f>
        <v>37</v>
      </c>
      <c r="BA66" s="2"/>
      <c r="BB66" s="3"/>
      <c r="BC66" s="3"/>
      <c r="BD66" s="3"/>
      <c r="BE66" s="3"/>
    </row>
    <row r="67" spans="1:57" ht="15">
      <c r="A67" s="66" t="s">
        <v>632</v>
      </c>
      <c r="B67" s="67"/>
      <c r="C67" s="67"/>
      <c r="D67" s="68">
        <v>3.9647058823529413</v>
      </c>
      <c r="E67" s="70">
        <v>50.00483453014821</v>
      </c>
      <c r="F67" s="106" t="s">
        <v>5596</v>
      </c>
      <c r="G67" s="67"/>
      <c r="H67" s="71"/>
      <c r="I67" s="72"/>
      <c r="J67" s="72"/>
      <c r="K67" s="71" t="s">
        <v>6734</v>
      </c>
      <c r="L67" s="75"/>
      <c r="M67" s="76">
        <v>9535.3798828125</v>
      </c>
      <c r="N67" s="76">
        <v>5176.4814453125</v>
      </c>
      <c r="O67" s="77"/>
      <c r="P67" s="78"/>
      <c r="Q67" s="78"/>
      <c r="R67" s="90"/>
      <c r="S67" s="48">
        <v>3</v>
      </c>
      <c r="T67" s="48">
        <v>1</v>
      </c>
      <c r="U67" s="49">
        <v>2</v>
      </c>
      <c r="V67" s="49">
        <v>0.5</v>
      </c>
      <c r="W67" s="50"/>
      <c r="X67" s="50"/>
      <c r="Y67" s="50"/>
      <c r="Z67" s="49">
        <v>0</v>
      </c>
      <c r="AA67" s="73">
        <v>67</v>
      </c>
      <c r="AB67" s="73"/>
      <c r="AC67" s="74"/>
      <c r="AD67" s="80" t="s">
        <v>3375</v>
      </c>
      <c r="AE67" s="80">
        <v>4000</v>
      </c>
      <c r="AF67" s="80">
        <v>181322</v>
      </c>
      <c r="AG67" s="80">
        <v>59277</v>
      </c>
      <c r="AH67" s="80">
        <v>36603</v>
      </c>
      <c r="AI67" s="80"/>
      <c r="AJ67" s="80" t="s">
        <v>3953</v>
      </c>
      <c r="AK67" s="80" t="s">
        <v>4425</v>
      </c>
      <c r="AL67" s="86" t="s">
        <v>4728</v>
      </c>
      <c r="AM67" s="80"/>
      <c r="AN67" s="82">
        <v>39996.90974537037</v>
      </c>
      <c r="AO67" s="86" t="s">
        <v>5040</v>
      </c>
      <c r="AP67" s="80" t="b">
        <v>0</v>
      </c>
      <c r="AQ67" s="80" t="b">
        <v>0</v>
      </c>
      <c r="AR67" s="80" t="b">
        <v>1</v>
      </c>
      <c r="AS67" s="80"/>
      <c r="AT67" s="80">
        <v>841</v>
      </c>
      <c r="AU67" s="86" t="s">
        <v>5433</v>
      </c>
      <c r="AV67" s="80" t="b">
        <v>1</v>
      </c>
      <c r="AW67" s="80" t="s">
        <v>5944</v>
      </c>
      <c r="AX67" s="86" t="s">
        <v>6131</v>
      </c>
      <c r="AY67" s="80" t="s">
        <v>66</v>
      </c>
      <c r="AZ67" s="80" t="str">
        <f>REPLACE(INDEX(GroupVertices[Group],MATCH(Vertices[[#This Row],[Vertex]],GroupVertices[Vertex],0)),1,1,"")</f>
        <v>41</v>
      </c>
      <c r="BA67" s="2"/>
      <c r="BB67" s="3"/>
      <c r="BC67" s="3"/>
      <c r="BD67" s="3"/>
      <c r="BE67" s="3"/>
    </row>
    <row r="68" spans="1:57" ht="15">
      <c r="A68" s="66" t="s">
        <v>693</v>
      </c>
      <c r="B68" s="67"/>
      <c r="C68" s="67"/>
      <c r="D68" s="68">
        <v>3.9647058823529413</v>
      </c>
      <c r="E68" s="70">
        <v>50.00483453014821</v>
      </c>
      <c r="F68" s="106" t="s">
        <v>1360</v>
      </c>
      <c r="G68" s="67"/>
      <c r="H68" s="71"/>
      <c r="I68" s="72"/>
      <c r="J68" s="72"/>
      <c r="K68" s="71" t="s">
        <v>6812</v>
      </c>
      <c r="L68" s="75"/>
      <c r="M68" s="76">
        <v>5764.74853515625</v>
      </c>
      <c r="N68" s="76">
        <v>176.9905548095703</v>
      </c>
      <c r="O68" s="77"/>
      <c r="P68" s="78"/>
      <c r="Q68" s="78"/>
      <c r="R68" s="90"/>
      <c r="S68" s="48">
        <v>3</v>
      </c>
      <c r="T68" s="48">
        <v>1</v>
      </c>
      <c r="U68" s="49">
        <v>2</v>
      </c>
      <c r="V68" s="49">
        <v>0.5</v>
      </c>
      <c r="W68" s="50"/>
      <c r="X68" s="50"/>
      <c r="Y68" s="50"/>
      <c r="Z68" s="49">
        <v>0</v>
      </c>
      <c r="AA68" s="73">
        <v>68</v>
      </c>
      <c r="AB68" s="73"/>
      <c r="AC68" s="74"/>
      <c r="AD68" s="80" t="s">
        <v>3451</v>
      </c>
      <c r="AE68" s="80">
        <v>2845</v>
      </c>
      <c r="AF68" s="80">
        <v>19922</v>
      </c>
      <c r="AG68" s="80">
        <v>34065</v>
      </c>
      <c r="AH68" s="80">
        <v>76395</v>
      </c>
      <c r="AI68" s="80"/>
      <c r="AJ68" s="80" t="s">
        <v>4022</v>
      </c>
      <c r="AK68" s="80" t="s">
        <v>4473</v>
      </c>
      <c r="AL68" s="80"/>
      <c r="AM68" s="80"/>
      <c r="AN68" s="82">
        <v>40445.76219907407</v>
      </c>
      <c r="AO68" s="86" t="s">
        <v>5114</v>
      </c>
      <c r="AP68" s="80" t="b">
        <v>0</v>
      </c>
      <c r="AQ68" s="80" t="b">
        <v>0</v>
      </c>
      <c r="AR68" s="80" t="b">
        <v>0</v>
      </c>
      <c r="AS68" s="80"/>
      <c r="AT68" s="80">
        <v>36</v>
      </c>
      <c r="AU68" s="86" t="s">
        <v>5435</v>
      </c>
      <c r="AV68" s="80" t="b">
        <v>0</v>
      </c>
      <c r="AW68" s="80" t="s">
        <v>5944</v>
      </c>
      <c r="AX68" s="86" t="s">
        <v>6209</v>
      </c>
      <c r="AY68" s="80" t="s">
        <v>66</v>
      </c>
      <c r="AZ68" s="80" t="str">
        <f>REPLACE(INDEX(GroupVertices[Group],MATCH(Vertices[[#This Row],[Vertex]],GroupVertices[Vertex],0)),1,1,"")</f>
        <v>38</v>
      </c>
      <c r="BA68" s="2"/>
      <c r="BB68" s="3"/>
      <c r="BC68" s="3"/>
      <c r="BD68" s="3"/>
      <c r="BE68" s="3"/>
    </row>
    <row r="69" spans="1:57" ht="15">
      <c r="A69" s="66" t="s">
        <v>784</v>
      </c>
      <c r="B69" s="67"/>
      <c r="C69" s="67"/>
      <c r="D69" s="68">
        <v>3.9647058823529413</v>
      </c>
      <c r="E69" s="70">
        <v>50.00483453014821</v>
      </c>
      <c r="F69" s="106" t="s">
        <v>1375</v>
      </c>
      <c r="G69" s="67"/>
      <c r="H69" s="71"/>
      <c r="I69" s="72"/>
      <c r="J69" s="72"/>
      <c r="K69" s="71" t="s">
        <v>6849</v>
      </c>
      <c r="L69" s="75"/>
      <c r="M69" s="76">
        <v>5770.8857421875</v>
      </c>
      <c r="N69" s="76">
        <v>2669.362060546875</v>
      </c>
      <c r="O69" s="77"/>
      <c r="P69" s="78"/>
      <c r="Q69" s="78"/>
      <c r="R69" s="90"/>
      <c r="S69" s="48">
        <v>3</v>
      </c>
      <c r="T69" s="48">
        <v>1</v>
      </c>
      <c r="U69" s="49">
        <v>2</v>
      </c>
      <c r="V69" s="49">
        <v>0.5</v>
      </c>
      <c r="W69" s="50"/>
      <c r="X69" s="50"/>
      <c r="Y69" s="50"/>
      <c r="Z69" s="49">
        <v>0</v>
      </c>
      <c r="AA69" s="73">
        <v>69</v>
      </c>
      <c r="AB69" s="73"/>
      <c r="AC69" s="74"/>
      <c r="AD69" s="80" t="s">
        <v>3488</v>
      </c>
      <c r="AE69" s="80">
        <v>329</v>
      </c>
      <c r="AF69" s="80">
        <v>234</v>
      </c>
      <c r="AG69" s="80">
        <v>6386</v>
      </c>
      <c r="AH69" s="80">
        <v>597</v>
      </c>
      <c r="AI69" s="80"/>
      <c r="AJ69" s="80" t="s">
        <v>4057</v>
      </c>
      <c r="AK69" s="80"/>
      <c r="AL69" s="80"/>
      <c r="AM69" s="80"/>
      <c r="AN69" s="82">
        <v>40170.019791666666</v>
      </c>
      <c r="AO69" s="86" t="s">
        <v>5150</v>
      </c>
      <c r="AP69" s="80" t="b">
        <v>0</v>
      </c>
      <c r="AQ69" s="80" t="b">
        <v>0</v>
      </c>
      <c r="AR69" s="80" t="b">
        <v>1</v>
      </c>
      <c r="AS69" s="80"/>
      <c r="AT69" s="80">
        <v>13</v>
      </c>
      <c r="AU69" s="86" t="s">
        <v>5434</v>
      </c>
      <c r="AV69" s="80" t="b">
        <v>0</v>
      </c>
      <c r="AW69" s="80" t="s">
        <v>5944</v>
      </c>
      <c r="AX69" s="86" t="s">
        <v>6246</v>
      </c>
      <c r="AY69" s="80" t="s">
        <v>66</v>
      </c>
      <c r="AZ69" s="80" t="str">
        <f>REPLACE(INDEX(GroupVertices[Group],MATCH(Vertices[[#This Row],[Vertex]],GroupVertices[Vertex],0)),1,1,"")</f>
        <v>35</v>
      </c>
      <c r="BA69" s="2"/>
      <c r="BB69" s="3"/>
      <c r="BC69" s="3"/>
      <c r="BD69" s="3"/>
      <c r="BE69" s="3"/>
    </row>
    <row r="70" spans="1:57" ht="15">
      <c r="A70" s="66" t="s">
        <v>588</v>
      </c>
      <c r="B70" s="67"/>
      <c r="C70" s="67"/>
      <c r="D70" s="68">
        <v>3.9647058823529413</v>
      </c>
      <c r="E70" s="70">
        <v>50.00483453014821</v>
      </c>
      <c r="F70" s="106" t="s">
        <v>5703</v>
      </c>
      <c r="G70" s="67"/>
      <c r="H70" s="71"/>
      <c r="I70" s="72"/>
      <c r="J70" s="72"/>
      <c r="K70" s="71" t="s">
        <v>6861</v>
      </c>
      <c r="L70" s="75"/>
      <c r="M70" s="76">
        <v>7039.7041015625</v>
      </c>
      <c r="N70" s="76">
        <v>5176.47900390625</v>
      </c>
      <c r="O70" s="77"/>
      <c r="P70" s="78"/>
      <c r="Q70" s="78"/>
      <c r="R70" s="90"/>
      <c r="S70" s="48">
        <v>3</v>
      </c>
      <c r="T70" s="48">
        <v>1</v>
      </c>
      <c r="U70" s="49">
        <v>2</v>
      </c>
      <c r="V70" s="49">
        <v>0.5</v>
      </c>
      <c r="W70" s="50"/>
      <c r="X70" s="50"/>
      <c r="Y70" s="50"/>
      <c r="Z70" s="49">
        <v>0</v>
      </c>
      <c r="AA70" s="73">
        <v>70</v>
      </c>
      <c r="AB70" s="73"/>
      <c r="AC70" s="74"/>
      <c r="AD70" s="80" t="s">
        <v>3500</v>
      </c>
      <c r="AE70" s="80">
        <v>229</v>
      </c>
      <c r="AF70" s="80">
        <v>36</v>
      </c>
      <c r="AG70" s="80">
        <v>376</v>
      </c>
      <c r="AH70" s="80">
        <v>99</v>
      </c>
      <c r="AI70" s="80"/>
      <c r="AJ70" s="80"/>
      <c r="AK70" s="80"/>
      <c r="AL70" s="80"/>
      <c r="AM70" s="80"/>
      <c r="AN70" s="82">
        <v>43539.161307870374</v>
      </c>
      <c r="AO70" s="80"/>
      <c r="AP70" s="80" t="b">
        <v>1</v>
      </c>
      <c r="AQ70" s="80" t="b">
        <v>0</v>
      </c>
      <c r="AR70" s="80" t="b">
        <v>0</v>
      </c>
      <c r="AS70" s="80"/>
      <c r="AT70" s="80">
        <v>0</v>
      </c>
      <c r="AU70" s="80"/>
      <c r="AV70" s="80" t="b">
        <v>0</v>
      </c>
      <c r="AW70" s="80" t="s">
        <v>5944</v>
      </c>
      <c r="AX70" s="86" t="s">
        <v>6258</v>
      </c>
      <c r="AY70" s="80" t="s">
        <v>66</v>
      </c>
      <c r="AZ70" s="80" t="str">
        <f>REPLACE(INDEX(GroupVertices[Group],MATCH(Vertices[[#This Row],[Vertex]],GroupVertices[Vertex],0)),1,1,"")</f>
        <v>42</v>
      </c>
      <c r="BA70" s="2"/>
      <c r="BB70" s="3"/>
      <c r="BC70" s="3"/>
      <c r="BD70" s="3"/>
      <c r="BE70" s="3"/>
    </row>
    <row r="71" spans="1:57" ht="15">
      <c r="A71" s="66" t="s">
        <v>635</v>
      </c>
      <c r="B71" s="67"/>
      <c r="C71" s="67"/>
      <c r="D71" s="68">
        <v>1.988235294117647</v>
      </c>
      <c r="E71" s="70">
        <v>50.00483453014821</v>
      </c>
      <c r="F71" s="106" t="s">
        <v>5832</v>
      </c>
      <c r="G71" s="67"/>
      <c r="H71" s="71"/>
      <c r="I71" s="72"/>
      <c r="J71" s="72"/>
      <c r="K71" s="71" t="s">
        <v>7020</v>
      </c>
      <c r="L71" s="75"/>
      <c r="M71" s="76">
        <v>5632.02685546875</v>
      </c>
      <c r="N71" s="76">
        <v>2492.393310546875</v>
      </c>
      <c r="O71" s="77"/>
      <c r="P71" s="78"/>
      <c r="Q71" s="78"/>
      <c r="R71" s="90"/>
      <c r="S71" s="48">
        <v>1</v>
      </c>
      <c r="T71" s="48">
        <v>3</v>
      </c>
      <c r="U71" s="49">
        <v>2</v>
      </c>
      <c r="V71" s="49">
        <v>0.5</v>
      </c>
      <c r="W71" s="50"/>
      <c r="X71" s="50"/>
      <c r="Y71" s="50"/>
      <c r="Z71" s="49">
        <v>0</v>
      </c>
      <c r="AA71" s="73">
        <v>71</v>
      </c>
      <c r="AB71" s="73"/>
      <c r="AC71" s="74"/>
      <c r="AD71" s="80" t="s">
        <v>3657</v>
      </c>
      <c r="AE71" s="80">
        <v>141</v>
      </c>
      <c r="AF71" s="80">
        <v>12</v>
      </c>
      <c r="AG71" s="80">
        <v>38</v>
      </c>
      <c r="AH71" s="80">
        <v>982</v>
      </c>
      <c r="AI71" s="80"/>
      <c r="AJ71" s="80" t="s">
        <v>4199</v>
      </c>
      <c r="AK71" s="80" t="s">
        <v>4589</v>
      </c>
      <c r="AL71" s="80"/>
      <c r="AM71" s="80"/>
      <c r="AN71" s="82">
        <v>43154.19841435185</v>
      </c>
      <c r="AO71" s="86" t="s">
        <v>5311</v>
      </c>
      <c r="AP71" s="80" t="b">
        <v>1</v>
      </c>
      <c r="AQ71" s="80" t="b">
        <v>0</v>
      </c>
      <c r="AR71" s="80" t="b">
        <v>0</v>
      </c>
      <c r="AS71" s="80"/>
      <c r="AT71" s="80">
        <v>0</v>
      </c>
      <c r="AU71" s="80"/>
      <c r="AV71" s="80" t="b">
        <v>0</v>
      </c>
      <c r="AW71" s="80" t="s">
        <v>5944</v>
      </c>
      <c r="AX71" s="86" t="s">
        <v>6417</v>
      </c>
      <c r="AY71" s="80" t="s">
        <v>66</v>
      </c>
      <c r="AZ71" s="80" t="str">
        <f>REPLACE(INDEX(GroupVertices[Group],MATCH(Vertices[[#This Row],[Vertex]],GroupVertices[Vertex],0)),1,1,"")</f>
        <v>40</v>
      </c>
      <c r="BA71" s="2"/>
      <c r="BB71" s="3"/>
      <c r="BC71" s="3"/>
      <c r="BD71" s="3"/>
      <c r="BE71" s="3"/>
    </row>
    <row r="72" spans="1:57" ht="15">
      <c r="A72" s="66" t="s">
        <v>270</v>
      </c>
      <c r="B72" s="67"/>
      <c r="C72" s="67"/>
      <c r="D72" s="68">
        <v>1</v>
      </c>
      <c r="E72" s="70">
        <v>50.00483453014821</v>
      </c>
      <c r="F72" s="106" t="s">
        <v>1287</v>
      </c>
      <c r="G72" s="67"/>
      <c r="H72" s="71"/>
      <c r="I72" s="72"/>
      <c r="J72" s="72"/>
      <c r="K72" s="71" t="s">
        <v>6622</v>
      </c>
      <c r="L72" s="75"/>
      <c r="M72" s="76">
        <v>7505.32763671875</v>
      </c>
      <c r="N72" s="76">
        <v>5766.3876953125</v>
      </c>
      <c r="O72" s="77"/>
      <c r="P72" s="78"/>
      <c r="Q72" s="78"/>
      <c r="R72" s="90"/>
      <c r="S72" s="48">
        <v>0</v>
      </c>
      <c r="T72" s="48">
        <v>2</v>
      </c>
      <c r="U72" s="49">
        <v>2</v>
      </c>
      <c r="V72" s="49">
        <v>0.5</v>
      </c>
      <c r="W72" s="50"/>
      <c r="X72" s="50"/>
      <c r="Y72" s="50"/>
      <c r="Z72" s="49">
        <v>0</v>
      </c>
      <c r="AA72" s="73">
        <v>72</v>
      </c>
      <c r="AB72" s="73"/>
      <c r="AC72" s="74"/>
      <c r="AD72" s="80" t="s">
        <v>3264</v>
      </c>
      <c r="AE72" s="80">
        <v>159</v>
      </c>
      <c r="AF72" s="80">
        <v>61</v>
      </c>
      <c r="AG72" s="80">
        <v>364</v>
      </c>
      <c r="AH72" s="80">
        <v>136</v>
      </c>
      <c r="AI72" s="80"/>
      <c r="AJ72" s="80" t="s">
        <v>3850</v>
      </c>
      <c r="AK72" s="80" t="s">
        <v>4364</v>
      </c>
      <c r="AL72" s="80"/>
      <c r="AM72" s="80"/>
      <c r="AN72" s="82">
        <v>43466.95684027778</v>
      </c>
      <c r="AO72" s="86" t="s">
        <v>4936</v>
      </c>
      <c r="AP72" s="80" t="b">
        <v>1</v>
      </c>
      <c r="AQ72" s="80" t="b">
        <v>0</v>
      </c>
      <c r="AR72" s="80" t="b">
        <v>0</v>
      </c>
      <c r="AS72" s="80"/>
      <c r="AT72" s="80">
        <v>0</v>
      </c>
      <c r="AU72" s="80"/>
      <c r="AV72" s="80" t="b">
        <v>0</v>
      </c>
      <c r="AW72" s="80" t="s">
        <v>5944</v>
      </c>
      <c r="AX72" s="86" t="s">
        <v>6019</v>
      </c>
      <c r="AY72" s="80" t="s">
        <v>66</v>
      </c>
      <c r="AZ72" s="80" t="str">
        <f>REPLACE(INDEX(GroupVertices[Group],MATCH(Vertices[[#This Row],[Vertex]],GroupVertices[Vertex],0)),1,1,"")</f>
        <v>47</v>
      </c>
      <c r="BA72" s="2"/>
      <c r="BB72" s="3"/>
      <c r="BC72" s="3"/>
      <c r="BD72" s="3"/>
      <c r="BE72" s="3"/>
    </row>
    <row r="73" spans="1:57" ht="15">
      <c r="A73" s="66" t="s">
        <v>319</v>
      </c>
      <c r="B73" s="67"/>
      <c r="C73" s="67"/>
      <c r="D73" s="68">
        <v>1</v>
      </c>
      <c r="E73" s="70">
        <v>50.00483453014821</v>
      </c>
      <c r="F73" s="106" t="s">
        <v>1296</v>
      </c>
      <c r="G73" s="67"/>
      <c r="H73" s="71"/>
      <c r="I73" s="72"/>
      <c r="J73" s="72"/>
      <c r="K73" s="71" t="s">
        <v>6675</v>
      </c>
      <c r="L73" s="75"/>
      <c r="M73" s="76">
        <v>8746.0693359375</v>
      </c>
      <c r="N73" s="76">
        <v>5766.39208984375</v>
      </c>
      <c r="O73" s="77"/>
      <c r="P73" s="78"/>
      <c r="Q73" s="78"/>
      <c r="R73" s="90"/>
      <c r="S73" s="48">
        <v>0</v>
      </c>
      <c r="T73" s="48">
        <v>2</v>
      </c>
      <c r="U73" s="49">
        <v>2</v>
      </c>
      <c r="V73" s="49">
        <v>0.5</v>
      </c>
      <c r="W73" s="50"/>
      <c r="X73" s="50"/>
      <c r="Y73" s="50"/>
      <c r="Z73" s="49">
        <v>0</v>
      </c>
      <c r="AA73" s="73">
        <v>73</v>
      </c>
      <c r="AB73" s="73"/>
      <c r="AC73" s="74"/>
      <c r="AD73" s="80" t="s">
        <v>3316</v>
      </c>
      <c r="AE73" s="80">
        <v>304</v>
      </c>
      <c r="AF73" s="80">
        <v>23</v>
      </c>
      <c r="AG73" s="80">
        <v>2342</v>
      </c>
      <c r="AH73" s="80">
        <v>478</v>
      </c>
      <c r="AI73" s="80"/>
      <c r="AJ73" s="80"/>
      <c r="AK73" s="80"/>
      <c r="AL73" s="80"/>
      <c r="AM73" s="80"/>
      <c r="AN73" s="82">
        <v>42745.13119212963</v>
      </c>
      <c r="AO73" s="80"/>
      <c r="AP73" s="80" t="b">
        <v>1</v>
      </c>
      <c r="AQ73" s="80" t="b">
        <v>1</v>
      </c>
      <c r="AR73" s="80" t="b">
        <v>0</v>
      </c>
      <c r="AS73" s="80"/>
      <c r="AT73" s="80">
        <v>0</v>
      </c>
      <c r="AU73" s="80"/>
      <c r="AV73" s="80" t="b">
        <v>0</v>
      </c>
      <c r="AW73" s="80" t="s">
        <v>5944</v>
      </c>
      <c r="AX73" s="86" t="s">
        <v>6072</v>
      </c>
      <c r="AY73" s="80" t="s">
        <v>66</v>
      </c>
      <c r="AZ73" s="80" t="str">
        <f>REPLACE(INDEX(GroupVertices[Group],MATCH(Vertices[[#This Row],[Vertex]],GroupVertices[Vertex],0)),1,1,"")</f>
        <v>45</v>
      </c>
      <c r="BA73" s="2"/>
      <c r="BB73" s="3"/>
      <c r="BC73" s="3"/>
      <c r="BD73" s="3"/>
      <c r="BE73" s="3"/>
    </row>
    <row r="74" spans="1:57" ht="15">
      <c r="A74" s="66" t="s">
        <v>325</v>
      </c>
      <c r="B74" s="67"/>
      <c r="C74" s="67"/>
      <c r="D74" s="68">
        <v>1</v>
      </c>
      <c r="E74" s="70">
        <v>50.00483453014821</v>
      </c>
      <c r="F74" s="106" t="s">
        <v>5559</v>
      </c>
      <c r="G74" s="67"/>
      <c r="H74" s="71"/>
      <c r="I74" s="72"/>
      <c r="J74" s="72"/>
      <c r="K74" s="71" t="s">
        <v>6684</v>
      </c>
      <c r="L74" s="75"/>
      <c r="M74" s="76">
        <v>5632.03466796875</v>
      </c>
      <c r="N74" s="76">
        <v>5766.3896484375</v>
      </c>
      <c r="O74" s="77"/>
      <c r="P74" s="78"/>
      <c r="Q74" s="78"/>
      <c r="R74" s="90"/>
      <c r="S74" s="48">
        <v>0</v>
      </c>
      <c r="T74" s="48">
        <v>2</v>
      </c>
      <c r="U74" s="49">
        <v>2</v>
      </c>
      <c r="V74" s="49">
        <v>0.5</v>
      </c>
      <c r="W74" s="50"/>
      <c r="X74" s="50"/>
      <c r="Y74" s="50"/>
      <c r="Z74" s="49">
        <v>0</v>
      </c>
      <c r="AA74" s="73">
        <v>74</v>
      </c>
      <c r="AB74" s="73"/>
      <c r="AC74" s="74"/>
      <c r="AD74" s="80" t="s">
        <v>3325</v>
      </c>
      <c r="AE74" s="80">
        <v>480</v>
      </c>
      <c r="AF74" s="80">
        <v>44</v>
      </c>
      <c r="AG74" s="80">
        <v>1176</v>
      </c>
      <c r="AH74" s="80">
        <v>6864</v>
      </c>
      <c r="AI74" s="80"/>
      <c r="AJ74" s="80"/>
      <c r="AK74" s="80"/>
      <c r="AL74" s="86" t="s">
        <v>4710</v>
      </c>
      <c r="AM74" s="80"/>
      <c r="AN74" s="82">
        <v>42217.30704861111</v>
      </c>
      <c r="AO74" s="86" t="s">
        <v>4995</v>
      </c>
      <c r="AP74" s="80" t="b">
        <v>1</v>
      </c>
      <c r="AQ74" s="80" t="b">
        <v>0</v>
      </c>
      <c r="AR74" s="80" t="b">
        <v>0</v>
      </c>
      <c r="AS74" s="80"/>
      <c r="AT74" s="80">
        <v>0</v>
      </c>
      <c r="AU74" s="86" t="s">
        <v>5433</v>
      </c>
      <c r="AV74" s="80" t="b">
        <v>0</v>
      </c>
      <c r="AW74" s="80" t="s">
        <v>5944</v>
      </c>
      <c r="AX74" s="86" t="s">
        <v>6081</v>
      </c>
      <c r="AY74" s="80" t="s">
        <v>66</v>
      </c>
      <c r="AZ74" s="80" t="str">
        <f>REPLACE(INDEX(GroupVertices[Group],MATCH(Vertices[[#This Row],[Vertex]],GroupVertices[Vertex],0)),1,1,"")</f>
        <v>44</v>
      </c>
      <c r="BA74" s="2"/>
      <c r="BB74" s="3"/>
      <c r="BC74" s="3"/>
      <c r="BD74" s="3"/>
      <c r="BE74" s="3"/>
    </row>
    <row r="75" spans="1:57" ht="15">
      <c r="A75" s="66" t="s">
        <v>405</v>
      </c>
      <c r="B75" s="67"/>
      <c r="C75" s="67"/>
      <c r="D75" s="68">
        <v>1</v>
      </c>
      <c r="E75" s="70">
        <v>50.00483453014821</v>
      </c>
      <c r="F75" s="106" t="s">
        <v>1313</v>
      </c>
      <c r="G75" s="67"/>
      <c r="H75" s="71"/>
      <c r="I75" s="72"/>
      <c r="J75" s="72"/>
      <c r="K75" s="71" t="s">
        <v>6777</v>
      </c>
      <c r="L75" s="75"/>
      <c r="M75" s="76">
        <v>6252.41015625</v>
      </c>
      <c r="N75" s="76">
        <v>5766.38916015625</v>
      </c>
      <c r="O75" s="77"/>
      <c r="P75" s="78"/>
      <c r="Q75" s="78"/>
      <c r="R75" s="90"/>
      <c r="S75" s="48">
        <v>0</v>
      </c>
      <c r="T75" s="48">
        <v>2</v>
      </c>
      <c r="U75" s="49">
        <v>2</v>
      </c>
      <c r="V75" s="49">
        <v>0.5</v>
      </c>
      <c r="W75" s="50"/>
      <c r="X75" s="50"/>
      <c r="Y75" s="50"/>
      <c r="Z75" s="49">
        <v>0</v>
      </c>
      <c r="AA75" s="73">
        <v>75</v>
      </c>
      <c r="AB75" s="73"/>
      <c r="AC75" s="74"/>
      <c r="AD75" s="80" t="s">
        <v>3417</v>
      </c>
      <c r="AE75" s="80">
        <v>1063</v>
      </c>
      <c r="AF75" s="80">
        <v>431</v>
      </c>
      <c r="AG75" s="80">
        <v>6979</v>
      </c>
      <c r="AH75" s="80">
        <v>26788</v>
      </c>
      <c r="AI75" s="80"/>
      <c r="AJ75" s="80" t="s">
        <v>3990</v>
      </c>
      <c r="AK75" s="80" t="s">
        <v>4449</v>
      </c>
      <c r="AL75" s="80"/>
      <c r="AM75" s="80"/>
      <c r="AN75" s="82">
        <v>42016.86965277778</v>
      </c>
      <c r="AO75" s="86" t="s">
        <v>5081</v>
      </c>
      <c r="AP75" s="80" t="b">
        <v>1</v>
      </c>
      <c r="AQ75" s="80" t="b">
        <v>0</v>
      </c>
      <c r="AR75" s="80" t="b">
        <v>1</v>
      </c>
      <c r="AS75" s="80"/>
      <c r="AT75" s="80">
        <v>2</v>
      </c>
      <c r="AU75" s="86" t="s">
        <v>5433</v>
      </c>
      <c r="AV75" s="80" t="b">
        <v>0</v>
      </c>
      <c r="AW75" s="80" t="s">
        <v>5944</v>
      </c>
      <c r="AX75" s="86" t="s">
        <v>6174</v>
      </c>
      <c r="AY75" s="80" t="s">
        <v>66</v>
      </c>
      <c r="AZ75" s="80" t="str">
        <f>REPLACE(INDEX(GroupVertices[Group],MATCH(Vertices[[#This Row],[Vertex]],GroupVertices[Vertex],0)),1,1,"")</f>
        <v>43</v>
      </c>
      <c r="BA75" s="2"/>
      <c r="BB75" s="3"/>
      <c r="BC75" s="3"/>
      <c r="BD75" s="3"/>
      <c r="BE75" s="3"/>
    </row>
    <row r="76" spans="1:57" ht="15">
      <c r="A76" s="66" t="s">
        <v>671</v>
      </c>
      <c r="B76" s="67"/>
      <c r="C76" s="67"/>
      <c r="D76" s="68">
        <v>1</v>
      </c>
      <c r="E76" s="70">
        <v>50.00483453014821</v>
      </c>
      <c r="F76" s="106" t="s">
        <v>5865</v>
      </c>
      <c r="G76" s="67"/>
      <c r="H76" s="71"/>
      <c r="I76" s="72"/>
      <c r="J76" s="72"/>
      <c r="K76" s="71" t="s">
        <v>7057</v>
      </c>
      <c r="L76" s="75"/>
      <c r="M76" s="76">
        <v>5632.03125</v>
      </c>
      <c r="N76" s="76">
        <v>1666.5135498046875</v>
      </c>
      <c r="O76" s="77"/>
      <c r="P76" s="78"/>
      <c r="Q76" s="78"/>
      <c r="R76" s="90"/>
      <c r="S76" s="48">
        <v>0</v>
      </c>
      <c r="T76" s="48">
        <v>2</v>
      </c>
      <c r="U76" s="49">
        <v>2</v>
      </c>
      <c r="V76" s="49">
        <v>0.5</v>
      </c>
      <c r="W76" s="50"/>
      <c r="X76" s="50"/>
      <c r="Y76" s="50"/>
      <c r="Z76" s="49">
        <v>0</v>
      </c>
      <c r="AA76" s="73">
        <v>76</v>
      </c>
      <c r="AB76" s="73"/>
      <c r="AC76" s="74"/>
      <c r="AD76" s="80" t="s">
        <v>3694</v>
      </c>
      <c r="AE76" s="80">
        <v>1073</v>
      </c>
      <c r="AF76" s="80">
        <v>212</v>
      </c>
      <c r="AG76" s="80">
        <v>14101</v>
      </c>
      <c r="AH76" s="80">
        <v>18195</v>
      </c>
      <c r="AI76" s="80"/>
      <c r="AJ76" s="80" t="s">
        <v>4230</v>
      </c>
      <c r="AK76" s="80" t="s">
        <v>4612</v>
      </c>
      <c r="AL76" s="80"/>
      <c r="AM76" s="80"/>
      <c r="AN76" s="82">
        <v>41724.70128472222</v>
      </c>
      <c r="AO76" s="86" t="s">
        <v>5345</v>
      </c>
      <c r="AP76" s="80" t="b">
        <v>0</v>
      </c>
      <c r="AQ76" s="80" t="b">
        <v>0</v>
      </c>
      <c r="AR76" s="80" t="b">
        <v>1</v>
      </c>
      <c r="AS76" s="80"/>
      <c r="AT76" s="80">
        <v>2</v>
      </c>
      <c r="AU76" s="86" t="s">
        <v>5433</v>
      </c>
      <c r="AV76" s="80" t="b">
        <v>0</v>
      </c>
      <c r="AW76" s="80" t="s">
        <v>5944</v>
      </c>
      <c r="AX76" s="86" t="s">
        <v>6454</v>
      </c>
      <c r="AY76" s="80" t="s">
        <v>66</v>
      </c>
      <c r="AZ76" s="80" t="str">
        <f>REPLACE(INDEX(GroupVertices[Group],MATCH(Vertices[[#This Row],[Vertex]],GroupVertices[Vertex],0)),1,1,"")</f>
        <v>39</v>
      </c>
      <c r="BA76" s="2"/>
      <c r="BB76" s="3"/>
      <c r="BC76" s="3"/>
      <c r="BD76" s="3"/>
      <c r="BE76" s="3"/>
    </row>
    <row r="77" spans="1:57" ht="15">
      <c r="A77" s="66" t="s">
        <v>768</v>
      </c>
      <c r="B77" s="67"/>
      <c r="C77" s="67"/>
      <c r="D77" s="68">
        <v>1</v>
      </c>
      <c r="E77" s="70">
        <v>50.00483453014821</v>
      </c>
      <c r="F77" s="106" t="s">
        <v>5933</v>
      </c>
      <c r="G77" s="67"/>
      <c r="H77" s="71"/>
      <c r="I77" s="72"/>
      <c r="J77" s="72"/>
      <c r="K77" s="71" t="s">
        <v>7135</v>
      </c>
      <c r="L77" s="75"/>
      <c r="M77" s="76">
        <v>5632.03076171875</v>
      </c>
      <c r="N77" s="76">
        <v>4158.8857421875</v>
      </c>
      <c r="O77" s="77"/>
      <c r="P77" s="78"/>
      <c r="Q77" s="78"/>
      <c r="R77" s="90"/>
      <c r="S77" s="48">
        <v>0</v>
      </c>
      <c r="T77" s="48">
        <v>2</v>
      </c>
      <c r="U77" s="49">
        <v>2</v>
      </c>
      <c r="V77" s="49">
        <v>0.5</v>
      </c>
      <c r="W77" s="50"/>
      <c r="X77" s="50"/>
      <c r="Y77" s="50"/>
      <c r="Z77" s="49">
        <v>0</v>
      </c>
      <c r="AA77" s="73">
        <v>77</v>
      </c>
      <c r="AB77" s="73"/>
      <c r="AC77" s="74"/>
      <c r="AD77" s="80" t="s">
        <v>3771</v>
      </c>
      <c r="AE77" s="80">
        <v>51</v>
      </c>
      <c r="AF77" s="80">
        <v>26</v>
      </c>
      <c r="AG77" s="80">
        <v>34</v>
      </c>
      <c r="AH77" s="80">
        <v>782</v>
      </c>
      <c r="AI77" s="80"/>
      <c r="AJ77" s="80" t="s">
        <v>4299</v>
      </c>
      <c r="AK77" s="80" t="s">
        <v>4655</v>
      </c>
      <c r="AL77" s="86" t="s">
        <v>4861</v>
      </c>
      <c r="AM77" s="80"/>
      <c r="AN77" s="82">
        <v>42763.90503472222</v>
      </c>
      <c r="AO77" s="86" t="s">
        <v>5418</v>
      </c>
      <c r="AP77" s="80" t="b">
        <v>0</v>
      </c>
      <c r="AQ77" s="80" t="b">
        <v>0</v>
      </c>
      <c r="AR77" s="80" t="b">
        <v>1</v>
      </c>
      <c r="AS77" s="80"/>
      <c r="AT77" s="80">
        <v>0</v>
      </c>
      <c r="AU77" s="86" t="s">
        <v>5433</v>
      </c>
      <c r="AV77" s="80" t="b">
        <v>0</v>
      </c>
      <c r="AW77" s="80" t="s">
        <v>5944</v>
      </c>
      <c r="AX77" s="86" t="s">
        <v>6532</v>
      </c>
      <c r="AY77" s="80" t="s">
        <v>66</v>
      </c>
      <c r="AZ77" s="80" t="str">
        <f>REPLACE(INDEX(GroupVertices[Group],MATCH(Vertices[[#This Row],[Vertex]],GroupVertices[Vertex],0)),1,1,"")</f>
        <v>36</v>
      </c>
      <c r="BA77" s="2"/>
      <c r="BB77" s="3"/>
      <c r="BC77" s="3"/>
      <c r="BD77" s="3"/>
      <c r="BE77" s="3"/>
    </row>
    <row r="78" spans="1:57" ht="15">
      <c r="A78" s="66" t="s">
        <v>226</v>
      </c>
      <c r="B78" s="67"/>
      <c r="C78" s="67"/>
      <c r="D78" s="68">
        <v>1.988235294117647</v>
      </c>
      <c r="E78" s="70">
        <v>50.0024172650741</v>
      </c>
      <c r="F78" s="106" t="s">
        <v>1275</v>
      </c>
      <c r="G78" s="67"/>
      <c r="H78" s="71"/>
      <c r="I78" s="72"/>
      <c r="J78" s="72"/>
      <c r="K78" s="71" t="s">
        <v>6563</v>
      </c>
      <c r="L78" s="75"/>
      <c r="M78" s="76">
        <v>7169.498046875</v>
      </c>
      <c r="N78" s="76">
        <v>5943.361328125</v>
      </c>
      <c r="O78" s="77"/>
      <c r="P78" s="78"/>
      <c r="Q78" s="78"/>
      <c r="R78" s="90"/>
      <c r="S78" s="48">
        <v>1</v>
      </c>
      <c r="T78" s="48">
        <v>2</v>
      </c>
      <c r="U78" s="49">
        <v>1</v>
      </c>
      <c r="V78" s="49">
        <v>0.333333</v>
      </c>
      <c r="W78" s="50"/>
      <c r="X78" s="50"/>
      <c r="Y78" s="50"/>
      <c r="Z78" s="49">
        <v>0</v>
      </c>
      <c r="AA78" s="73">
        <v>78</v>
      </c>
      <c r="AB78" s="73"/>
      <c r="AC78" s="74"/>
      <c r="AD78" s="80" t="s">
        <v>3205</v>
      </c>
      <c r="AE78" s="80">
        <v>511</v>
      </c>
      <c r="AF78" s="80">
        <v>160</v>
      </c>
      <c r="AG78" s="80">
        <v>1437</v>
      </c>
      <c r="AH78" s="80">
        <v>1188</v>
      </c>
      <c r="AI78" s="80"/>
      <c r="AJ78" s="80" t="s">
        <v>3802</v>
      </c>
      <c r="AK78" s="80" t="s">
        <v>4323</v>
      </c>
      <c r="AL78" s="80"/>
      <c r="AM78" s="80"/>
      <c r="AN78" s="82">
        <v>41757.9878125</v>
      </c>
      <c r="AO78" s="86" t="s">
        <v>4882</v>
      </c>
      <c r="AP78" s="80" t="b">
        <v>1</v>
      </c>
      <c r="AQ78" s="80" t="b">
        <v>0</v>
      </c>
      <c r="AR78" s="80" t="b">
        <v>1</v>
      </c>
      <c r="AS78" s="80"/>
      <c r="AT78" s="80">
        <v>0</v>
      </c>
      <c r="AU78" s="86" t="s">
        <v>5433</v>
      </c>
      <c r="AV78" s="80" t="b">
        <v>0</v>
      </c>
      <c r="AW78" s="80" t="s">
        <v>5944</v>
      </c>
      <c r="AX78" s="86" t="s">
        <v>5960</v>
      </c>
      <c r="AY78" s="80" t="s">
        <v>66</v>
      </c>
      <c r="AZ78" s="80" t="str">
        <f>REPLACE(INDEX(GroupVertices[Group],MATCH(Vertices[[#This Row],[Vertex]],GroupVertices[Vertex],0)),1,1,"")</f>
        <v>34</v>
      </c>
      <c r="BA78" s="2"/>
      <c r="BB78" s="3"/>
      <c r="BC78" s="3"/>
      <c r="BD78" s="3"/>
      <c r="BE78" s="3"/>
    </row>
    <row r="79" spans="1:57" ht="15">
      <c r="A79" s="66" t="s">
        <v>240</v>
      </c>
      <c r="B79" s="67"/>
      <c r="C79" s="67"/>
      <c r="D79" s="68">
        <v>1.988235294117647</v>
      </c>
      <c r="E79" s="70">
        <v>50.0024172650741</v>
      </c>
      <c r="F79" s="106" t="s">
        <v>1279</v>
      </c>
      <c r="G79" s="67"/>
      <c r="H79" s="71"/>
      <c r="I79" s="72"/>
      <c r="J79" s="72"/>
      <c r="K79" s="71" t="s">
        <v>6582</v>
      </c>
      <c r="L79" s="75"/>
      <c r="M79" s="76">
        <v>7895.927734375</v>
      </c>
      <c r="N79" s="76">
        <v>5943.36328125</v>
      </c>
      <c r="O79" s="77"/>
      <c r="P79" s="78"/>
      <c r="Q79" s="78"/>
      <c r="R79" s="90"/>
      <c r="S79" s="48">
        <v>1</v>
      </c>
      <c r="T79" s="48">
        <v>2</v>
      </c>
      <c r="U79" s="49">
        <v>1</v>
      </c>
      <c r="V79" s="49">
        <v>0.333333</v>
      </c>
      <c r="W79" s="50"/>
      <c r="X79" s="50"/>
      <c r="Y79" s="50"/>
      <c r="Z79" s="49">
        <v>0</v>
      </c>
      <c r="AA79" s="73">
        <v>79</v>
      </c>
      <c r="AB79" s="73"/>
      <c r="AC79" s="74"/>
      <c r="AD79" s="80" t="s">
        <v>3224</v>
      </c>
      <c r="AE79" s="80">
        <v>1721</v>
      </c>
      <c r="AF79" s="80">
        <v>1798</v>
      </c>
      <c r="AG79" s="80">
        <v>5351</v>
      </c>
      <c r="AH79" s="80">
        <v>3357</v>
      </c>
      <c r="AI79" s="80"/>
      <c r="AJ79" s="80" t="s">
        <v>3818</v>
      </c>
      <c r="AK79" s="80" t="s">
        <v>4334</v>
      </c>
      <c r="AL79" s="86" t="s">
        <v>4675</v>
      </c>
      <c r="AM79" s="80"/>
      <c r="AN79" s="82">
        <v>40987.46283564815</v>
      </c>
      <c r="AO79" s="86" t="s">
        <v>4900</v>
      </c>
      <c r="AP79" s="80" t="b">
        <v>0</v>
      </c>
      <c r="AQ79" s="80" t="b">
        <v>0</v>
      </c>
      <c r="AR79" s="80" t="b">
        <v>1</v>
      </c>
      <c r="AS79" s="80"/>
      <c r="AT79" s="80">
        <v>148</v>
      </c>
      <c r="AU79" s="86" t="s">
        <v>5433</v>
      </c>
      <c r="AV79" s="80" t="b">
        <v>0</v>
      </c>
      <c r="AW79" s="80" t="s">
        <v>5944</v>
      </c>
      <c r="AX79" s="86" t="s">
        <v>5979</v>
      </c>
      <c r="AY79" s="80" t="s">
        <v>66</v>
      </c>
      <c r="AZ79" s="80" t="str">
        <f>REPLACE(INDEX(GroupVertices[Group],MATCH(Vertices[[#This Row],[Vertex]],GroupVertices[Vertex],0)),1,1,"")</f>
        <v>33</v>
      </c>
      <c r="BA79" s="2"/>
      <c r="BB79" s="3"/>
      <c r="BC79" s="3"/>
      <c r="BD79" s="3"/>
      <c r="BE79" s="3"/>
    </row>
    <row r="80" spans="1:57" ht="15">
      <c r="A80" s="66" t="s">
        <v>227</v>
      </c>
      <c r="B80" s="67"/>
      <c r="C80" s="67"/>
      <c r="D80" s="68">
        <v>1</v>
      </c>
      <c r="E80" s="70">
        <v>50.0024172650741</v>
      </c>
      <c r="F80" s="106" t="s">
        <v>1276</v>
      </c>
      <c r="G80" s="67"/>
      <c r="H80" s="71"/>
      <c r="I80" s="72"/>
      <c r="J80" s="72"/>
      <c r="K80" s="71" t="s">
        <v>6566</v>
      </c>
      <c r="L80" s="75"/>
      <c r="M80" s="76">
        <v>7116.0712890625</v>
      </c>
      <c r="N80" s="76">
        <v>6651.2548828125</v>
      </c>
      <c r="O80" s="77"/>
      <c r="P80" s="78"/>
      <c r="Q80" s="78"/>
      <c r="R80" s="90"/>
      <c r="S80" s="48">
        <v>0</v>
      </c>
      <c r="T80" s="48">
        <v>3</v>
      </c>
      <c r="U80" s="49">
        <v>1</v>
      </c>
      <c r="V80" s="49">
        <v>0.333333</v>
      </c>
      <c r="W80" s="50"/>
      <c r="X80" s="50"/>
      <c r="Y80" s="50"/>
      <c r="Z80" s="49">
        <v>0</v>
      </c>
      <c r="AA80" s="73">
        <v>80</v>
      </c>
      <c r="AB80" s="73"/>
      <c r="AC80" s="74"/>
      <c r="AD80" s="80" t="s">
        <v>3208</v>
      </c>
      <c r="AE80" s="80">
        <v>1641</v>
      </c>
      <c r="AF80" s="80">
        <v>778</v>
      </c>
      <c r="AG80" s="80">
        <v>5475</v>
      </c>
      <c r="AH80" s="80">
        <v>23820</v>
      </c>
      <c r="AI80" s="80"/>
      <c r="AJ80" s="80" t="s">
        <v>3805</v>
      </c>
      <c r="AK80" s="80" t="s">
        <v>4324</v>
      </c>
      <c r="AL80" s="80"/>
      <c r="AM80" s="80"/>
      <c r="AN80" s="82">
        <v>40570.26871527778</v>
      </c>
      <c r="AO80" s="86" t="s">
        <v>4884</v>
      </c>
      <c r="AP80" s="80" t="b">
        <v>0</v>
      </c>
      <c r="AQ80" s="80" t="b">
        <v>0</v>
      </c>
      <c r="AR80" s="80" t="b">
        <v>1</v>
      </c>
      <c r="AS80" s="80"/>
      <c r="AT80" s="80">
        <v>3</v>
      </c>
      <c r="AU80" s="86" t="s">
        <v>5436</v>
      </c>
      <c r="AV80" s="80" t="b">
        <v>0</v>
      </c>
      <c r="AW80" s="80" t="s">
        <v>5944</v>
      </c>
      <c r="AX80" s="86" t="s">
        <v>5963</v>
      </c>
      <c r="AY80" s="80" t="s">
        <v>66</v>
      </c>
      <c r="AZ80" s="80" t="str">
        <f>REPLACE(INDEX(GroupVertices[Group],MATCH(Vertices[[#This Row],[Vertex]],GroupVertices[Vertex],0)),1,1,"")</f>
        <v>34</v>
      </c>
      <c r="BA80" s="2"/>
      <c r="BB80" s="3"/>
      <c r="BC80" s="3"/>
      <c r="BD80" s="3"/>
      <c r="BE80" s="3"/>
    </row>
    <row r="81" spans="1:57" ht="15">
      <c r="A81" s="66" t="s">
        <v>241</v>
      </c>
      <c r="B81" s="67"/>
      <c r="C81" s="67"/>
      <c r="D81" s="68">
        <v>1</v>
      </c>
      <c r="E81" s="70">
        <v>50.0024172650741</v>
      </c>
      <c r="F81" s="106" t="s">
        <v>1280</v>
      </c>
      <c r="G81" s="67"/>
      <c r="H81" s="71"/>
      <c r="I81" s="72"/>
      <c r="J81" s="72"/>
      <c r="K81" s="71" t="s">
        <v>6585</v>
      </c>
      <c r="L81" s="75"/>
      <c r="M81" s="76">
        <v>7833.75439453125</v>
      </c>
      <c r="N81" s="76">
        <v>6651.25732421875</v>
      </c>
      <c r="O81" s="77"/>
      <c r="P81" s="78"/>
      <c r="Q81" s="78"/>
      <c r="R81" s="90"/>
      <c r="S81" s="48">
        <v>0</v>
      </c>
      <c r="T81" s="48">
        <v>3</v>
      </c>
      <c r="U81" s="49">
        <v>1</v>
      </c>
      <c r="V81" s="49">
        <v>0.333333</v>
      </c>
      <c r="W81" s="50"/>
      <c r="X81" s="50"/>
      <c r="Y81" s="50"/>
      <c r="Z81" s="49">
        <v>0</v>
      </c>
      <c r="AA81" s="73">
        <v>81</v>
      </c>
      <c r="AB81" s="73"/>
      <c r="AC81" s="74"/>
      <c r="AD81" s="80" t="s">
        <v>3227</v>
      </c>
      <c r="AE81" s="80">
        <v>748</v>
      </c>
      <c r="AF81" s="80">
        <v>614</v>
      </c>
      <c r="AG81" s="80">
        <v>11259</v>
      </c>
      <c r="AH81" s="80">
        <v>10792</v>
      </c>
      <c r="AI81" s="80"/>
      <c r="AJ81" s="80" t="s">
        <v>3821</v>
      </c>
      <c r="AK81" s="80" t="s">
        <v>4337</v>
      </c>
      <c r="AL81" s="80"/>
      <c r="AM81" s="80"/>
      <c r="AN81" s="82">
        <v>42770.71025462963</v>
      </c>
      <c r="AO81" s="80"/>
      <c r="AP81" s="80" t="b">
        <v>1</v>
      </c>
      <c r="AQ81" s="80" t="b">
        <v>0</v>
      </c>
      <c r="AR81" s="80" t="b">
        <v>1</v>
      </c>
      <c r="AS81" s="80"/>
      <c r="AT81" s="80">
        <v>6</v>
      </c>
      <c r="AU81" s="80"/>
      <c r="AV81" s="80" t="b">
        <v>0</v>
      </c>
      <c r="AW81" s="80" t="s">
        <v>5944</v>
      </c>
      <c r="AX81" s="86" t="s">
        <v>5982</v>
      </c>
      <c r="AY81" s="80" t="s">
        <v>66</v>
      </c>
      <c r="AZ81" s="80" t="str">
        <f>REPLACE(INDEX(GroupVertices[Group],MATCH(Vertices[[#This Row],[Vertex]],GroupVertices[Vertex],0)),1,1,"")</f>
        <v>33</v>
      </c>
      <c r="BA81" s="2"/>
      <c r="BB81" s="3"/>
      <c r="BC81" s="3"/>
      <c r="BD81" s="3"/>
      <c r="BE81" s="3"/>
    </row>
    <row r="82" spans="1:57" ht="15">
      <c r="A82" s="66" t="s">
        <v>216</v>
      </c>
      <c r="B82" s="67"/>
      <c r="C82" s="67"/>
      <c r="D82" s="68">
        <v>2.976470588235294</v>
      </c>
      <c r="E82" s="70">
        <v>50</v>
      </c>
      <c r="F82" s="106" t="s">
        <v>5450</v>
      </c>
      <c r="G82" s="67"/>
      <c r="H82" s="71"/>
      <c r="I82" s="72"/>
      <c r="J82" s="72"/>
      <c r="K82" s="71" t="s">
        <v>6548</v>
      </c>
      <c r="L82" s="75"/>
      <c r="M82" s="76">
        <v>9853.017578125</v>
      </c>
      <c r="N82" s="76">
        <v>3996.65625</v>
      </c>
      <c r="O82" s="77"/>
      <c r="P82" s="78"/>
      <c r="Q82" s="78"/>
      <c r="R82" s="48"/>
      <c r="S82" s="48">
        <v>2</v>
      </c>
      <c r="T82" s="48">
        <v>1</v>
      </c>
      <c r="U82" s="49">
        <v>0</v>
      </c>
      <c r="V82" s="49">
        <v>1</v>
      </c>
      <c r="W82" s="49"/>
      <c r="X82" s="50"/>
      <c r="Y82" s="49"/>
      <c r="Z82" s="49">
        <v>0</v>
      </c>
      <c r="AA82" s="73">
        <v>82</v>
      </c>
      <c r="AB82" s="73"/>
      <c r="AC82" s="74"/>
      <c r="AD82" s="80" t="s">
        <v>3190</v>
      </c>
      <c r="AE82" s="80">
        <v>29</v>
      </c>
      <c r="AF82" s="80">
        <v>55</v>
      </c>
      <c r="AG82" s="80">
        <v>38</v>
      </c>
      <c r="AH82" s="80">
        <v>1825</v>
      </c>
      <c r="AI82" s="80"/>
      <c r="AJ82" s="80" t="s">
        <v>3787</v>
      </c>
      <c r="AK82" s="80" t="s">
        <v>4314</v>
      </c>
      <c r="AL82" s="86" t="s">
        <v>4664</v>
      </c>
      <c r="AM82" s="80"/>
      <c r="AN82" s="82">
        <v>42936.98670138889</v>
      </c>
      <c r="AO82" s="86" t="s">
        <v>4867</v>
      </c>
      <c r="AP82" s="80" t="b">
        <v>1</v>
      </c>
      <c r="AQ82" s="80" t="b">
        <v>0</v>
      </c>
      <c r="AR82" s="80" t="b">
        <v>0</v>
      </c>
      <c r="AS82" s="80"/>
      <c r="AT82" s="80">
        <v>0</v>
      </c>
      <c r="AU82" s="80"/>
      <c r="AV82" s="80" t="b">
        <v>0</v>
      </c>
      <c r="AW82" s="80" t="s">
        <v>5944</v>
      </c>
      <c r="AX82" s="86" t="s">
        <v>5945</v>
      </c>
      <c r="AY82" s="80" t="s">
        <v>66</v>
      </c>
      <c r="AZ82" s="80" t="str">
        <f>REPLACE(INDEX(GroupVertices[Group],MATCH(Vertices[[#This Row],[Vertex]],GroupVertices[Vertex],0)),1,1,"")</f>
        <v>106</v>
      </c>
      <c r="BA82" s="2"/>
      <c r="BB82" s="3"/>
      <c r="BC82" s="3"/>
      <c r="BD82" s="3"/>
      <c r="BE82" s="3"/>
    </row>
    <row r="83" spans="1:57" ht="15">
      <c r="A83" s="66" t="s">
        <v>237</v>
      </c>
      <c r="B83" s="67"/>
      <c r="C83" s="67"/>
      <c r="D83" s="68">
        <v>2.976470588235294</v>
      </c>
      <c r="E83" s="70">
        <v>50</v>
      </c>
      <c r="F83" s="106" t="s">
        <v>5476</v>
      </c>
      <c r="G83" s="67"/>
      <c r="H83" s="71"/>
      <c r="I83" s="72"/>
      <c r="J83" s="72"/>
      <c r="K83" s="71" t="s">
        <v>6579</v>
      </c>
      <c r="L83" s="75"/>
      <c r="M83" s="76">
        <v>2016.689453125</v>
      </c>
      <c r="N83" s="76">
        <v>5126.73828125</v>
      </c>
      <c r="O83" s="77"/>
      <c r="P83" s="78"/>
      <c r="Q83" s="78"/>
      <c r="R83" s="90"/>
      <c r="S83" s="48">
        <v>2</v>
      </c>
      <c r="T83" s="48">
        <v>1</v>
      </c>
      <c r="U83" s="49">
        <v>0</v>
      </c>
      <c r="V83" s="49">
        <v>0.001299</v>
      </c>
      <c r="W83" s="50"/>
      <c r="X83" s="50"/>
      <c r="Y83" s="50"/>
      <c r="Z83" s="49">
        <v>0</v>
      </c>
      <c r="AA83" s="73">
        <v>83</v>
      </c>
      <c r="AB83" s="73"/>
      <c r="AC83" s="74"/>
      <c r="AD83" s="80" t="s">
        <v>3221</v>
      </c>
      <c r="AE83" s="80">
        <v>58</v>
      </c>
      <c r="AF83" s="80">
        <v>1</v>
      </c>
      <c r="AG83" s="80">
        <v>32</v>
      </c>
      <c r="AH83" s="80">
        <v>327</v>
      </c>
      <c r="AI83" s="80"/>
      <c r="AJ83" s="80"/>
      <c r="AK83" s="80"/>
      <c r="AL83" s="80"/>
      <c r="AM83" s="80"/>
      <c r="AN83" s="82">
        <v>43569.92869212963</v>
      </c>
      <c r="AO83" s="86" t="s">
        <v>4897</v>
      </c>
      <c r="AP83" s="80" t="b">
        <v>1</v>
      </c>
      <c r="AQ83" s="80" t="b">
        <v>0</v>
      </c>
      <c r="AR83" s="80" t="b">
        <v>0</v>
      </c>
      <c r="AS83" s="80"/>
      <c r="AT83" s="80">
        <v>0</v>
      </c>
      <c r="AU83" s="80"/>
      <c r="AV83" s="80" t="b">
        <v>0</v>
      </c>
      <c r="AW83" s="80" t="s">
        <v>5944</v>
      </c>
      <c r="AX83" s="86" t="s">
        <v>5976</v>
      </c>
      <c r="AY83" s="80" t="s">
        <v>66</v>
      </c>
      <c r="AZ83" s="80" t="str">
        <f>REPLACE(INDEX(GroupVertices[Group],MATCH(Vertices[[#This Row],[Vertex]],GroupVertices[Vertex],0)),1,1,"")</f>
        <v>2</v>
      </c>
      <c r="BA83" s="2"/>
      <c r="BB83" s="3"/>
      <c r="BC83" s="3"/>
      <c r="BD83" s="3"/>
      <c r="BE83" s="3"/>
    </row>
    <row r="84" spans="1:57" ht="15">
      <c r="A84" s="66" t="s">
        <v>247</v>
      </c>
      <c r="B84" s="67"/>
      <c r="C84" s="67"/>
      <c r="D84" s="68">
        <v>2.976470588235294</v>
      </c>
      <c r="E84" s="70">
        <v>50</v>
      </c>
      <c r="F84" s="106" t="s">
        <v>5485</v>
      </c>
      <c r="G84" s="67"/>
      <c r="H84" s="71"/>
      <c r="I84" s="72"/>
      <c r="J84" s="72"/>
      <c r="K84" s="71" t="s">
        <v>6595</v>
      </c>
      <c r="L84" s="75"/>
      <c r="M84" s="76">
        <v>7079.56689453125</v>
      </c>
      <c r="N84" s="76">
        <v>3362.510498046875</v>
      </c>
      <c r="O84" s="77"/>
      <c r="P84" s="78"/>
      <c r="Q84" s="78"/>
      <c r="R84" s="90"/>
      <c r="S84" s="48">
        <v>2</v>
      </c>
      <c r="T84" s="48">
        <v>1</v>
      </c>
      <c r="U84" s="49">
        <v>0</v>
      </c>
      <c r="V84" s="49">
        <v>1</v>
      </c>
      <c r="W84" s="50"/>
      <c r="X84" s="50"/>
      <c r="Y84" s="50"/>
      <c r="Z84" s="49">
        <v>0</v>
      </c>
      <c r="AA84" s="73">
        <v>84</v>
      </c>
      <c r="AB84" s="73"/>
      <c r="AC84" s="74"/>
      <c r="AD84" s="80" t="s">
        <v>3237</v>
      </c>
      <c r="AE84" s="80">
        <v>543</v>
      </c>
      <c r="AF84" s="80">
        <v>65664</v>
      </c>
      <c r="AG84" s="80">
        <v>4204</v>
      </c>
      <c r="AH84" s="80">
        <v>3553</v>
      </c>
      <c r="AI84" s="80"/>
      <c r="AJ84" s="80" t="s">
        <v>3828</v>
      </c>
      <c r="AK84" s="80" t="s">
        <v>4344</v>
      </c>
      <c r="AL84" s="86" t="s">
        <v>4681</v>
      </c>
      <c r="AM84" s="80"/>
      <c r="AN84" s="82">
        <v>41283.74667824074</v>
      </c>
      <c r="AO84" s="86" t="s">
        <v>4911</v>
      </c>
      <c r="AP84" s="80" t="b">
        <v>0</v>
      </c>
      <c r="AQ84" s="80" t="b">
        <v>0</v>
      </c>
      <c r="AR84" s="80" t="b">
        <v>1</v>
      </c>
      <c r="AS84" s="80"/>
      <c r="AT84" s="80">
        <v>191</v>
      </c>
      <c r="AU84" s="86" t="s">
        <v>5433</v>
      </c>
      <c r="AV84" s="80" t="b">
        <v>1</v>
      </c>
      <c r="AW84" s="80" t="s">
        <v>5944</v>
      </c>
      <c r="AX84" s="86" t="s">
        <v>5992</v>
      </c>
      <c r="AY84" s="80" t="s">
        <v>66</v>
      </c>
      <c r="AZ84" s="80" t="str">
        <f>REPLACE(INDEX(GroupVertices[Group],MATCH(Vertices[[#This Row],[Vertex]],GroupVertices[Vertex],0)),1,1,"")</f>
        <v>105</v>
      </c>
      <c r="BA84" s="2"/>
      <c r="BB84" s="3"/>
      <c r="BC84" s="3"/>
      <c r="BD84" s="3"/>
      <c r="BE84" s="3"/>
    </row>
    <row r="85" spans="1:57" ht="15">
      <c r="A85" s="66" t="s">
        <v>252</v>
      </c>
      <c r="B85" s="67"/>
      <c r="C85" s="67"/>
      <c r="D85" s="68">
        <v>2.976470588235294</v>
      </c>
      <c r="E85" s="70">
        <v>50</v>
      </c>
      <c r="F85" s="106" t="s">
        <v>5489</v>
      </c>
      <c r="G85" s="67"/>
      <c r="H85" s="71"/>
      <c r="I85" s="72"/>
      <c r="J85" s="72"/>
      <c r="K85" s="71" t="s">
        <v>6601</v>
      </c>
      <c r="L85" s="75"/>
      <c r="M85" s="76">
        <v>7079.54736328125</v>
      </c>
      <c r="N85" s="76">
        <v>2713.62890625</v>
      </c>
      <c r="O85" s="77"/>
      <c r="P85" s="78"/>
      <c r="Q85" s="78"/>
      <c r="R85" s="90"/>
      <c r="S85" s="48">
        <v>2</v>
      </c>
      <c r="T85" s="48">
        <v>1</v>
      </c>
      <c r="U85" s="49">
        <v>0</v>
      </c>
      <c r="V85" s="49">
        <v>1</v>
      </c>
      <c r="W85" s="50"/>
      <c r="X85" s="50"/>
      <c r="Y85" s="50"/>
      <c r="Z85" s="49">
        <v>0</v>
      </c>
      <c r="AA85" s="73">
        <v>85</v>
      </c>
      <c r="AB85" s="73"/>
      <c r="AC85" s="74"/>
      <c r="AD85" s="80" t="s">
        <v>3243</v>
      </c>
      <c r="AE85" s="80">
        <v>3</v>
      </c>
      <c r="AF85" s="80">
        <v>529</v>
      </c>
      <c r="AG85" s="80">
        <v>12</v>
      </c>
      <c r="AH85" s="80">
        <v>14</v>
      </c>
      <c r="AI85" s="80"/>
      <c r="AJ85" s="80" t="s">
        <v>3834</v>
      </c>
      <c r="AK85" s="80" t="s">
        <v>4349</v>
      </c>
      <c r="AL85" s="86" t="s">
        <v>4684</v>
      </c>
      <c r="AM85" s="80"/>
      <c r="AN85" s="82">
        <v>43659.17563657407</v>
      </c>
      <c r="AO85" s="86" t="s">
        <v>4917</v>
      </c>
      <c r="AP85" s="80" t="b">
        <v>1</v>
      </c>
      <c r="AQ85" s="80" t="b">
        <v>0</v>
      </c>
      <c r="AR85" s="80" t="b">
        <v>1</v>
      </c>
      <c r="AS85" s="80"/>
      <c r="AT85" s="80">
        <v>1</v>
      </c>
      <c r="AU85" s="80"/>
      <c r="AV85" s="80" t="b">
        <v>0</v>
      </c>
      <c r="AW85" s="80" t="s">
        <v>5944</v>
      </c>
      <c r="AX85" s="86" t="s">
        <v>5998</v>
      </c>
      <c r="AY85" s="80" t="s">
        <v>66</v>
      </c>
      <c r="AZ85" s="80" t="str">
        <f>REPLACE(INDEX(GroupVertices[Group],MATCH(Vertices[[#This Row],[Vertex]],GroupVertices[Vertex],0)),1,1,"")</f>
        <v>104</v>
      </c>
      <c r="BA85" s="2"/>
      <c r="BB85" s="3"/>
      <c r="BC85" s="3"/>
      <c r="BD85" s="3"/>
      <c r="BE85" s="3"/>
    </row>
    <row r="86" spans="1:57" ht="15">
      <c r="A86" s="66" t="s">
        <v>254</v>
      </c>
      <c r="B86" s="67"/>
      <c r="C86" s="67"/>
      <c r="D86" s="68">
        <v>2.976470588235294</v>
      </c>
      <c r="E86" s="70">
        <v>50</v>
      </c>
      <c r="F86" s="106" t="s">
        <v>1284</v>
      </c>
      <c r="G86" s="67"/>
      <c r="H86" s="71"/>
      <c r="I86" s="72"/>
      <c r="J86" s="72"/>
      <c r="K86" s="71" t="s">
        <v>6603</v>
      </c>
      <c r="L86" s="75"/>
      <c r="M86" s="76">
        <v>9305.6279296875</v>
      </c>
      <c r="N86" s="76">
        <v>3996.65625</v>
      </c>
      <c r="O86" s="77"/>
      <c r="P86" s="78"/>
      <c r="Q86" s="78"/>
      <c r="R86" s="90"/>
      <c r="S86" s="48">
        <v>2</v>
      </c>
      <c r="T86" s="48">
        <v>1</v>
      </c>
      <c r="U86" s="49">
        <v>0</v>
      </c>
      <c r="V86" s="49">
        <v>1</v>
      </c>
      <c r="W86" s="50"/>
      <c r="X86" s="50"/>
      <c r="Y86" s="50"/>
      <c r="Z86" s="49">
        <v>0</v>
      </c>
      <c r="AA86" s="73">
        <v>86</v>
      </c>
      <c r="AB86" s="73"/>
      <c r="AC86" s="74"/>
      <c r="AD86" s="80" t="s">
        <v>3245</v>
      </c>
      <c r="AE86" s="80">
        <v>167</v>
      </c>
      <c r="AF86" s="80">
        <v>145</v>
      </c>
      <c r="AG86" s="80">
        <v>688</v>
      </c>
      <c r="AH86" s="80">
        <v>941</v>
      </c>
      <c r="AI86" s="80"/>
      <c r="AJ86" s="80" t="s">
        <v>3835</v>
      </c>
      <c r="AK86" s="80" t="s">
        <v>4346</v>
      </c>
      <c r="AL86" s="80"/>
      <c r="AM86" s="80"/>
      <c r="AN86" s="82">
        <v>41038.95358796296</v>
      </c>
      <c r="AO86" s="86" t="s">
        <v>4919</v>
      </c>
      <c r="AP86" s="80" t="b">
        <v>0</v>
      </c>
      <c r="AQ86" s="80" t="b">
        <v>0</v>
      </c>
      <c r="AR86" s="80" t="b">
        <v>0</v>
      </c>
      <c r="AS86" s="80"/>
      <c r="AT86" s="80">
        <v>0</v>
      </c>
      <c r="AU86" s="86" t="s">
        <v>5433</v>
      </c>
      <c r="AV86" s="80" t="b">
        <v>0</v>
      </c>
      <c r="AW86" s="80" t="s">
        <v>5944</v>
      </c>
      <c r="AX86" s="86" t="s">
        <v>6000</v>
      </c>
      <c r="AY86" s="80" t="s">
        <v>66</v>
      </c>
      <c r="AZ86" s="80" t="str">
        <f>REPLACE(INDEX(GroupVertices[Group],MATCH(Vertices[[#This Row],[Vertex]],GroupVertices[Vertex],0)),1,1,"")</f>
        <v>103</v>
      </c>
      <c r="BA86" s="2"/>
      <c r="BB86" s="3"/>
      <c r="BC86" s="3"/>
      <c r="BD86" s="3"/>
      <c r="BE86" s="3"/>
    </row>
    <row r="87" spans="1:57" ht="15">
      <c r="A87" s="66" t="s">
        <v>258</v>
      </c>
      <c r="B87" s="67"/>
      <c r="C87" s="67"/>
      <c r="D87" s="68">
        <v>2.976470588235294</v>
      </c>
      <c r="E87" s="70">
        <v>50</v>
      </c>
      <c r="F87" s="106" t="s">
        <v>5494</v>
      </c>
      <c r="G87" s="67"/>
      <c r="H87" s="71"/>
      <c r="I87" s="72"/>
      <c r="J87" s="72"/>
      <c r="K87" s="71" t="s">
        <v>6608</v>
      </c>
      <c r="L87" s="75"/>
      <c r="M87" s="76">
        <v>7663.44482421875</v>
      </c>
      <c r="N87" s="76">
        <v>3996.6669921875</v>
      </c>
      <c r="O87" s="77"/>
      <c r="P87" s="78"/>
      <c r="Q87" s="78"/>
      <c r="R87" s="90"/>
      <c r="S87" s="48">
        <v>2</v>
      </c>
      <c r="T87" s="48">
        <v>1</v>
      </c>
      <c r="U87" s="49">
        <v>0</v>
      </c>
      <c r="V87" s="49">
        <v>1</v>
      </c>
      <c r="W87" s="50"/>
      <c r="X87" s="50"/>
      <c r="Y87" s="50"/>
      <c r="Z87" s="49">
        <v>0</v>
      </c>
      <c r="AA87" s="73">
        <v>87</v>
      </c>
      <c r="AB87" s="73"/>
      <c r="AC87" s="74"/>
      <c r="AD87" s="80" t="s">
        <v>3250</v>
      </c>
      <c r="AE87" s="80">
        <v>75</v>
      </c>
      <c r="AF87" s="80">
        <v>27</v>
      </c>
      <c r="AG87" s="80">
        <v>20</v>
      </c>
      <c r="AH87" s="80">
        <v>56</v>
      </c>
      <c r="AI87" s="80"/>
      <c r="AJ87" s="80" t="s">
        <v>3839</v>
      </c>
      <c r="AK87" s="80" t="s">
        <v>4353</v>
      </c>
      <c r="AL87" s="80"/>
      <c r="AM87" s="80"/>
      <c r="AN87" s="82">
        <v>43213.87447916667</v>
      </c>
      <c r="AO87" s="86" t="s">
        <v>4923</v>
      </c>
      <c r="AP87" s="80" t="b">
        <v>1</v>
      </c>
      <c r="AQ87" s="80" t="b">
        <v>0</v>
      </c>
      <c r="AR87" s="80" t="b">
        <v>0</v>
      </c>
      <c r="AS87" s="80"/>
      <c r="AT87" s="80">
        <v>0</v>
      </c>
      <c r="AU87" s="80"/>
      <c r="AV87" s="80" t="b">
        <v>0</v>
      </c>
      <c r="AW87" s="80" t="s">
        <v>5944</v>
      </c>
      <c r="AX87" s="86" t="s">
        <v>6005</v>
      </c>
      <c r="AY87" s="80" t="s">
        <v>66</v>
      </c>
      <c r="AZ87" s="80" t="str">
        <f>REPLACE(INDEX(GroupVertices[Group],MATCH(Vertices[[#This Row],[Vertex]],GroupVertices[Vertex],0)),1,1,"")</f>
        <v>102</v>
      </c>
      <c r="BA87" s="2"/>
      <c r="BB87" s="3"/>
      <c r="BC87" s="3"/>
      <c r="BD87" s="3"/>
      <c r="BE87" s="3"/>
    </row>
    <row r="88" spans="1:57" ht="15">
      <c r="A88" s="66" t="s">
        <v>267</v>
      </c>
      <c r="B88" s="67"/>
      <c r="C88" s="67"/>
      <c r="D88" s="68">
        <v>2.976470588235294</v>
      </c>
      <c r="E88" s="70">
        <v>50</v>
      </c>
      <c r="F88" s="106" t="s">
        <v>5504</v>
      </c>
      <c r="G88" s="67"/>
      <c r="H88" s="71"/>
      <c r="I88" s="72"/>
      <c r="J88" s="72"/>
      <c r="K88" s="71" t="s">
        <v>6619</v>
      </c>
      <c r="L88" s="75"/>
      <c r="M88" s="76">
        <v>8758.20703125</v>
      </c>
      <c r="N88" s="76">
        <v>3996.677490234375</v>
      </c>
      <c r="O88" s="77"/>
      <c r="P88" s="78"/>
      <c r="Q88" s="78"/>
      <c r="R88" s="90"/>
      <c r="S88" s="48">
        <v>2</v>
      </c>
      <c r="T88" s="48">
        <v>1</v>
      </c>
      <c r="U88" s="49">
        <v>0</v>
      </c>
      <c r="V88" s="49">
        <v>1</v>
      </c>
      <c r="W88" s="50"/>
      <c r="X88" s="50"/>
      <c r="Y88" s="50"/>
      <c r="Z88" s="49">
        <v>0</v>
      </c>
      <c r="AA88" s="73">
        <v>88</v>
      </c>
      <c r="AB88" s="73"/>
      <c r="AC88" s="74"/>
      <c r="AD88" s="80" t="s">
        <v>3261</v>
      </c>
      <c r="AE88" s="80">
        <v>41</v>
      </c>
      <c r="AF88" s="80">
        <v>10</v>
      </c>
      <c r="AG88" s="80">
        <v>863</v>
      </c>
      <c r="AH88" s="80">
        <v>1420</v>
      </c>
      <c r="AI88" s="80"/>
      <c r="AJ88" s="80" t="s">
        <v>3848</v>
      </c>
      <c r="AK88" s="80" t="s">
        <v>4362</v>
      </c>
      <c r="AL88" s="80"/>
      <c r="AM88" s="80"/>
      <c r="AN88" s="82">
        <v>43228.18515046296</v>
      </c>
      <c r="AO88" s="86" t="s">
        <v>4933</v>
      </c>
      <c r="AP88" s="80" t="b">
        <v>0</v>
      </c>
      <c r="AQ88" s="80" t="b">
        <v>0</v>
      </c>
      <c r="AR88" s="80" t="b">
        <v>0</v>
      </c>
      <c r="AS88" s="80"/>
      <c r="AT88" s="80">
        <v>1</v>
      </c>
      <c r="AU88" s="86" t="s">
        <v>5433</v>
      </c>
      <c r="AV88" s="80" t="b">
        <v>0</v>
      </c>
      <c r="AW88" s="80" t="s">
        <v>5944</v>
      </c>
      <c r="AX88" s="86" t="s">
        <v>6016</v>
      </c>
      <c r="AY88" s="80" t="s">
        <v>66</v>
      </c>
      <c r="AZ88" s="80" t="str">
        <f>REPLACE(INDEX(GroupVertices[Group],MATCH(Vertices[[#This Row],[Vertex]],GroupVertices[Vertex],0)),1,1,"")</f>
        <v>100</v>
      </c>
      <c r="BA88" s="2"/>
      <c r="BB88" s="3"/>
      <c r="BC88" s="3"/>
      <c r="BD88" s="3"/>
      <c r="BE88" s="3"/>
    </row>
    <row r="89" spans="1:57" ht="15">
      <c r="A89" s="66" t="s">
        <v>269</v>
      </c>
      <c r="B89" s="67"/>
      <c r="C89" s="67"/>
      <c r="D89" s="68">
        <v>2.976470588235294</v>
      </c>
      <c r="E89" s="70">
        <v>50</v>
      </c>
      <c r="F89" s="106" t="s">
        <v>5506</v>
      </c>
      <c r="G89" s="67"/>
      <c r="H89" s="71"/>
      <c r="I89" s="72"/>
      <c r="J89" s="72"/>
      <c r="K89" s="71" t="s">
        <v>6621</v>
      </c>
      <c r="L89" s="75"/>
      <c r="M89" s="76">
        <v>7979.73291015625</v>
      </c>
      <c r="N89" s="76">
        <v>5571.29248046875</v>
      </c>
      <c r="O89" s="77"/>
      <c r="P89" s="78"/>
      <c r="Q89" s="78"/>
      <c r="R89" s="90"/>
      <c r="S89" s="48">
        <v>2</v>
      </c>
      <c r="T89" s="48">
        <v>1</v>
      </c>
      <c r="U89" s="49">
        <v>0</v>
      </c>
      <c r="V89" s="49">
        <v>0.333333</v>
      </c>
      <c r="W89" s="50"/>
      <c r="X89" s="50"/>
      <c r="Y89" s="50"/>
      <c r="Z89" s="49">
        <v>0</v>
      </c>
      <c r="AA89" s="73">
        <v>89</v>
      </c>
      <c r="AB89" s="73"/>
      <c r="AC89" s="74"/>
      <c r="AD89" s="80" t="s">
        <v>3263</v>
      </c>
      <c r="AE89" s="80">
        <v>251</v>
      </c>
      <c r="AF89" s="80">
        <v>48</v>
      </c>
      <c r="AG89" s="80">
        <v>325</v>
      </c>
      <c r="AH89" s="80">
        <v>461</v>
      </c>
      <c r="AI89" s="80"/>
      <c r="AJ89" s="80"/>
      <c r="AK89" s="80"/>
      <c r="AL89" s="80"/>
      <c r="AM89" s="80"/>
      <c r="AN89" s="82">
        <v>42456.799421296295</v>
      </c>
      <c r="AO89" s="86" t="s">
        <v>4935</v>
      </c>
      <c r="AP89" s="80" t="b">
        <v>1</v>
      </c>
      <c r="AQ89" s="80" t="b">
        <v>0</v>
      </c>
      <c r="AR89" s="80" t="b">
        <v>1</v>
      </c>
      <c r="AS89" s="80"/>
      <c r="AT89" s="80">
        <v>0</v>
      </c>
      <c r="AU89" s="80"/>
      <c r="AV89" s="80" t="b">
        <v>0</v>
      </c>
      <c r="AW89" s="80" t="s">
        <v>5944</v>
      </c>
      <c r="AX89" s="86" t="s">
        <v>6018</v>
      </c>
      <c r="AY89" s="80" t="s">
        <v>66</v>
      </c>
      <c r="AZ89" s="80" t="str">
        <f>REPLACE(INDEX(GroupVertices[Group],MATCH(Vertices[[#This Row],[Vertex]],GroupVertices[Vertex],0)),1,1,"")</f>
        <v>47</v>
      </c>
      <c r="BA89" s="2"/>
      <c r="BB89" s="3"/>
      <c r="BC89" s="3"/>
      <c r="BD89" s="3"/>
      <c r="BE89" s="3"/>
    </row>
    <row r="90" spans="1:57" ht="15">
      <c r="A90" s="66" t="s">
        <v>271</v>
      </c>
      <c r="B90" s="67"/>
      <c r="C90" s="67"/>
      <c r="D90" s="68">
        <v>2.976470588235294</v>
      </c>
      <c r="E90" s="70">
        <v>50</v>
      </c>
      <c r="F90" s="106" t="s">
        <v>5507</v>
      </c>
      <c r="G90" s="67"/>
      <c r="H90" s="71"/>
      <c r="I90" s="72"/>
      <c r="J90" s="72"/>
      <c r="K90" s="71" t="s">
        <v>6623</v>
      </c>
      <c r="L90" s="75"/>
      <c r="M90" s="76">
        <v>7658.10595703125</v>
      </c>
      <c r="N90" s="76">
        <v>5176.47607421875</v>
      </c>
      <c r="O90" s="77"/>
      <c r="P90" s="78"/>
      <c r="Q90" s="78"/>
      <c r="R90" s="90"/>
      <c r="S90" s="48">
        <v>2</v>
      </c>
      <c r="T90" s="48">
        <v>1</v>
      </c>
      <c r="U90" s="49">
        <v>0</v>
      </c>
      <c r="V90" s="49">
        <v>0.333333</v>
      </c>
      <c r="W90" s="50"/>
      <c r="X90" s="50"/>
      <c r="Y90" s="50"/>
      <c r="Z90" s="49">
        <v>0</v>
      </c>
      <c r="AA90" s="73">
        <v>90</v>
      </c>
      <c r="AB90" s="73"/>
      <c r="AC90" s="74"/>
      <c r="AD90" s="80" t="s">
        <v>3265</v>
      </c>
      <c r="AE90" s="80">
        <v>177</v>
      </c>
      <c r="AF90" s="80">
        <v>45</v>
      </c>
      <c r="AG90" s="80">
        <v>81</v>
      </c>
      <c r="AH90" s="80">
        <v>4200</v>
      </c>
      <c r="AI90" s="80"/>
      <c r="AJ90" s="80" t="s">
        <v>3851</v>
      </c>
      <c r="AK90" s="80"/>
      <c r="AL90" s="80"/>
      <c r="AM90" s="80"/>
      <c r="AN90" s="82">
        <v>42356.78953703704</v>
      </c>
      <c r="AO90" s="86" t="s">
        <v>4937</v>
      </c>
      <c r="AP90" s="80" t="b">
        <v>1</v>
      </c>
      <c r="AQ90" s="80" t="b">
        <v>0</v>
      </c>
      <c r="AR90" s="80" t="b">
        <v>0</v>
      </c>
      <c r="AS90" s="80"/>
      <c r="AT90" s="80">
        <v>0</v>
      </c>
      <c r="AU90" s="80"/>
      <c r="AV90" s="80" t="b">
        <v>0</v>
      </c>
      <c r="AW90" s="80" t="s">
        <v>5944</v>
      </c>
      <c r="AX90" s="86" t="s">
        <v>6020</v>
      </c>
      <c r="AY90" s="80" t="s">
        <v>66</v>
      </c>
      <c r="AZ90" s="80" t="str">
        <f>REPLACE(INDEX(GroupVertices[Group],MATCH(Vertices[[#This Row],[Vertex]],GroupVertices[Vertex],0)),1,1,"")</f>
        <v>47</v>
      </c>
      <c r="BA90" s="2"/>
      <c r="BB90" s="3"/>
      <c r="BC90" s="3"/>
      <c r="BD90" s="3"/>
      <c r="BE90" s="3"/>
    </row>
    <row r="91" spans="1:57" ht="15">
      <c r="A91" s="66" t="s">
        <v>274</v>
      </c>
      <c r="B91" s="67"/>
      <c r="C91" s="67"/>
      <c r="D91" s="68">
        <v>2.976470588235294</v>
      </c>
      <c r="E91" s="70">
        <v>50</v>
      </c>
      <c r="F91" s="106" t="s">
        <v>5510</v>
      </c>
      <c r="G91" s="67"/>
      <c r="H91" s="71"/>
      <c r="I91" s="72"/>
      <c r="J91" s="72"/>
      <c r="K91" s="71" t="s">
        <v>6626</v>
      </c>
      <c r="L91" s="75"/>
      <c r="M91" s="76">
        <v>7626.94921875</v>
      </c>
      <c r="N91" s="76">
        <v>3406.759521484375</v>
      </c>
      <c r="O91" s="77"/>
      <c r="P91" s="78"/>
      <c r="Q91" s="78"/>
      <c r="R91" s="90"/>
      <c r="S91" s="48">
        <v>2</v>
      </c>
      <c r="T91" s="48">
        <v>1</v>
      </c>
      <c r="U91" s="49">
        <v>0</v>
      </c>
      <c r="V91" s="49">
        <v>1</v>
      </c>
      <c r="W91" s="50"/>
      <c r="X91" s="50"/>
      <c r="Y91" s="50"/>
      <c r="Z91" s="49">
        <v>0</v>
      </c>
      <c r="AA91" s="73">
        <v>91</v>
      </c>
      <c r="AB91" s="73"/>
      <c r="AC91" s="74"/>
      <c r="AD91" s="80" t="s">
        <v>3268</v>
      </c>
      <c r="AE91" s="80">
        <v>539</v>
      </c>
      <c r="AF91" s="80">
        <v>457</v>
      </c>
      <c r="AG91" s="80">
        <v>3103</v>
      </c>
      <c r="AH91" s="80">
        <v>4300</v>
      </c>
      <c r="AI91" s="80"/>
      <c r="AJ91" s="80" t="s">
        <v>3854</v>
      </c>
      <c r="AK91" s="80" t="s">
        <v>4367</v>
      </c>
      <c r="AL91" s="86" t="s">
        <v>4690</v>
      </c>
      <c r="AM91" s="80"/>
      <c r="AN91" s="82">
        <v>41469.132361111115</v>
      </c>
      <c r="AO91" s="86" t="s">
        <v>4940</v>
      </c>
      <c r="AP91" s="80" t="b">
        <v>1</v>
      </c>
      <c r="AQ91" s="80" t="b">
        <v>0</v>
      </c>
      <c r="AR91" s="80" t="b">
        <v>1</v>
      </c>
      <c r="AS91" s="80"/>
      <c r="AT91" s="80">
        <v>2</v>
      </c>
      <c r="AU91" s="86" t="s">
        <v>5433</v>
      </c>
      <c r="AV91" s="80" t="b">
        <v>0</v>
      </c>
      <c r="AW91" s="80" t="s">
        <v>5944</v>
      </c>
      <c r="AX91" s="86" t="s">
        <v>6023</v>
      </c>
      <c r="AY91" s="80" t="s">
        <v>66</v>
      </c>
      <c r="AZ91" s="80" t="str">
        <f>REPLACE(INDEX(GroupVertices[Group],MATCH(Vertices[[#This Row],[Vertex]],GroupVertices[Vertex],0)),1,1,"")</f>
        <v>99</v>
      </c>
      <c r="BA91" s="2"/>
      <c r="BB91" s="3"/>
      <c r="BC91" s="3"/>
      <c r="BD91" s="3"/>
      <c r="BE91" s="3"/>
    </row>
    <row r="92" spans="1:57" ht="15">
      <c r="A92" s="66" t="s">
        <v>280</v>
      </c>
      <c r="B92" s="67"/>
      <c r="C92" s="67"/>
      <c r="D92" s="68">
        <v>2.976470588235294</v>
      </c>
      <c r="E92" s="70">
        <v>50</v>
      </c>
      <c r="F92" s="106" t="s">
        <v>5517</v>
      </c>
      <c r="G92" s="67"/>
      <c r="H92" s="71"/>
      <c r="I92" s="72"/>
      <c r="J92" s="72"/>
      <c r="K92" s="71" t="s">
        <v>6634</v>
      </c>
      <c r="L92" s="75"/>
      <c r="M92" s="76">
        <v>8186.494140625</v>
      </c>
      <c r="N92" s="76">
        <v>3406.765380859375</v>
      </c>
      <c r="O92" s="77"/>
      <c r="P92" s="78"/>
      <c r="Q92" s="78"/>
      <c r="R92" s="90"/>
      <c r="S92" s="48">
        <v>2</v>
      </c>
      <c r="T92" s="48">
        <v>1</v>
      </c>
      <c r="U92" s="49">
        <v>0</v>
      </c>
      <c r="V92" s="49">
        <v>1</v>
      </c>
      <c r="W92" s="50"/>
      <c r="X92" s="50"/>
      <c r="Y92" s="50"/>
      <c r="Z92" s="49">
        <v>0</v>
      </c>
      <c r="AA92" s="73">
        <v>92</v>
      </c>
      <c r="AB92" s="73"/>
      <c r="AC92" s="74"/>
      <c r="AD92" s="80" t="s">
        <v>3276</v>
      </c>
      <c r="AE92" s="80">
        <v>342</v>
      </c>
      <c r="AF92" s="80">
        <v>821</v>
      </c>
      <c r="AG92" s="80">
        <v>808</v>
      </c>
      <c r="AH92" s="80">
        <v>15536</v>
      </c>
      <c r="AI92" s="80"/>
      <c r="AJ92" s="80" t="s">
        <v>3861</v>
      </c>
      <c r="AK92" s="80" t="s">
        <v>4371</v>
      </c>
      <c r="AL92" s="80"/>
      <c r="AM92" s="80"/>
      <c r="AN92" s="82">
        <v>41889.03795138889</v>
      </c>
      <c r="AO92" s="86" t="s">
        <v>4948</v>
      </c>
      <c r="AP92" s="80" t="b">
        <v>0</v>
      </c>
      <c r="AQ92" s="80" t="b">
        <v>0</v>
      </c>
      <c r="AR92" s="80" t="b">
        <v>1</v>
      </c>
      <c r="AS92" s="80"/>
      <c r="AT92" s="80">
        <v>0</v>
      </c>
      <c r="AU92" s="86" t="s">
        <v>5433</v>
      </c>
      <c r="AV92" s="80" t="b">
        <v>0</v>
      </c>
      <c r="AW92" s="80" t="s">
        <v>5944</v>
      </c>
      <c r="AX92" s="86" t="s">
        <v>6031</v>
      </c>
      <c r="AY92" s="80" t="s">
        <v>66</v>
      </c>
      <c r="AZ92" s="80" t="str">
        <f>REPLACE(INDEX(GroupVertices[Group],MATCH(Vertices[[#This Row],[Vertex]],GroupVertices[Vertex],0)),1,1,"")</f>
        <v>98</v>
      </c>
      <c r="BA92" s="2"/>
      <c r="BB92" s="3"/>
      <c r="BC92" s="3"/>
      <c r="BD92" s="3"/>
      <c r="BE92" s="3"/>
    </row>
    <row r="93" spans="1:57" ht="15">
      <c r="A93" s="66" t="s">
        <v>283</v>
      </c>
      <c r="B93" s="67"/>
      <c r="C93" s="67"/>
      <c r="D93" s="68">
        <v>2.976470588235294</v>
      </c>
      <c r="E93" s="70">
        <v>50</v>
      </c>
      <c r="F93" s="106" t="s">
        <v>5520</v>
      </c>
      <c r="G93" s="67"/>
      <c r="H93" s="71"/>
      <c r="I93" s="72"/>
      <c r="J93" s="72"/>
      <c r="K93" s="71" t="s">
        <v>6637</v>
      </c>
      <c r="L93" s="75"/>
      <c r="M93" s="76">
        <v>8746.046875</v>
      </c>
      <c r="N93" s="76">
        <v>3406.765380859375</v>
      </c>
      <c r="O93" s="77"/>
      <c r="P93" s="78"/>
      <c r="Q93" s="78"/>
      <c r="R93" s="90"/>
      <c r="S93" s="48">
        <v>2</v>
      </c>
      <c r="T93" s="48">
        <v>1</v>
      </c>
      <c r="U93" s="49">
        <v>0</v>
      </c>
      <c r="V93" s="49">
        <v>1</v>
      </c>
      <c r="W93" s="50"/>
      <c r="X93" s="50"/>
      <c r="Y93" s="50"/>
      <c r="Z93" s="49">
        <v>0</v>
      </c>
      <c r="AA93" s="73">
        <v>93</v>
      </c>
      <c r="AB93" s="73"/>
      <c r="AC93" s="74"/>
      <c r="AD93" s="80" t="s">
        <v>3279</v>
      </c>
      <c r="AE93" s="80">
        <v>443</v>
      </c>
      <c r="AF93" s="80">
        <v>359</v>
      </c>
      <c r="AG93" s="80">
        <v>12317</v>
      </c>
      <c r="AH93" s="80">
        <v>4356</v>
      </c>
      <c r="AI93" s="80"/>
      <c r="AJ93" s="80" t="s">
        <v>3864</v>
      </c>
      <c r="AK93" s="80" t="s">
        <v>4372</v>
      </c>
      <c r="AL93" s="80"/>
      <c r="AM93" s="80"/>
      <c r="AN93" s="82">
        <v>40936.239212962966</v>
      </c>
      <c r="AO93" s="86" t="s">
        <v>4951</v>
      </c>
      <c r="AP93" s="80" t="b">
        <v>0</v>
      </c>
      <c r="AQ93" s="80" t="b">
        <v>0</v>
      </c>
      <c r="AR93" s="80" t="b">
        <v>1</v>
      </c>
      <c r="AS93" s="80"/>
      <c r="AT93" s="80">
        <v>0</v>
      </c>
      <c r="AU93" s="86" t="s">
        <v>5439</v>
      </c>
      <c r="AV93" s="80" t="b">
        <v>0</v>
      </c>
      <c r="AW93" s="80" t="s">
        <v>5944</v>
      </c>
      <c r="AX93" s="86" t="s">
        <v>6034</v>
      </c>
      <c r="AY93" s="80" t="s">
        <v>66</v>
      </c>
      <c r="AZ93" s="80" t="str">
        <f>REPLACE(INDEX(GroupVertices[Group],MATCH(Vertices[[#This Row],[Vertex]],GroupVertices[Vertex],0)),1,1,"")</f>
        <v>97</v>
      </c>
      <c r="BA93" s="2"/>
      <c r="BB93" s="3"/>
      <c r="BC93" s="3"/>
      <c r="BD93" s="3"/>
      <c r="BE93" s="3"/>
    </row>
    <row r="94" spans="1:57" ht="15">
      <c r="A94" s="66" t="s">
        <v>291</v>
      </c>
      <c r="B94" s="67"/>
      <c r="C94" s="67"/>
      <c r="D94" s="68">
        <v>2.976470588235294</v>
      </c>
      <c r="E94" s="70">
        <v>50</v>
      </c>
      <c r="F94" s="106" t="s">
        <v>5527</v>
      </c>
      <c r="G94" s="67"/>
      <c r="H94" s="71"/>
      <c r="I94" s="72"/>
      <c r="J94" s="72"/>
      <c r="K94" s="71" t="s">
        <v>6647</v>
      </c>
      <c r="L94" s="75"/>
      <c r="M94" s="76">
        <v>8625.04296875</v>
      </c>
      <c r="N94" s="76">
        <v>5943.36328125</v>
      </c>
      <c r="O94" s="77"/>
      <c r="P94" s="78"/>
      <c r="Q94" s="78"/>
      <c r="R94" s="90"/>
      <c r="S94" s="48">
        <v>2</v>
      </c>
      <c r="T94" s="48">
        <v>1</v>
      </c>
      <c r="U94" s="49">
        <v>0</v>
      </c>
      <c r="V94" s="49">
        <v>0.2</v>
      </c>
      <c r="W94" s="50"/>
      <c r="X94" s="50"/>
      <c r="Y94" s="50"/>
      <c r="Z94" s="49">
        <v>0</v>
      </c>
      <c r="AA94" s="73">
        <v>94</v>
      </c>
      <c r="AB94" s="73"/>
      <c r="AC94" s="74"/>
      <c r="AD94" s="80" t="s">
        <v>3289</v>
      </c>
      <c r="AE94" s="80">
        <v>323</v>
      </c>
      <c r="AF94" s="80">
        <v>309</v>
      </c>
      <c r="AG94" s="80">
        <v>10412</v>
      </c>
      <c r="AH94" s="80">
        <v>1279</v>
      </c>
      <c r="AI94" s="80"/>
      <c r="AJ94" s="80" t="s">
        <v>3874</v>
      </c>
      <c r="AK94" s="80" t="s">
        <v>4381</v>
      </c>
      <c r="AL94" s="86" t="s">
        <v>4696</v>
      </c>
      <c r="AM94" s="80"/>
      <c r="AN94" s="82">
        <v>39994.72791666666</v>
      </c>
      <c r="AO94" s="86" t="s">
        <v>4960</v>
      </c>
      <c r="AP94" s="80" t="b">
        <v>0</v>
      </c>
      <c r="AQ94" s="80" t="b">
        <v>0</v>
      </c>
      <c r="AR94" s="80" t="b">
        <v>1</v>
      </c>
      <c r="AS94" s="80"/>
      <c r="AT94" s="80">
        <v>3</v>
      </c>
      <c r="AU94" s="86" t="s">
        <v>5435</v>
      </c>
      <c r="AV94" s="80" t="b">
        <v>0</v>
      </c>
      <c r="AW94" s="80" t="s">
        <v>5944</v>
      </c>
      <c r="AX94" s="86" t="s">
        <v>6044</v>
      </c>
      <c r="AY94" s="80" t="s">
        <v>66</v>
      </c>
      <c r="AZ94" s="80" t="str">
        <f>REPLACE(INDEX(GroupVertices[Group],MATCH(Vertices[[#This Row],[Vertex]],GroupVertices[Vertex],0)),1,1,"")</f>
        <v>32</v>
      </c>
      <c r="BA94" s="2"/>
      <c r="BB94" s="3"/>
      <c r="BC94" s="3"/>
      <c r="BD94" s="3"/>
      <c r="BE94" s="3"/>
    </row>
    <row r="95" spans="1:57" ht="15">
      <c r="A95" s="66" t="s">
        <v>293</v>
      </c>
      <c r="B95" s="67"/>
      <c r="C95" s="67"/>
      <c r="D95" s="68">
        <v>2.976470588235294</v>
      </c>
      <c r="E95" s="70">
        <v>50</v>
      </c>
      <c r="F95" s="106" t="s">
        <v>5529</v>
      </c>
      <c r="G95" s="67"/>
      <c r="H95" s="71"/>
      <c r="I95" s="72"/>
      <c r="J95" s="72"/>
      <c r="K95" s="71" t="s">
        <v>6649</v>
      </c>
      <c r="L95" s="75"/>
      <c r="M95" s="76">
        <v>9135.3271484375</v>
      </c>
      <c r="N95" s="76">
        <v>6521.0302734375</v>
      </c>
      <c r="O95" s="77"/>
      <c r="P95" s="78"/>
      <c r="Q95" s="78"/>
      <c r="R95" s="90"/>
      <c r="S95" s="48">
        <v>2</v>
      </c>
      <c r="T95" s="48">
        <v>1</v>
      </c>
      <c r="U95" s="49">
        <v>0</v>
      </c>
      <c r="V95" s="49">
        <v>0.2</v>
      </c>
      <c r="W95" s="50"/>
      <c r="X95" s="50"/>
      <c r="Y95" s="50"/>
      <c r="Z95" s="49">
        <v>0</v>
      </c>
      <c r="AA95" s="73">
        <v>95</v>
      </c>
      <c r="AB95" s="73"/>
      <c r="AC95" s="74"/>
      <c r="AD95" s="80" t="s">
        <v>3291</v>
      </c>
      <c r="AE95" s="80">
        <v>310</v>
      </c>
      <c r="AF95" s="80">
        <v>102</v>
      </c>
      <c r="AG95" s="80">
        <v>1627</v>
      </c>
      <c r="AH95" s="80">
        <v>2157</v>
      </c>
      <c r="AI95" s="80"/>
      <c r="AJ95" s="80" t="s">
        <v>3876</v>
      </c>
      <c r="AK95" s="80" t="s">
        <v>4383</v>
      </c>
      <c r="AL95" s="80"/>
      <c r="AM95" s="80"/>
      <c r="AN95" s="82">
        <v>43007.803611111114</v>
      </c>
      <c r="AO95" s="86" t="s">
        <v>4962</v>
      </c>
      <c r="AP95" s="80" t="b">
        <v>0</v>
      </c>
      <c r="AQ95" s="80" t="b">
        <v>0</v>
      </c>
      <c r="AR95" s="80" t="b">
        <v>0</v>
      </c>
      <c r="AS95" s="80"/>
      <c r="AT95" s="80">
        <v>0</v>
      </c>
      <c r="AU95" s="86" t="s">
        <v>5433</v>
      </c>
      <c r="AV95" s="80" t="b">
        <v>0</v>
      </c>
      <c r="AW95" s="80" t="s">
        <v>5944</v>
      </c>
      <c r="AX95" s="86" t="s">
        <v>6046</v>
      </c>
      <c r="AY95" s="80" t="s">
        <v>66</v>
      </c>
      <c r="AZ95" s="80" t="str">
        <f>REPLACE(INDEX(GroupVertices[Group],MATCH(Vertices[[#This Row],[Vertex]],GroupVertices[Vertex],0)),1,1,"")</f>
        <v>32</v>
      </c>
      <c r="BA95" s="2"/>
      <c r="BB95" s="3"/>
      <c r="BC95" s="3"/>
      <c r="BD95" s="3"/>
      <c r="BE95" s="3"/>
    </row>
    <row r="96" spans="1:57" ht="15">
      <c r="A96" s="66" t="s">
        <v>294</v>
      </c>
      <c r="B96" s="67"/>
      <c r="C96" s="67"/>
      <c r="D96" s="68">
        <v>2.976470588235294</v>
      </c>
      <c r="E96" s="70">
        <v>50</v>
      </c>
      <c r="F96" s="106" t="s">
        <v>5530</v>
      </c>
      <c r="G96" s="67"/>
      <c r="H96" s="71"/>
      <c r="I96" s="72"/>
      <c r="J96" s="72"/>
      <c r="K96" s="71" t="s">
        <v>6650</v>
      </c>
      <c r="L96" s="75"/>
      <c r="M96" s="76">
        <v>9070.787109375</v>
      </c>
      <c r="N96" s="76">
        <v>6081.2900390625</v>
      </c>
      <c r="O96" s="77"/>
      <c r="P96" s="78"/>
      <c r="Q96" s="78"/>
      <c r="R96" s="90"/>
      <c r="S96" s="48">
        <v>2</v>
      </c>
      <c r="T96" s="48">
        <v>1</v>
      </c>
      <c r="U96" s="49">
        <v>0</v>
      </c>
      <c r="V96" s="49">
        <v>0.2</v>
      </c>
      <c r="W96" s="50"/>
      <c r="X96" s="50"/>
      <c r="Y96" s="50"/>
      <c r="Z96" s="49">
        <v>0</v>
      </c>
      <c r="AA96" s="73">
        <v>96</v>
      </c>
      <c r="AB96" s="73"/>
      <c r="AC96" s="74"/>
      <c r="AD96" s="80" t="s">
        <v>3292</v>
      </c>
      <c r="AE96" s="80">
        <v>59</v>
      </c>
      <c r="AF96" s="80">
        <v>7</v>
      </c>
      <c r="AG96" s="80">
        <v>34</v>
      </c>
      <c r="AH96" s="80">
        <v>54</v>
      </c>
      <c r="AI96" s="80"/>
      <c r="AJ96" s="80" t="s">
        <v>3877</v>
      </c>
      <c r="AK96" s="80"/>
      <c r="AL96" s="80"/>
      <c r="AM96" s="80"/>
      <c r="AN96" s="82">
        <v>43644.11622685185</v>
      </c>
      <c r="AO96" s="86" t="s">
        <v>4963</v>
      </c>
      <c r="AP96" s="80" t="b">
        <v>1</v>
      </c>
      <c r="AQ96" s="80" t="b">
        <v>0</v>
      </c>
      <c r="AR96" s="80" t="b">
        <v>0</v>
      </c>
      <c r="AS96" s="80"/>
      <c r="AT96" s="80">
        <v>0</v>
      </c>
      <c r="AU96" s="80"/>
      <c r="AV96" s="80" t="b">
        <v>0</v>
      </c>
      <c r="AW96" s="80" t="s">
        <v>5944</v>
      </c>
      <c r="AX96" s="86" t="s">
        <v>6047</v>
      </c>
      <c r="AY96" s="80" t="s">
        <v>66</v>
      </c>
      <c r="AZ96" s="80" t="str">
        <f>REPLACE(INDEX(GroupVertices[Group],MATCH(Vertices[[#This Row],[Vertex]],GroupVertices[Vertex],0)),1,1,"")</f>
        <v>32</v>
      </c>
      <c r="BA96" s="2"/>
      <c r="BB96" s="3"/>
      <c r="BC96" s="3"/>
      <c r="BD96" s="3"/>
      <c r="BE96" s="3"/>
    </row>
    <row r="97" spans="1:57" ht="15">
      <c r="A97" s="66" t="s">
        <v>310</v>
      </c>
      <c r="B97" s="67"/>
      <c r="C97" s="67"/>
      <c r="D97" s="68">
        <v>2.976470588235294</v>
      </c>
      <c r="E97" s="70">
        <v>50</v>
      </c>
      <c r="F97" s="106" t="s">
        <v>5543</v>
      </c>
      <c r="G97" s="67"/>
      <c r="H97" s="71"/>
      <c r="I97" s="72"/>
      <c r="J97" s="72"/>
      <c r="K97" s="71" t="s">
        <v>6665</v>
      </c>
      <c r="L97" s="75"/>
      <c r="M97" s="76">
        <v>7079.5537109375</v>
      </c>
      <c r="N97" s="76">
        <v>177.01486206054688</v>
      </c>
      <c r="O97" s="77"/>
      <c r="P97" s="78"/>
      <c r="Q97" s="78"/>
      <c r="R97" s="90"/>
      <c r="S97" s="48">
        <v>2</v>
      </c>
      <c r="T97" s="48">
        <v>1</v>
      </c>
      <c r="U97" s="49">
        <v>0</v>
      </c>
      <c r="V97" s="49">
        <v>1</v>
      </c>
      <c r="W97" s="50"/>
      <c r="X97" s="50"/>
      <c r="Y97" s="50"/>
      <c r="Z97" s="49">
        <v>0</v>
      </c>
      <c r="AA97" s="73">
        <v>97</v>
      </c>
      <c r="AB97" s="73"/>
      <c r="AC97" s="74"/>
      <c r="AD97" s="80" t="s">
        <v>3307</v>
      </c>
      <c r="AE97" s="80">
        <v>162</v>
      </c>
      <c r="AF97" s="80">
        <v>146</v>
      </c>
      <c r="AG97" s="80">
        <v>1239</v>
      </c>
      <c r="AH97" s="80">
        <v>750</v>
      </c>
      <c r="AI97" s="80"/>
      <c r="AJ97" s="80" t="s">
        <v>3891</v>
      </c>
      <c r="AK97" s="80"/>
      <c r="AL97" s="80"/>
      <c r="AM97" s="80"/>
      <c r="AN97" s="82">
        <v>42196.6674537037</v>
      </c>
      <c r="AO97" s="86" t="s">
        <v>4978</v>
      </c>
      <c r="AP97" s="80" t="b">
        <v>1</v>
      </c>
      <c r="AQ97" s="80" t="b">
        <v>0</v>
      </c>
      <c r="AR97" s="80" t="b">
        <v>0</v>
      </c>
      <c r="AS97" s="80"/>
      <c r="AT97" s="80">
        <v>0</v>
      </c>
      <c r="AU97" s="86" t="s">
        <v>5433</v>
      </c>
      <c r="AV97" s="80" t="b">
        <v>0</v>
      </c>
      <c r="AW97" s="80" t="s">
        <v>5944</v>
      </c>
      <c r="AX97" s="86" t="s">
        <v>6062</v>
      </c>
      <c r="AY97" s="80" t="s">
        <v>66</v>
      </c>
      <c r="AZ97" s="80" t="str">
        <f>REPLACE(INDEX(GroupVertices[Group],MATCH(Vertices[[#This Row],[Vertex]],GroupVertices[Vertex],0)),1,1,"")</f>
        <v>96</v>
      </c>
      <c r="BA97" s="2"/>
      <c r="BB97" s="3"/>
      <c r="BC97" s="3"/>
      <c r="BD97" s="3"/>
      <c r="BE97" s="3"/>
    </row>
    <row r="98" spans="1:57" ht="15">
      <c r="A98" s="66" t="s">
        <v>312</v>
      </c>
      <c r="B98" s="67"/>
      <c r="C98" s="67"/>
      <c r="D98" s="68">
        <v>2.976470588235294</v>
      </c>
      <c r="E98" s="70">
        <v>50</v>
      </c>
      <c r="F98" s="106" t="s">
        <v>5545</v>
      </c>
      <c r="G98" s="67"/>
      <c r="H98" s="71"/>
      <c r="I98" s="72"/>
      <c r="J98" s="72"/>
      <c r="K98" s="71" t="s">
        <v>6667</v>
      </c>
      <c r="L98" s="75"/>
      <c r="M98" s="76">
        <v>7079.55517578125</v>
      </c>
      <c r="N98" s="76">
        <v>2079.469482421875</v>
      </c>
      <c r="O98" s="77"/>
      <c r="P98" s="78"/>
      <c r="Q98" s="78"/>
      <c r="R98" s="90"/>
      <c r="S98" s="48">
        <v>2</v>
      </c>
      <c r="T98" s="48">
        <v>1</v>
      </c>
      <c r="U98" s="49">
        <v>0</v>
      </c>
      <c r="V98" s="49">
        <v>1</v>
      </c>
      <c r="W98" s="50"/>
      <c r="X98" s="50"/>
      <c r="Y98" s="50"/>
      <c r="Z98" s="49">
        <v>0</v>
      </c>
      <c r="AA98" s="73">
        <v>98</v>
      </c>
      <c r="AB98" s="73"/>
      <c r="AC98" s="74"/>
      <c r="AD98" s="80" t="s">
        <v>3309</v>
      </c>
      <c r="AE98" s="80">
        <v>3473</v>
      </c>
      <c r="AF98" s="80">
        <v>28697</v>
      </c>
      <c r="AG98" s="80">
        <v>21422</v>
      </c>
      <c r="AH98" s="80">
        <v>22834</v>
      </c>
      <c r="AI98" s="80"/>
      <c r="AJ98" s="80" t="s">
        <v>3893</v>
      </c>
      <c r="AK98" s="80" t="s">
        <v>4394</v>
      </c>
      <c r="AL98" s="86" t="s">
        <v>4705</v>
      </c>
      <c r="AM98" s="80"/>
      <c r="AN98" s="82">
        <v>41370.69079861111</v>
      </c>
      <c r="AO98" s="86" t="s">
        <v>4980</v>
      </c>
      <c r="AP98" s="80" t="b">
        <v>0</v>
      </c>
      <c r="AQ98" s="80" t="b">
        <v>0</v>
      </c>
      <c r="AR98" s="80" t="b">
        <v>1</v>
      </c>
      <c r="AS98" s="80"/>
      <c r="AT98" s="80">
        <v>150</v>
      </c>
      <c r="AU98" s="86" t="s">
        <v>5434</v>
      </c>
      <c r="AV98" s="80" t="b">
        <v>0</v>
      </c>
      <c r="AW98" s="80" t="s">
        <v>5944</v>
      </c>
      <c r="AX98" s="86" t="s">
        <v>6064</v>
      </c>
      <c r="AY98" s="80" t="s">
        <v>66</v>
      </c>
      <c r="AZ98" s="80" t="str">
        <f>REPLACE(INDEX(GroupVertices[Group],MATCH(Vertices[[#This Row],[Vertex]],GroupVertices[Vertex],0)),1,1,"")</f>
        <v>95</v>
      </c>
      <c r="BA98" s="2"/>
      <c r="BB98" s="3"/>
      <c r="BC98" s="3"/>
      <c r="BD98" s="3"/>
      <c r="BE98" s="3"/>
    </row>
    <row r="99" spans="1:57" ht="15">
      <c r="A99" s="66" t="s">
        <v>315</v>
      </c>
      <c r="B99" s="67"/>
      <c r="C99" s="67"/>
      <c r="D99" s="68">
        <v>2.976470588235294</v>
      </c>
      <c r="E99" s="70">
        <v>50</v>
      </c>
      <c r="F99" s="106" t="s">
        <v>5548</v>
      </c>
      <c r="G99" s="67"/>
      <c r="H99" s="71"/>
      <c r="I99" s="72"/>
      <c r="J99" s="72"/>
      <c r="K99" s="71" t="s">
        <v>6670</v>
      </c>
      <c r="L99" s="75"/>
      <c r="M99" s="76">
        <v>7079.5537109375</v>
      </c>
      <c r="N99" s="76">
        <v>1445.3192138671875</v>
      </c>
      <c r="O99" s="77"/>
      <c r="P99" s="78"/>
      <c r="Q99" s="78"/>
      <c r="R99" s="90"/>
      <c r="S99" s="48">
        <v>2</v>
      </c>
      <c r="T99" s="48">
        <v>1</v>
      </c>
      <c r="U99" s="49">
        <v>0</v>
      </c>
      <c r="V99" s="49">
        <v>1</v>
      </c>
      <c r="W99" s="50"/>
      <c r="X99" s="50"/>
      <c r="Y99" s="50"/>
      <c r="Z99" s="49">
        <v>0</v>
      </c>
      <c r="AA99" s="73">
        <v>99</v>
      </c>
      <c r="AB99" s="73"/>
      <c r="AC99" s="74"/>
      <c r="AD99" s="80" t="s">
        <v>3311</v>
      </c>
      <c r="AE99" s="80">
        <v>358</v>
      </c>
      <c r="AF99" s="80">
        <v>59</v>
      </c>
      <c r="AG99" s="80">
        <v>1242</v>
      </c>
      <c r="AH99" s="80">
        <v>2721</v>
      </c>
      <c r="AI99" s="80"/>
      <c r="AJ99" s="80" t="s">
        <v>3895</v>
      </c>
      <c r="AK99" s="80" t="s">
        <v>4395</v>
      </c>
      <c r="AL99" s="80"/>
      <c r="AM99" s="80"/>
      <c r="AN99" s="82">
        <v>40241.86577546296</v>
      </c>
      <c r="AO99" s="86" t="s">
        <v>4983</v>
      </c>
      <c r="AP99" s="80" t="b">
        <v>1</v>
      </c>
      <c r="AQ99" s="80" t="b">
        <v>0</v>
      </c>
      <c r="AR99" s="80" t="b">
        <v>1</v>
      </c>
      <c r="AS99" s="80"/>
      <c r="AT99" s="80">
        <v>1</v>
      </c>
      <c r="AU99" s="86" t="s">
        <v>5433</v>
      </c>
      <c r="AV99" s="80" t="b">
        <v>0</v>
      </c>
      <c r="AW99" s="80" t="s">
        <v>5944</v>
      </c>
      <c r="AX99" s="86" t="s">
        <v>6067</v>
      </c>
      <c r="AY99" s="80" t="s">
        <v>66</v>
      </c>
      <c r="AZ99" s="80" t="str">
        <f>REPLACE(INDEX(GroupVertices[Group],MATCH(Vertices[[#This Row],[Vertex]],GroupVertices[Vertex],0)),1,1,"")</f>
        <v>94</v>
      </c>
      <c r="BA99" s="2"/>
      <c r="BB99" s="3"/>
      <c r="BC99" s="3"/>
      <c r="BD99" s="3"/>
      <c r="BE99" s="3"/>
    </row>
    <row r="100" spans="1:57" ht="15">
      <c r="A100" s="66" t="s">
        <v>323</v>
      </c>
      <c r="B100" s="67"/>
      <c r="C100" s="67"/>
      <c r="D100" s="68">
        <v>2.976470588235294</v>
      </c>
      <c r="E100" s="70">
        <v>50</v>
      </c>
      <c r="F100" s="106" t="s">
        <v>5557</v>
      </c>
      <c r="G100" s="67"/>
      <c r="H100" s="71"/>
      <c r="I100" s="72"/>
      <c r="J100" s="72"/>
      <c r="K100" s="71" t="s">
        <v>6682</v>
      </c>
      <c r="L100" s="75"/>
      <c r="M100" s="76">
        <v>7116.0556640625</v>
      </c>
      <c r="N100" s="76">
        <v>3996.6669921875</v>
      </c>
      <c r="O100" s="77"/>
      <c r="P100" s="78"/>
      <c r="Q100" s="78"/>
      <c r="R100" s="90"/>
      <c r="S100" s="48">
        <v>2</v>
      </c>
      <c r="T100" s="48">
        <v>1</v>
      </c>
      <c r="U100" s="49">
        <v>0</v>
      </c>
      <c r="V100" s="49">
        <v>1</v>
      </c>
      <c r="W100" s="50"/>
      <c r="X100" s="50"/>
      <c r="Y100" s="50"/>
      <c r="Z100" s="49">
        <v>0</v>
      </c>
      <c r="AA100" s="73">
        <v>100</v>
      </c>
      <c r="AB100" s="73"/>
      <c r="AC100" s="74"/>
      <c r="AD100" s="80" t="s">
        <v>3323</v>
      </c>
      <c r="AE100" s="80">
        <v>14</v>
      </c>
      <c r="AF100" s="80">
        <v>77</v>
      </c>
      <c r="AG100" s="80">
        <v>32</v>
      </c>
      <c r="AH100" s="80">
        <v>57</v>
      </c>
      <c r="AI100" s="80"/>
      <c r="AJ100" s="80" t="s">
        <v>3906</v>
      </c>
      <c r="AK100" s="80"/>
      <c r="AL100" s="80"/>
      <c r="AM100" s="80"/>
      <c r="AN100" s="82">
        <v>43659.535405092596</v>
      </c>
      <c r="AO100" s="86" t="s">
        <v>4993</v>
      </c>
      <c r="AP100" s="80" t="b">
        <v>1</v>
      </c>
      <c r="AQ100" s="80" t="b">
        <v>0</v>
      </c>
      <c r="AR100" s="80" t="b">
        <v>0</v>
      </c>
      <c r="AS100" s="80"/>
      <c r="AT100" s="80">
        <v>1</v>
      </c>
      <c r="AU100" s="80"/>
      <c r="AV100" s="80" t="b">
        <v>0</v>
      </c>
      <c r="AW100" s="80" t="s">
        <v>5944</v>
      </c>
      <c r="AX100" s="86" t="s">
        <v>6079</v>
      </c>
      <c r="AY100" s="80" t="s">
        <v>66</v>
      </c>
      <c r="AZ100" s="80" t="str">
        <f>REPLACE(INDEX(GroupVertices[Group],MATCH(Vertices[[#This Row],[Vertex]],GroupVertices[Vertex],0)),1,1,"")</f>
        <v>92</v>
      </c>
      <c r="BA100" s="2"/>
      <c r="BB100" s="3"/>
      <c r="BC100" s="3"/>
      <c r="BD100" s="3"/>
      <c r="BE100" s="3"/>
    </row>
    <row r="101" spans="1:57" ht="15">
      <c r="A101" s="66" t="s">
        <v>327</v>
      </c>
      <c r="B101" s="67"/>
      <c r="C101" s="67"/>
      <c r="D101" s="68">
        <v>2.976470588235294</v>
      </c>
      <c r="E101" s="70">
        <v>50</v>
      </c>
      <c r="F101" s="106" t="s">
        <v>5562</v>
      </c>
      <c r="G101" s="67"/>
      <c r="H101" s="71"/>
      <c r="I101" s="72"/>
      <c r="J101" s="72"/>
      <c r="K101" s="71" t="s">
        <v>6689</v>
      </c>
      <c r="L101" s="75"/>
      <c r="M101" s="76">
        <v>8283.833984375</v>
      </c>
      <c r="N101" s="76">
        <v>7596.95703125</v>
      </c>
      <c r="O101" s="77"/>
      <c r="P101" s="78"/>
      <c r="Q101" s="78"/>
      <c r="R101" s="90"/>
      <c r="S101" s="48">
        <v>2</v>
      </c>
      <c r="T101" s="48">
        <v>1</v>
      </c>
      <c r="U101" s="49">
        <v>0</v>
      </c>
      <c r="V101" s="49">
        <v>0.1</v>
      </c>
      <c r="W101" s="50"/>
      <c r="X101" s="50"/>
      <c r="Y101" s="50"/>
      <c r="Z101" s="49">
        <v>0</v>
      </c>
      <c r="AA101" s="73">
        <v>101</v>
      </c>
      <c r="AB101" s="73"/>
      <c r="AC101" s="74"/>
      <c r="AD101" s="80" t="s">
        <v>3330</v>
      </c>
      <c r="AE101" s="80">
        <v>12</v>
      </c>
      <c r="AF101" s="80">
        <v>14</v>
      </c>
      <c r="AG101" s="80">
        <v>122</v>
      </c>
      <c r="AH101" s="80">
        <v>92</v>
      </c>
      <c r="AI101" s="80"/>
      <c r="AJ101" s="80" t="s">
        <v>3912</v>
      </c>
      <c r="AK101" s="80" t="s">
        <v>4405</v>
      </c>
      <c r="AL101" s="86" t="s">
        <v>4712</v>
      </c>
      <c r="AM101" s="80"/>
      <c r="AN101" s="82">
        <v>43340.875451388885</v>
      </c>
      <c r="AO101" s="86" t="s">
        <v>4999</v>
      </c>
      <c r="AP101" s="80" t="b">
        <v>1</v>
      </c>
      <c r="AQ101" s="80" t="b">
        <v>0</v>
      </c>
      <c r="AR101" s="80" t="b">
        <v>0</v>
      </c>
      <c r="AS101" s="80"/>
      <c r="AT101" s="80">
        <v>0</v>
      </c>
      <c r="AU101" s="80"/>
      <c r="AV101" s="80" t="b">
        <v>0</v>
      </c>
      <c r="AW101" s="80" t="s">
        <v>5944</v>
      </c>
      <c r="AX101" s="86" t="s">
        <v>6086</v>
      </c>
      <c r="AY101" s="80" t="s">
        <v>66</v>
      </c>
      <c r="AZ101" s="80" t="str">
        <f>REPLACE(INDEX(GroupVertices[Group],MATCH(Vertices[[#This Row],[Vertex]],GroupVertices[Vertex],0)),1,1,"")</f>
        <v>14</v>
      </c>
      <c r="BA101" s="2"/>
      <c r="BB101" s="3"/>
      <c r="BC101" s="3"/>
      <c r="BD101" s="3"/>
      <c r="BE101" s="3"/>
    </row>
    <row r="102" spans="1:57" ht="15">
      <c r="A102" s="66" t="s">
        <v>329</v>
      </c>
      <c r="B102" s="67"/>
      <c r="C102" s="67"/>
      <c r="D102" s="68">
        <v>2.976470588235294</v>
      </c>
      <c r="E102" s="70">
        <v>50</v>
      </c>
      <c r="F102" s="106" t="s">
        <v>5563</v>
      </c>
      <c r="G102" s="67"/>
      <c r="H102" s="71"/>
      <c r="I102" s="72"/>
      <c r="J102" s="72"/>
      <c r="K102" s="71" t="s">
        <v>6691</v>
      </c>
      <c r="L102" s="75"/>
      <c r="M102" s="76">
        <v>8291.259765625</v>
      </c>
      <c r="N102" s="76">
        <v>7143.79150390625</v>
      </c>
      <c r="O102" s="77"/>
      <c r="P102" s="78"/>
      <c r="Q102" s="78"/>
      <c r="R102" s="90"/>
      <c r="S102" s="48">
        <v>2</v>
      </c>
      <c r="T102" s="48">
        <v>1</v>
      </c>
      <c r="U102" s="49">
        <v>0</v>
      </c>
      <c r="V102" s="49">
        <v>0.1</v>
      </c>
      <c r="W102" s="50"/>
      <c r="X102" s="50"/>
      <c r="Y102" s="50"/>
      <c r="Z102" s="49">
        <v>0</v>
      </c>
      <c r="AA102" s="73">
        <v>102</v>
      </c>
      <c r="AB102" s="73"/>
      <c r="AC102" s="74"/>
      <c r="AD102" s="80" t="s">
        <v>3332</v>
      </c>
      <c r="AE102" s="80">
        <v>1480</v>
      </c>
      <c r="AF102" s="80">
        <v>2288</v>
      </c>
      <c r="AG102" s="80">
        <v>5596</v>
      </c>
      <c r="AH102" s="80">
        <v>3627</v>
      </c>
      <c r="AI102" s="80"/>
      <c r="AJ102" s="80" t="s">
        <v>3914</v>
      </c>
      <c r="AK102" s="80" t="s">
        <v>4406</v>
      </c>
      <c r="AL102" s="86" t="s">
        <v>4713</v>
      </c>
      <c r="AM102" s="80"/>
      <c r="AN102" s="82">
        <v>43020.88476851852</v>
      </c>
      <c r="AO102" s="86" t="s">
        <v>5001</v>
      </c>
      <c r="AP102" s="80" t="b">
        <v>1</v>
      </c>
      <c r="AQ102" s="80" t="b">
        <v>0</v>
      </c>
      <c r="AR102" s="80" t="b">
        <v>1</v>
      </c>
      <c r="AS102" s="80"/>
      <c r="AT102" s="80">
        <v>0</v>
      </c>
      <c r="AU102" s="80"/>
      <c r="AV102" s="80" t="b">
        <v>0</v>
      </c>
      <c r="AW102" s="80" t="s">
        <v>5944</v>
      </c>
      <c r="AX102" s="86" t="s">
        <v>6088</v>
      </c>
      <c r="AY102" s="80" t="s">
        <v>66</v>
      </c>
      <c r="AZ102" s="80" t="str">
        <f>REPLACE(INDEX(GroupVertices[Group],MATCH(Vertices[[#This Row],[Vertex]],GroupVertices[Vertex],0)),1,1,"")</f>
        <v>14</v>
      </c>
      <c r="BA102" s="2"/>
      <c r="BB102" s="3"/>
      <c r="BC102" s="3"/>
      <c r="BD102" s="3"/>
      <c r="BE102" s="3"/>
    </row>
    <row r="103" spans="1:57" ht="15">
      <c r="A103" s="66" t="s">
        <v>330</v>
      </c>
      <c r="B103" s="67"/>
      <c r="C103" s="67"/>
      <c r="D103" s="68">
        <v>2.976470588235294</v>
      </c>
      <c r="E103" s="70">
        <v>50</v>
      </c>
      <c r="F103" s="106" t="s">
        <v>5564</v>
      </c>
      <c r="G103" s="67"/>
      <c r="H103" s="71"/>
      <c r="I103" s="72"/>
      <c r="J103" s="72"/>
      <c r="K103" s="71" t="s">
        <v>6692</v>
      </c>
      <c r="L103" s="75"/>
      <c r="M103" s="76">
        <v>8641.73828125</v>
      </c>
      <c r="N103" s="76">
        <v>6828.228515625</v>
      </c>
      <c r="O103" s="77"/>
      <c r="P103" s="78"/>
      <c r="Q103" s="78"/>
      <c r="R103" s="90"/>
      <c r="S103" s="48">
        <v>2</v>
      </c>
      <c r="T103" s="48">
        <v>1</v>
      </c>
      <c r="U103" s="49">
        <v>0</v>
      </c>
      <c r="V103" s="49">
        <v>0.1</v>
      </c>
      <c r="W103" s="50"/>
      <c r="X103" s="50"/>
      <c r="Y103" s="50"/>
      <c r="Z103" s="49">
        <v>0</v>
      </c>
      <c r="AA103" s="73">
        <v>103</v>
      </c>
      <c r="AB103" s="73"/>
      <c r="AC103" s="74"/>
      <c r="AD103" s="80" t="s">
        <v>3333</v>
      </c>
      <c r="AE103" s="80">
        <v>40</v>
      </c>
      <c r="AF103" s="80">
        <v>41</v>
      </c>
      <c r="AG103" s="80">
        <v>704</v>
      </c>
      <c r="AH103" s="80">
        <v>982</v>
      </c>
      <c r="AI103" s="80"/>
      <c r="AJ103" s="80" t="s">
        <v>3915</v>
      </c>
      <c r="AK103" s="80" t="s">
        <v>4407</v>
      </c>
      <c r="AL103" s="80"/>
      <c r="AM103" s="80"/>
      <c r="AN103" s="82">
        <v>42698.65850694444</v>
      </c>
      <c r="AO103" s="86" t="s">
        <v>5002</v>
      </c>
      <c r="AP103" s="80" t="b">
        <v>0</v>
      </c>
      <c r="AQ103" s="80" t="b">
        <v>0</v>
      </c>
      <c r="AR103" s="80" t="b">
        <v>0</v>
      </c>
      <c r="AS103" s="80"/>
      <c r="AT103" s="80">
        <v>0</v>
      </c>
      <c r="AU103" s="86" t="s">
        <v>5433</v>
      </c>
      <c r="AV103" s="80" t="b">
        <v>0</v>
      </c>
      <c r="AW103" s="80" t="s">
        <v>5944</v>
      </c>
      <c r="AX103" s="86" t="s">
        <v>6089</v>
      </c>
      <c r="AY103" s="80" t="s">
        <v>66</v>
      </c>
      <c r="AZ103" s="80" t="str">
        <f>REPLACE(INDEX(GroupVertices[Group],MATCH(Vertices[[#This Row],[Vertex]],GroupVertices[Vertex],0)),1,1,"")</f>
        <v>14</v>
      </c>
      <c r="BA103" s="2"/>
      <c r="BB103" s="3"/>
      <c r="BC103" s="3"/>
      <c r="BD103" s="3"/>
      <c r="BE103" s="3"/>
    </row>
    <row r="104" spans="1:57" ht="15">
      <c r="A104" s="66" t="s">
        <v>331</v>
      </c>
      <c r="B104" s="67"/>
      <c r="C104" s="67"/>
      <c r="D104" s="68">
        <v>2.976470588235294</v>
      </c>
      <c r="E104" s="70">
        <v>50</v>
      </c>
      <c r="F104" s="106" t="s">
        <v>5566</v>
      </c>
      <c r="G104" s="67"/>
      <c r="H104" s="71"/>
      <c r="I104" s="72"/>
      <c r="J104" s="72"/>
      <c r="K104" s="71" t="s">
        <v>6694</v>
      </c>
      <c r="L104" s="75"/>
      <c r="M104" s="76">
        <v>8808.3115234375</v>
      </c>
      <c r="N104" s="76">
        <v>9719.869140625</v>
      </c>
      <c r="O104" s="77"/>
      <c r="P104" s="78"/>
      <c r="Q104" s="78"/>
      <c r="R104" s="90"/>
      <c r="S104" s="48">
        <v>2</v>
      </c>
      <c r="T104" s="48">
        <v>1</v>
      </c>
      <c r="U104" s="49">
        <v>0</v>
      </c>
      <c r="V104" s="49">
        <v>0.006993</v>
      </c>
      <c r="W104" s="50"/>
      <c r="X104" s="50"/>
      <c r="Y104" s="50"/>
      <c r="Z104" s="49">
        <v>0</v>
      </c>
      <c r="AA104" s="73">
        <v>104</v>
      </c>
      <c r="AB104" s="73"/>
      <c r="AC104" s="74"/>
      <c r="AD104" s="80" t="s">
        <v>3335</v>
      </c>
      <c r="AE104" s="80">
        <v>9</v>
      </c>
      <c r="AF104" s="80">
        <v>0</v>
      </c>
      <c r="AG104" s="80">
        <v>10</v>
      </c>
      <c r="AH104" s="80">
        <v>136</v>
      </c>
      <c r="AI104" s="80"/>
      <c r="AJ104" s="80"/>
      <c r="AK104" s="80"/>
      <c r="AL104" s="80"/>
      <c r="AM104" s="80"/>
      <c r="AN104" s="82">
        <v>43510.50952546296</v>
      </c>
      <c r="AO104" s="80"/>
      <c r="AP104" s="80" t="b">
        <v>1</v>
      </c>
      <c r="AQ104" s="80" t="b">
        <v>0</v>
      </c>
      <c r="AR104" s="80" t="b">
        <v>0</v>
      </c>
      <c r="AS104" s="80"/>
      <c r="AT104" s="80">
        <v>0</v>
      </c>
      <c r="AU104" s="80"/>
      <c r="AV104" s="80" t="b">
        <v>0</v>
      </c>
      <c r="AW104" s="80" t="s">
        <v>5944</v>
      </c>
      <c r="AX104" s="86" t="s">
        <v>6091</v>
      </c>
      <c r="AY104" s="80" t="s">
        <v>66</v>
      </c>
      <c r="AZ104" s="80" t="str">
        <f>REPLACE(INDEX(GroupVertices[Group],MATCH(Vertices[[#This Row],[Vertex]],GroupVertices[Vertex],0)),1,1,"")</f>
        <v>6</v>
      </c>
      <c r="BA104" s="2"/>
      <c r="BB104" s="3"/>
      <c r="BC104" s="3"/>
      <c r="BD104" s="3"/>
      <c r="BE104" s="3"/>
    </row>
    <row r="105" spans="1:57" ht="15">
      <c r="A105" s="66" t="s">
        <v>342</v>
      </c>
      <c r="B105" s="67"/>
      <c r="C105" s="67"/>
      <c r="D105" s="68">
        <v>2.976470588235294</v>
      </c>
      <c r="E105" s="70">
        <v>50</v>
      </c>
      <c r="F105" s="106" t="s">
        <v>5577</v>
      </c>
      <c r="G105" s="67"/>
      <c r="H105" s="71"/>
      <c r="I105" s="72"/>
      <c r="J105" s="72"/>
      <c r="K105" s="71" t="s">
        <v>6710</v>
      </c>
      <c r="L105" s="75"/>
      <c r="M105" s="76">
        <v>8770.3837890625</v>
      </c>
      <c r="N105" s="76">
        <v>4571.8310546875</v>
      </c>
      <c r="O105" s="77"/>
      <c r="P105" s="78"/>
      <c r="Q105" s="78"/>
      <c r="R105" s="90"/>
      <c r="S105" s="48">
        <v>2</v>
      </c>
      <c r="T105" s="48">
        <v>1</v>
      </c>
      <c r="U105" s="49">
        <v>0</v>
      </c>
      <c r="V105" s="49">
        <v>1</v>
      </c>
      <c r="W105" s="50"/>
      <c r="X105" s="50"/>
      <c r="Y105" s="50"/>
      <c r="Z105" s="49">
        <v>0</v>
      </c>
      <c r="AA105" s="73">
        <v>105</v>
      </c>
      <c r="AB105" s="73"/>
      <c r="AC105" s="74"/>
      <c r="AD105" s="80" t="s">
        <v>3351</v>
      </c>
      <c r="AE105" s="80">
        <v>7</v>
      </c>
      <c r="AF105" s="80">
        <v>3</v>
      </c>
      <c r="AG105" s="80">
        <v>48</v>
      </c>
      <c r="AH105" s="80">
        <v>251</v>
      </c>
      <c r="AI105" s="80"/>
      <c r="AJ105" s="80" t="s">
        <v>3931</v>
      </c>
      <c r="AK105" s="80"/>
      <c r="AL105" s="80"/>
      <c r="AM105" s="80"/>
      <c r="AN105" s="82">
        <v>43513.88087962963</v>
      </c>
      <c r="AO105" s="86" t="s">
        <v>5018</v>
      </c>
      <c r="AP105" s="80" t="b">
        <v>1</v>
      </c>
      <c r="AQ105" s="80" t="b">
        <v>0</v>
      </c>
      <c r="AR105" s="80" t="b">
        <v>0</v>
      </c>
      <c r="AS105" s="80"/>
      <c r="AT105" s="80">
        <v>0</v>
      </c>
      <c r="AU105" s="80"/>
      <c r="AV105" s="80" t="b">
        <v>0</v>
      </c>
      <c r="AW105" s="80" t="s">
        <v>5944</v>
      </c>
      <c r="AX105" s="86" t="s">
        <v>6107</v>
      </c>
      <c r="AY105" s="80" t="s">
        <v>66</v>
      </c>
      <c r="AZ105" s="80" t="str">
        <f>REPLACE(INDEX(GroupVertices[Group],MATCH(Vertices[[#This Row],[Vertex]],GroupVertices[Vertex],0)),1,1,"")</f>
        <v>91</v>
      </c>
      <c r="BA105" s="2"/>
      <c r="BB105" s="3"/>
      <c r="BC105" s="3"/>
      <c r="BD105" s="3"/>
      <c r="BE105" s="3"/>
    </row>
    <row r="106" spans="1:57" ht="15">
      <c r="A106" s="66" t="s">
        <v>359</v>
      </c>
      <c r="B106" s="67"/>
      <c r="C106" s="67"/>
      <c r="D106" s="68">
        <v>2.976470588235294</v>
      </c>
      <c r="E106" s="70">
        <v>50</v>
      </c>
      <c r="F106" s="106" t="s">
        <v>5591</v>
      </c>
      <c r="G106" s="67"/>
      <c r="H106" s="71"/>
      <c r="I106" s="72"/>
      <c r="J106" s="72"/>
      <c r="K106" s="71" t="s">
        <v>6727</v>
      </c>
      <c r="L106" s="75"/>
      <c r="M106" s="76">
        <v>9305.603515625</v>
      </c>
      <c r="N106" s="76">
        <v>4571.833984375</v>
      </c>
      <c r="O106" s="77"/>
      <c r="P106" s="78"/>
      <c r="Q106" s="78"/>
      <c r="R106" s="90"/>
      <c r="S106" s="48">
        <v>2</v>
      </c>
      <c r="T106" s="48">
        <v>1</v>
      </c>
      <c r="U106" s="49">
        <v>0</v>
      </c>
      <c r="V106" s="49">
        <v>1</v>
      </c>
      <c r="W106" s="50"/>
      <c r="X106" s="50"/>
      <c r="Y106" s="50"/>
      <c r="Z106" s="49">
        <v>0</v>
      </c>
      <c r="AA106" s="73">
        <v>106</v>
      </c>
      <c r="AB106" s="73"/>
      <c r="AC106" s="74"/>
      <c r="AD106" s="80" t="s">
        <v>3368</v>
      </c>
      <c r="AE106" s="80">
        <v>199</v>
      </c>
      <c r="AF106" s="80">
        <v>34</v>
      </c>
      <c r="AG106" s="80">
        <v>266</v>
      </c>
      <c r="AH106" s="80">
        <v>372</v>
      </c>
      <c r="AI106" s="80"/>
      <c r="AJ106" s="105" t="s">
        <v>3946</v>
      </c>
      <c r="AK106" s="80"/>
      <c r="AL106" s="80"/>
      <c r="AM106" s="80"/>
      <c r="AN106" s="82">
        <v>43358.66605324074</v>
      </c>
      <c r="AO106" s="86" t="s">
        <v>5033</v>
      </c>
      <c r="AP106" s="80" t="b">
        <v>0</v>
      </c>
      <c r="AQ106" s="80" t="b">
        <v>0</v>
      </c>
      <c r="AR106" s="80" t="b">
        <v>0</v>
      </c>
      <c r="AS106" s="80"/>
      <c r="AT106" s="80">
        <v>1</v>
      </c>
      <c r="AU106" s="86" t="s">
        <v>5433</v>
      </c>
      <c r="AV106" s="80" t="b">
        <v>0</v>
      </c>
      <c r="AW106" s="80" t="s">
        <v>5944</v>
      </c>
      <c r="AX106" s="86" t="s">
        <v>6124</v>
      </c>
      <c r="AY106" s="80" t="s">
        <v>66</v>
      </c>
      <c r="AZ106" s="80" t="str">
        <f>REPLACE(INDEX(GroupVertices[Group],MATCH(Vertices[[#This Row],[Vertex]],GroupVertices[Vertex],0)),1,1,"")</f>
        <v>90</v>
      </c>
      <c r="BA106" s="2"/>
      <c r="BB106" s="3"/>
      <c r="BC106" s="3"/>
      <c r="BD106" s="3"/>
      <c r="BE106" s="3"/>
    </row>
    <row r="107" spans="1:57" ht="15">
      <c r="A107" s="66" t="s">
        <v>362</v>
      </c>
      <c r="B107" s="67"/>
      <c r="C107" s="67"/>
      <c r="D107" s="68">
        <v>2.976470588235294</v>
      </c>
      <c r="E107" s="70">
        <v>50</v>
      </c>
      <c r="F107" s="106" t="s">
        <v>1306</v>
      </c>
      <c r="G107" s="67"/>
      <c r="H107" s="71"/>
      <c r="I107" s="72"/>
      <c r="J107" s="72"/>
      <c r="K107" s="71" t="s">
        <v>6730</v>
      </c>
      <c r="L107" s="75"/>
      <c r="M107" s="76">
        <v>9852.9970703125</v>
      </c>
      <c r="N107" s="76">
        <v>4571.8310546875</v>
      </c>
      <c r="O107" s="77"/>
      <c r="P107" s="78"/>
      <c r="Q107" s="78"/>
      <c r="R107" s="90"/>
      <c r="S107" s="48">
        <v>2</v>
      </c>
      <c r="T107" s="48">
        <v>1</v>
      </c>
      <c r="U107" s="49">
        <v>0</v>
      </c>
      <c r="V107" s="49">
        <v>1</v>
      </c>
      <c r="W107" s="50"/>
      <c r="X107" s="50"/>
      <c r="Y107" s="50"/>
      <c r="Z107" s="49">
        <v>0</v>
      </c>
      <c r="AA107" s="73">
        <v>107</v>
      </c>
      <c r="AB107" s="73"/>
      <c r="AC107" s="74"/>
      <c r="AD107" s="80" t="s">
        <v>3371</v>
      </c>
      <c r="AE107" s="80">
        <v>869</v>
      </c>
      <c r="AF107" s="80">
        <v>8375306</v>
      </c>
      <c r="AG107" s="80">
        <v>171760</v>
      </c>
      <c r="AH107" s="80">
        <v>4762</v>
      </c>
      <c r="AI107" s="80"/>
      <c r="AJ107" s="80" t="s">
        <v>3949</v>
      </c>
      <c r="AK107" s="80" t="s">
        <v>4422</v>
      </c>
      <c r="AL107" s="86" t="s">
        <v>4725</v>
      </c>
      <c r="AM107" s="80"/>
      <c r="AN107" s="82">
        <v>39658.74623842593</v>
      </c>
      <c r="AO107" s="86" t="s">
        <v>5036</v>
      </c>
      <c r="AP107" s="80" t="b">
        <v>0</v>
      </c>
      <c r="AQ107" s="80" t="b">
        <v>0</v>
      </c>
      <c r="AR107" s="80" t="b">
        <v>1</v>
      </c>
      <c r="AS107" s="80"/>
      <c r="AT107" s="80">
        <v>30967</v>
      </c>
      <c r="AU107" s="86" t="s">
        <v>5433</v>
      </c>
      <c r="AV107" s="80" t="b">
        <v>1</v>
      </c>
      <c r="AW107" s="80" t="s">
        <v>5944</v>
      </c>
      <c r="AX107" s="86" t="s">
        <v>6127</v>
      </c>
      <c r="AY107" s="80" t="s">
        <v>66</v>
      </c>
      <c r="AZ107" s="80" t="str">
        <f>REPLACE(INDEX(GroupVertices[Group],MATCH(Vertices[[#This Row],[Vertex]],GroupVertices[Vertex],0)),1,1,"")</f>
        <v>89</v>
      </c>
      <c r="BA107" s="2"/>
      <c r="BB107" s="3"/>
      <c r="BC107" s="3"/>
      <c r="BD107" s="3"/>
      <c r="BE107" s="3"/>
    </row>
    <row r="108" spans="1:57" ht="15">
      <c r="A108" s="66" t="s">
        <v>367</v>
      </c>
      <c r="B108" s="67"/>
      <c r="C108" s="67"/>
      <c r="D108" s="68">
        <v>2.976470588235294</v>
      </c>
      <c r="E108" s="70">
        <v>50</v>
      </c>
      <c r="F108" s="106" t="s">
        <v>5598</v>
      </c>
      <c r="G108" s="67"/>
      <c r="H108" s="71"/>
      <c r="I108" s="72"/>
      <c r="J108" s="72"/>
      <c r="K108" s="71" t="s">
        <v>6736</v>
      </c>
      <c r="L108" s="75"/>
      <c r="M108" s="76">
        <v>8222.990234375</v>
      </c>
      <c r="N108" s="76">
        <v>4571.833984375</v>
      </c>
      <c r="O108" s="77"/>
      <c r="P108" s="78"/>
      <c r="Q108" s="78"/>
      <c r="R108" s="90"/>
      <c r="S108" s="48">
        <v>2</v>
      </c>
      <c r="T108" s="48">
        <v>1</v>
      </c>
      <c r="U108" s="49">
        <v>0</v>
      </c>
      <c r="V108" s="49">
        <v>1</v>
      </c>
      <c r="W108" s="50"/>
      <c r="X108" s="50"/>
      <c r="Y108" s="50"/>
      <c r="Z108" s="49">
        <v>0</v>
      </c>
      <c r="AA108" s="73">
        <v>108</v>
      </c>
      <c r="AB108" s="73"/>
      <c r="AC108" s="74"/>
      <c r="AD108" s="80" t="s">
        <v>3377</v>
      </c>
      <c r="AE108" s="80">
        <v>124</v>
      </c>
      <c r="AF108" s="80">
        <v>44</v>
      </c>
      <c r="AG108" s="80">
        <v>110</v>
      </c>
      <c r="AH108" s="80">
        <v>636</v>
      </c>
      <c r="AI108" s="80"/>
      <c r="AJ108" s="80"/>
      <c r="AK108" s="80"/>
      <c r="AL108" s="80"/>
      <c r="AM108" s="80"/>
      <c r="AN108" s="82">
        <v>43201.38675925926</v>
      </c>
      <c r="AO108" s="86" t="s">
        <v>5041</v>
      </c>
      <c r="AP108" s="80" t="b">
        <v>1</v>
      </c>
      <c r="AQ108" s="80" t="b">
        <v>0</v>
      </c>
      <c r="AR108" s="80" t="b">
        <v>1</v>
      </c>
      <c r="AS108" s="80"/>
      <c r="AT108" s="80">
        <v>0</v>
      </c>
      <c r="AU108" s="80"/>
      <c r="AV108" s="80" t="b">
        <v>0</v>
      </c>
      <c r="AW108" s="80" t="s">
        <v>5944</v>
      </c>
      <c r="AX108" s="86" t="s">
        <v>6133</v>
      </c>
      <c r="AY108" s="80" t="s">
        <v>66</v>
      </c>
      <c r="AZ108" s="80" t="str">
        <f>REPLACE(INDEX(GroupVertices[Group],MATCH(Vertices[[#This Row],[Vertex]],GroupVertices[Vertex],0)),1,1,"")</f>
        <v>88</v>
      </c>
      <c r="BA108" s="2"/>
      <c r="BB108" s="3"/>
      <c r="BC108" s="3"/>
      <c r="BD108" s="3"/>
      <c r="BE108" s="3"/>
    </row>
    <row r="109" spans="1:57" ht="15">
      <c r="A109" s="66" t="s">
        <v>375</v>
      </c>
      <c r="B109" s="67"/>
      <c r="C109" s="67"/>
      <c r="D109" s="68">
        <v>2.976470588235294</v>
      </c>
      <c r="E109" s="70">
        <v>50</v>
      </c>
      <c r="F109" s="106" t="s">
        <v>1309</v>
      </c>
      <c r="G109" s="67"/>
      <c r="H109" s="71"/>
      <c r="I109" s="72"/>
      <c r="J109" s="72"/>
      <c r="K109" s="71" t="s">
        <v>6745</v>
      </c>
      <c r="L109" s="75"/>
      <c r="M109" s="76">
        <v>6605.1572265625</v>
      </c>
      <c r="N109" s="76">
        <v>4571.8310546875</v>
      </c>
      <c r="O109" s="77"/>
      <c r="P109" s="78"/>
      <c r="Q109" s="78"/>
      <c r="R109" s="90"/>
      <c r="S109" s="48">
        <v>2</v>
      </c>
      <c r="T109" s="48">
        <v>1</v>
      </c>
      <c r="U109" s="49">
        <v>0</v>
      </c>
      <c r="V109" s="49">
        <v>1</v>
      </c>
      <c r="W109" s="50"/>
      <c r="X109" s="50"/>
      <c r="Y109" s="50"/>
      <c r="Z109" s="49">
        <v>0</v>
      </c>
      <c r="AA109" s="73">
        <v>109</v>
      </c>
      <c r="AB109" s="73"/>
      <c r="AC109" s="74"/>
      <c r="AD109" s="80" t="s">
        <v>3385</v>
      </c>
      <c r="AE109" s="80">
        <v>165</v>
      </c>
      <c r="AF109" s="80">
        <v>1347</v>
      </c>
      <c r="AG109" s="80">
        <v>77525</v>
      </c>
      <c r="AH109" s="80">
        <v>7945</v>
      </c>
      <c r="AI109" s="80"/>
      <c r="AJ109" s="80" t="s">
        <v>3962</v>
      </c>
      <c r="AK109" s="80" t="s">
        <v>3141</v>
      </c>
      <c r="AL109" s="86" t="s">
        <v>4730</v>
      </c>
      <c r="AM109" s="80"/>
      <c r="AN109" s="82">
        <v>39646.93074074074</v>
      </c>
      <c r="AO109" s="86" t="s">
        <v>5050</v>
      </c>
      <c r="AP109" s="80" t="b">
        <v>0</v>
      </c>
      <c r="AQ109" s="80" t="b">
        <v>0</v>
      </c>
      <c r="AR109" s="80" t="b">
        <v>1</v>
      </c>
      <c r="AS109" s="80"/>
      <c r="AT109" s="80">
        <v>87</v>
      </c>
      <c r="AU109" s="86" t="s">
        <v>5435</v>
      </c>
      <c r="AV109" s="80" t="b">
        <v>0</v>
      </c>
      <c r="AW109" s="80" t="s">
        <v>5944</v>
      </c>
      <c r="AX109" s="86" t="s">
        <v>6142</v>
      </c>
      <c r="AY109" s="80" t="s">
        <v>66</v>
      </c>
      <c r="AZ109" s="80" t="str">
        <f>REPLACE(INDEX(GroupVertices[Group],MATCH(Vertices[[#This Row],[Vertex]],GroupVertices[Vertex],0)),1,1,"")</f>
        <v>87</v>
      </c>
      <c r="BA109" s="2"/>
      <c r="BB109" s="3"/>
      <c r="BC109" s="3"/>
      <c r="BD109" s="3"/>
      <c r="BE109" s="3"/>
    </row>
    <row r="110" spans="1:57" ht="15">
      <c r="A110" s="66" t="s">
        <v>382</v>
      </c>
      <c r="B110" s="67"/>
      <c r="C110" s="67"/>
      <c r="D110" s="68">
        <v>2.976470588235294</v>
      </c>
      <c r="E110" s="70">
        <v>50</v>
      </c>
      <c r="F110" s="106" t="s">
        <v>5611</v>
      </c>
      <c r="G110" s="67"/>
      <c r="H110" s="71"/>
      <c r="I110" s="72"/>
      <c r="J110" s="72"/>
      <c r="K110" s="71" t="s">
        <v>6752</v>
      </c>
      <c r="L110" s="75"/>
      <c r="M110" s="76">
        <v>7140.37841796875</v>
      </c>
      <c r="N110" s="76">
        <v>4571.833984375</v>
      </c>
      <c r="O110" s="77"/>
      <c r="P110" s="78"/>
      <c r="Q110" s="78"/>
      <c r="R110" s="90"/>
      <c r="S110" s="48">
        <v>2</v>
      </c>
      <c r="T110" s="48">
        <v>1</v>
      </c>
      <c r="U110" s="49">
        <v>0</v>
      </c>
      <c r="V110" s="49">
        <v>1</v>
      </c>
      <c r="W110" s="50"/>
      <c r="X110" s="50"/>
      <c r="Y110" s="50"/>
      <c r="Z110" s="49">
        <v>0</v>
      </c>
      <c r="AA110" s="73">
        <v>110</v>
      </c>
      <c r="AB110" s="73"/>
      <c r="AC110" s="74"/>
      <c r="AD110" s="80" t="s">
        <v>3392</v>
      </c>
      <c r="AE110" s="80">
        <v>65</v>
      </c>
      <c r="AF110" s="80">
        <v>6336</v>
      </c>
      <c r="AG110" s="80">
        <v>4625</v>
      </c>
      <c r="AH110" s="80">
        <v>7179</v>
      </c>
      <c r="AI110" s="80"/>
      <c r="AJ110" s="80" t="s">
        <v>3968</v>
      </c>
      <c r="AK110" s="80" t="s">
        <v>4387</v>
      </c>
      <c r="AL110" s="86" t="s">
        <v>4734</v>
      </c>
      <c r="AM110" s="80"/>
      <c r="AN110" s="82">
        <v>42578.60994212963</v>
      </c>
      <c r="AO110" s="86" t="s">
        <v>5057</v>
      </c>
      <c r="AP110" s="80" t="b">
        <v>1</v>
      </c>
      <c r="AQ110" s="80" t="b">
        <v>0</v>
      </c>
      <c r="AR110" s="80" t="b">
        <v>1</v>
      </c>
      <c r="AS110" s="80"/>
      <c r="AT110" s="80">
        <v>4</v>
      </c>
      <c r="AU110" s="80"/>
      <c r="AV110" s="80" t="b">
        <v>0</v>
      </c>
      <c r="AW110" s="80" t="s">
        <v>5944</v>
      </c>
      <c r="AX110" s="86" t="s">
        <v>6149</v>
      </c>
      <c r="AY110" s="80" t="s">
        <v>66</v>
      </c>
      <c r="AZ110" s="80" t="str">
        <f>REPLACE(INDEX(GroupVertices[Group],MATCH(Vertices[[#This Row],[Vertex]],GroupVertices[Vertex],0)),1,1,"")</f>
        <v>86</v>
      </c>
      <c r="BA110" s="2"/>
      <c r="BB110" s="3"/>
      <c r="BC110" s="3"/>
      <c r="BD110" s="3"/>
      <c r="BE110" s="3"/>
    </row>
    <row r="111" spans="1:57" ht="15">
      <c r="A111" s="66" t="s">
        <v>390</v>
      </c>
      <c r="B111" s="67"/>
      <c r="C111" s="67"/>
      <c r="D111" s="68">
        <v>2.976470588235294</v>
      </c>
      <c r="E111" s="70">
        <v>50</v>
      </c>
      <c r="F111" s="106" t="s">
        <v>5619</v>
      </c>
      <c r="G111" s="67"/>
      <c r="H111" s="71"/>
      <c r="I111" s="72"/>
      <c r="J111" s="72"/>
      <c r="K111" s="71" t="s">
        <v>6761</v>
      </c>
      <c r="L111" s="75"/>
      <c r="M111" s="76">
        <v>4558.62548828125</v>
      </c>
      <c r="N111" s="76">
        <v>6828.2265625</v>
      </c>
      <c r="O111" s="77"/>
      <c r="P111" s="78"/>
      <c r="Q111" s="78"/>
      <c r="R111" s="90"/>
      <c r="S111" s="48">
        <v>2</v>
      </c>
      <c r="T111" s="48">
        <v>1</v>
      </c>
      <c r="U111" s="49">
        <v>0</v>
      </c>
      <c r="V111" s="49">
        <v>0.05</v>
      </c>
      <c r="W111" s="50"/>
      <c r="X111" s="50"/>
      <c r="Y111" s="50"/>
      <c r="Z111" s="49">
        <v>0</v>
      </c>
      <c r="AA111" s="73">
        <v>111</v>
      </c>
      <c r="AB111" s="73"/>
      <c r="AC111" s="74"/>
      <c r="AD111" s="80" t="s">
        <v>3401</v>
      </c>
      <c r="AE111" s="80">
        <v>799</v>
      </c>
      <c r="AF111" s="80">
        <v>1765</v>
      </c>
      <c r="AG111" s="80">
        <v>39603</v>
      </c>
      <c r="AH111" s="80">
        <v>141799</v>
      </c>
      <c r="AI111" s="80"/>
      <c r="AJ111" s="80" t="s">
        <v>3976</v>
      </c>
      <c r="AK111" s="80" t="s">
        <v>4438</v>
      </c>
      <c r="AL111" s="86" t="s">
        <v>4739</v>
      </c>
      <c r="AM111" s="80"/>
      <c r="AN111" s="82">
        <v>42237.69898148148</v>
      </c>
      <c r="AO111" s="86" t="s">
        <v>5066</v>
      </c>
      <c r="AP111" s="80" t="b">
        <v>1</v>
      </c>
      <c r="AQ111" s="80" t="b">
        <v>0</v>
      </c>
      <c r="AR111" s="80" t="b">
        <v>1</v>
      </c>
      <c r="AS111" s="80"/>
      <c r="AT111" s="80">
        <v>17</v>
      </c>
      <c r="AU111" s="86" t="s">
        <v>5433</v>
      </c>
      <c r="AV111" s="80" t="b">
        <v>0</v>
      </c>
      <c r="AW111" s="80" t="s">
        <v>5944</v>
      </c>
      <c r="AX111" s="86" t="s">
        <v>6158</v>
      </c>
      <c r="AY111" s="80" t="s">
        <v>66</v>
      </c>
      <c r="AZ111" s="80" t="str">
        <f>REPLACE(INDEX(GroupVertices[Group],MATCH(Vertices[[#This Row],[Vertex]],GroupVertices[Vertex],0)),1,1,"")</f>
        <v>10</v>
      </c>
      <c r="BA111" s="2"/>
      <c r="BB111" s="3"/>
      <c r="BC111" s="3"/>
      <c r="BD111" s="3"/>
      <c r="BE111" s="3"/>
    </row>
    <row r="112" spans="1:57" ht="15">
      <c r="A112" s="66" t="s">
        <v>404</v>
      </c>
      <c r="B112" s="67"/>
      <c r="C112" s="67"/>
      <c r="D112" s="68">
        <v>2.976470588235294</v>
      </c>
      <c r="E112" s="70">
        <v>50</v>
      </c>
      <c r="F112" s="106" t="s">
        <v>5633</v>
      </c>
      <c r="G112" s="67"/>
      <c r="H112" s="71"/>
      <c r="I112" s="72"/>
      <c r="J112" s="72"/>
      <c r="K112" s="71" t="s">
        <v>6776</v>
      </c>
      <c r="L112" s="75"/>
      <c r="M112" s="76">
        <v>6726.8154296875</v>
      </c>
      <c r="N112" s="76">
        <v>5571.2939453125</v>
      </c>
      <c r="O112" s="77"/>
      <c r="P112" s="78"/>
      <c r="Q112" s="78"/>
      <c r="R112" s="90"/>
      <c r="S112" s="48">
        <v>2</v>
      </c>
      <c r="T112" s="48">
        <v>1</v>
      </c>
      <c r="U112" s="49">
        <v>0</v>
      </c>
      <c r="V112" s="49">
        <v>0.333333</v>
      </c>
      <c r="W112" s="50"/>
      <c r="X112" s="50"/>
      <c r="Y112" s="50"/>
      <c r="Z112" s="49">
        <v>0</v>
      </c>
      <c r="AA112" s="73">
        <v>112</v>
      </c>
      <c r="AB112" s="73"/>
      <c r="AC112" s="74"/>
      <c r="AD112" s="80" t="s">
        <v>3416</v>
      </c>
      <c r="AE112" s="80">
        <v>2</v>
      </c>
      <c r="AF112" s="80">
        <v>10</v>
      </c>
      <c r="AG112" s="80">
        <v>12</v>
      </c>
      <c r="AH112" s="80">
        <v>9</v>
      </c>
      <c r="AI112" s="80"/>
      <c r="AJ112" s="80" t="s">
        <v>3989</v>
      </c>
      <c r="AK112" s="80" t="s">
        <v>4376</v>
      </c>
      <c r="AL112" s="80"/>
      <c r="AM112" s="80"/>
      <c r="AN112" s="82">
        <v>42857.62167824074</v>
      </c>
      <c r="AO112" s="86" t="s">
        <v>5080</v>
      </c>
      <c r="AP112" s="80" t="b">
        <v>1</v>
      </c>
      <c r="AQ112" s="80" t="b">
        <v>0</v>
      </c>
      <c r="AR112" s="80" t="b">
        <v>0</v>
      </c>
      <c r="AS112" s="80"/>
      <c r="AT112" s="80">
        <v>0</v>
      </c>
      <c r="AU112" s="80"/>
      <c r="AV112" s="80" t="b">
        <v>0</v>
      </c>
      <c r="AW112" s="80" t="s">
        <v>5944</v>
      </c>
      <c r="AX112" s="86" t="s">
        <v>6173</v>
      </c>
      <c r="AY112" s="80" t="s">
        <v>66</v>
      </c>
      <c r="AZ112" s="80" t="str">
        <f>REPLACE(INDEX(GroupVertices[Group],MATCH(Vertices[[#This Row],[Vertex]],GroupVertices[Vertex],0)),1,1,"")</f>
        <v>43</v>
      </c>
      <c r="BA112" s="2"/>
      <c r="BB112" s="3"/>
      <c r="BC112" s="3"/>
      <c r="BD112" s="3"/>
      <c r="BE112" s="3"/>
    </row>
    <row r="113" spans="1:57" ht="15">
      <c r="A113" s="66" t="s">
        <v>406</v>
      </c>
      <c r="B113" s="67"/>
      <c r="C113" s="67"/>
      <c r="D113" s="68">
        <v>2.976470588235294</v>
      </c>
      <c r="E113" s="70">
        <v>50</v>
      </c>
      <c r="F113" s="106" t="s">
        <v>5634</v>
      </c>
      <c r="G113" s="67"/>
      <c r="H113" s="71"/>
      <c r="I113" s="72"/>
      <c r="J113" s="72"/>
      <c r="K113" s="71" t="s">
        <v>6778</v>
      </c>
      <c r="L113" s="75"/>
      <c r="M113" s="76">
        <v>6405.18896484375</v>
      </c>
      <c r="N113" s="76">
        <v>5176.4775390625</v>
      </c>
      <c r="O113" s="77"/>
      <c r="P113" s="78"/>
      <c r="Q113" s="78"/>
      <c r="R113" s="90"/>
      <c r="S113" s="48">
        <v>2</v>
      </c>
      <c r="T113" s="48">
        <v>1</v>
      </c>
      <c r="U113" s="49">
        <v>0</v>
      </c>
      <c r="V113" s="49">
        <v>0.333333</v>
      </c>
      <c r="W113" s="50"/>
      <c r="X113" s="50"/>
      <c r="Y113" s="50"/>
      <c r="Z113" s="49">
        <v>0</v>
      </c>
      <c r="AA113" s="73">
        <v>113</v>
      </c>
      <c r="AB113" s="73"/>
      <c r="AC113" s="74"/>
      <c r="AD113" s="80" t="s">
        <v>3418</v>
      </c>
      <c r="AE113" s="80">
        <v>74</v>
      </c>
      <c r="AF113" s="80">
        <v>62</v>
      </c>
      <c r="AG113" s="80">
        <v>271</v>
      </c>
      <c r="AH113" s="80">
        <v>723</v>
      </c>
      <c r="AI113" s="80"/>
      <c r="AJ113" s="80" t="s">
        <v>3991</v>
      </c>
      <c r="AK113" s="80" t="s">
        <v>4355</v>
      </c>
      <c r="AL113" s="86" t="s">
        <v>4743</v>
      </c>
      <c r="AM113" s="80"/>
      <c r="AN113" s="82">
        <v>43331.317719907405</v>
      </c>
      <c r="AO113" s="86" t="s">
        <v>5082</v>
      </c>
      <c r="AP113" s="80" t="b">
        <v>1</v>
      </c>
      <c r="AQ113" s="80" t="b">
        <v>0</v>
      </c>
      <c r="AR113" s="80" t="b">
        <v>1</v>
      </c>
      <c r="AS113" s="80"/>
      <c r="AT113" s="80">
        <v>0</v>
      </c>
      <c r="AU113" s="80"/>
      <c r="AV113" s="80" t="b">
        <v>0</v>
      </c>
      <c r="AW113" s="80" t="s">
        <v>5944</v>
      </c>
      <c r="AX113" s="86" t="s">
        <v>6175</v>
      </c>
      <c r="AY113" s="80" t="s">
        <v>66</v>
      </c>
      <c r="AZ113" s="80" t="str">
        <f>REPLACE(INDEX(GroupVertices[Group],MATCH(Vertices[[#This Row],[Vertex]],GroupVertices[Vertex],0)),1,1,"")</f>
        <v>43</v>
      </c>
      <c r="BA113" s="2"/>
      <c r="BB113" s="3"/>
      <c r="BC113" s="3"/>
      <c r="BD113" s="3"/>
      <c r="BE113" s="3"/>
    </row>
    <row r="114" spans="1:57" ht="15">
      <c r="A114" s="66" t="s">
        <v>413</v>
      </c>
      <c r="B114" s="67"/>
      <c r="C114" s="67"/>
      <c r="D114" s="68">
        <v>2.976470588235294</v>
      </c>
      <c r="E114" s="70">
        <v>50</v>
      </c>
      <c r="F114" s="106" t="s">
        <v>5645</v>
      </c>
      <c r="G114" s="67"/>
      <c r="H114" s="71"/>
      <c r="I114" s="72"/>
      <c r="J114" s="72"/>
      <c r="K114" s="71" t="s">
        <v>6790</v>
      </c>
      <c r="L114" s="75"/>
      <c r="M114" s="76">
        <v>6568.65869140625</v>
      </c>
      <c r="N114" s="76">
        <v>1430.5714111328125</v>
      </c>
      <c r="O114" s="77"/>
      <c r="P114" s="78"/>
      <c r="Q114" s="78"/>
      <c r="R114" s="90"/>
      <c r="S114" s="48">
        <v>2</v>
      </c>
      <c r="T114" s="48">
        <v>1</v>
      </c>
      <c r="U114" s="49">
        <v>0</v>
      </c>
      <c r="V114" s="49">
        <v>1</v>
      </c>
      <c r="W114" s="50"/>
      <c r="X114" s="50"/>
      <c r="Y114" s="50"/>
      <c r="Z114" s="49">
        <v>0</v>
      </c>
      <c r="AA114" s="73">
        <v>114</v>
      </c>
      <c r="AB114" s="73"/>
      <c r="AC114" s="74"/>
      <c r="AD114" s="80" t="s">
        <v>413</v>
      </c>
      <c r="AE114" s="80">
        <v>145</v>
      </c>
      <c r="AF114" s="80">
        <v>6</v>
      </c>
      <c r="AG114" s="80">
        <v>30</v>
      </c>
      <c r="AH114" s="80">
        <v>211</v>
      </c>
      <c r="AI114" s="80"/>
      <c r="AJ114" s="80" t="s">
        <v>4002</v>
      </c>
      <c r="AK114" s="80" t="s">
        <v>4457</v>
      </c>
      <c r="AL114" s="80"/>
      <c r="AM114" s="80"/>
      <c r="AN114" s="82">
        <v>43312.941342592596</v>
      </c>
      <c r="AO114" s="86" t="s">
        <v>5094</v>
      </c>
      <c r="AP114" s="80" t="b">
        <v>1</v>
      </c>
      <c r="AQ114" s="80" t="b">
        <v>0</v>
      </c>
      <c r="AR114" s="80" t="b">
        <v>0</v>
      </c>
      <c r="AS114" s="80"/>
      <c r="AT114" s="80">
        <v>0</v>
      </c>
      <c r="AU114" s="80"/>
      <c r="AV114" s="80" t="b">
        <v>0</v>
      </c>
      <c r="AW114" s="80" t="s">
        <v>5944</v>
      </c>
      <c r="AX114" s="86" t="s">
        <v>6187</v>
      </c>
      <c r="AY114" s="80" t="s">
        <v>66</v>
      </c>
      <c r="AZ114" s="80" t="str">
        <f>REPLACE(INDEX(GroupVertices[Group],MATCH(Vertices[[#This Row],[Vertex]],GroupVertices[Vertex],0)),1,1,"")</f>
        <v>84</v>
      </c>
      <c r="BA114" s="2"/>
      <c r="BB114" s="3"/>
      <c r="BC114" s="3"/>
      <c r="BD114" s="3"/>
      <c r="BE114" s="3"/>
    </row>
    <row r="115" spans="1:57" ht="15">
      <c r="A115" s="66" t="s">
        <v>418</v>
      </c>
      <c r="B115" s="67"/>
      <c r="C115" s="67"/>
      <c r="D115" s="68">
        <v>2.976470588235294</v>
      </c>
      <c r="E115" s="70">
        <v>50</v>
      </c>
      <c r="F115" s="106" t="s">
        <v>5650</v>
      </c>
      <c r="G115" s="67"/>
      <c r="H115" s="71"/>
      <c r="I115" s="72"/>
      <c r="J115" s="72"/>
      <c r="K115" s="71" t="s">
        <v>6795</v>
      </c>
      <c r="L115" s="75"/>
      <c r="M115" s="76">
        <v>8234.6396484375</v>
      </c>
      <c r="N115" s="76">
        <v>7949.0576171875</v>
      </c>
      <c r="O115" s="77"/>
      <c r="P115" s="78"/>
      <c r="Q115" s="78"/>
      <c r="R115" s="90"/>
      <c r="S115" s="48">
        <v>2</v>
      </c>
      <c r="T115" s="48">
        <v>1</v>
      </c>
      <c r="U115" s="49">
        <v>0</v>
      </c>
      <c r="V115" s="49">
        <v>0.010101</v>
      </c>
      <c r="W115" s="50"/>
      <c r="X115" s="50"/>
      <c r="Y115" s="50"/>
      <c r="Z115" s="49">
        <v>0</v>
      </c>
      <c r="AA115" s="73">
        <v>115</v>
      </c>
      <c r="AB115" s="73"/>
      <c r="AC115" s="74"/>
      <c r="AD115" s="80" t="s">
        <v>3434</v>
      </c>
      <c r="AE115" s="80">
        <v>148</v>
      </c>
      <c r="AF115" s="80">
        <v>43</v>
      </c>
      <c r="AG115" s="80">
        <v>306</v>
      </c>
      <c r="AH115" s="80">
        <v>597</v>
      </c>
      <c r="AI115" s="80"/>
      <c r="AJ115" s="80" t="s">
        <v>4007</v>
      </c>
      <c r="AK115" s="80"/>
      <c r="AL115" s="80"/>
      <c r="AM115" s="80"/>
      <c r="AN115" s="82">
        <v>43624.19515046296</v>
      </c>
      <c r="AO115" s="86" t="s">
        <v>5099</v>
      </c>
      <c r="AP115" s="80" t="b">
        <v>1</v>
      </c>
      <c r="AQ115" s="80" t="b">
        <v>0</v>
      </c>
      <c r="AR115" s="80" t="b">
        <v>0</v>
      </c>
      <c r="AS115" s="80"/>
      <c r="AT115" s="80">
        <v>0</v>
      </c>
      <c r="AU115" s="80"/>
      <c r="AV115" s="80" t="b">
        <v>0</v>
      </c>
      <c r="AW115" s="80" t="s">
        <v>5944</v>
      </c>
      <c r="AX115" s="86" t="s">
        <v>6192</v>
      </c>
      <c r="AY115" s="80" t="s">
        <v>66</v>
      </c>
      <c r="AZ115" s="80" t="str">
        <f>REPLACE(INDEX(GroupVertices[Group],MATCH(Vertices[[#This Row],[Vertex]],GroupVertices[Vertex],0)),1,1,"")</f>
        <v>6</v>
      </c>
      <c r="BA115" s="2"/>
      <c r="BB115" s="3"/>
      <c r="BC115" s="3"/>
      <c r="BD115" s="3"/>
      <c r="BE115" s="3"/>
    </row>
    <row r="116" spans="1:57" ht="15">
      <c r="A116" s="66" t="s">
        <v>420</v>
      </c>
      <c r="B116" s="67"/>
      <c r="C116" s="67"/>
      <c r="D116" s="68">
        <v>2.976470588235294</v>
      </c>
      <c r="E116" s="70">
        <v>50</v>
      </c>
      <c r="F116" s="106" t="s">
        <v>5651</v>
      </c>
      <c r="G116" s="67"/>
      <c r="H116" s="71"/>
      <c r="I116" s="72"/>
      <c r="J116" s="72"/>
      <c r="K116" s="71" t="s">
        <v>6797</v>
      </c>
      <c r="L116" s="75"/>
      <c r="M116" s="76">
        <v>8613.1953125</v>
      </c>
      <c r="N116" s="76">
        <v>9339.4326171875</v>
      </c>
      <c r="O116" s="77"/>
      <c r="P116" s="78"/>
      <c r="Q116" s="78"/>
      <c r="R116" s="90"/>
      <c r="S116" s="48">
        <v>2</v>
      </c>
      <c r="T116" s="48">
        <v>1</v>
      </c>
      <c r="U116" s="49">
        <v>0</v>
      </c>
      <c r="V116" s="49">
        <v>0.010101</v>
      </c>
      <c r="W116" s="50"/>
      <c r="X116" s="50"/>
      <c r="Y116" s="50"/>
      <c r="Z116" s="49">
        <v>0</v>
      </c>
      <c r="AA116" s="73">
        <v>116</v>
      </c>
      <c r="AB116" s="73"/>
      <c r="AC116" s="74"/>
      <c r="AD116" s="80" t="s">
        <v>3436</v>
      </c>
      <c r="AE116" s="80">
        <v>551</v>
      </c>
      <c r="AF116" s="80">
        <v>367</v>
      </c>
      <c r="AG116" s="80">
        <v>1351</v>
      </c>
      <c r="AH116" s="80">
        <v>7614</v>
      </c>
      <c r="AI116" s="80"/>
      <c r="AJ116" s="80" t="s">
        <v>4009</v>
      </c>
      <c r="AK116" s="80" t="s">
        <v>4462</v>
      </c>
      <c r="AL116" s="86" t="s">
        <v>4752</v>
      </c>
      <c r="AM116" s="80"/>
      <c r="AN116" s="82">
        <v>41759.02866898148</v>
      </c>
      <c r="AO116" s="86" t="s">
        <v>5101</v>
      </c>
      <c r="AP116" s="80" t="b">
        <v>1</v>
      </c>
      <c r="AQ116" s="80" t="b">
        <v>0</v>
      </c>
      <c r="AR116" s="80" t="b">
        <v>1</v>
      </c>
      <c r="AS116" s="80"/>
      <c r="AT116" s="80">
        <v>0</v>
      </c>
      <c r="AU116" s="86" t="s">
        <v>5433</v>
      </c>
      <c r="AV116" s="80" t="b">
        <v>0</v>
      </c>
      <c r="AW116" s="80" t="s">
        <v>5944</v>
      </c>
      <c r="AX116" s="86" t="s">
        <v>6194</v>
      </c>
      <c r="AY116" s="80" t="s">
        <v>66</v>
      </c>
      <c r="AZ116" s="80" t="str">
        <f>REPLACE(INDEX(GroupVertices[Group],MATCH(Vertices[[#This Row],[Vertex]],GroupVertices[Vertex],0)),1,1,"")</f>
        <v>6</v>
      </c>
      <c r="BA116" s="2"/>
      <c r="BB116" s="3"/>
      <c r="BC116" s="3"/>
      <c r="BD116" s="3"/>
      <c r="BE116" s="3"/>
    </row>
    <row r="117" spans="1:57" ht="15">
      <c r="A117" s="66" t="s">
        <v>429</v>
      </c>
      <c r="B117" s="67"/>
      <c r="C117" s="67"/>
      <c r="D117" s="68">
        <v>2.976470588235294</v>
      </c>
      <c r="E117" s="70">
        <v>50</v>
      </c>
      <c r="F117" s="106" t="s">
        <v>5661</v>
      </c>
      <c r="G117" s="67"/>
      <c r="H117" s="71"/>
      <c r="I117" s="72"/>
      <c r="J117" s="72"/>
      <c r="K117" s="71" t="s">
        <v>6808</v>
      </c>
      <c r="L117" s="75"/>
      <c r="M117" s="76">
        <v>6568.671875</v>
      </c>
      <c r="N117" s="76">
        <v>176.99505615234375</v>
      </c>
      <c r="O117" s="77"/>
      <c r="P117" s="78"/>
      <c r="Q117" s="78"/>
      <c r="R117" s="90"/>
      <c r="S117" s="48">
        <v>2</v>
      </c>
      <c r="T117" s="48">
        <v>1</v>
      </c>
      <c r="U117" s="49">
        <v>0</v>
      </c>
      <c r="V117" s="49">
        <v>1</v>
      </c>
      <c r="W117" s="50"/>
      <c r="X117" s="50"/>
      <c r="Y117" s="50"/>
      <c r="Z117" s="49">
        <v>0</v>
      </c>
      <c r="AA117" s="73">
        <v>117</v>
      </c>
      <c r="AB117" s="73"/>
      <c r="AC117" s="74"/>
      <c r="AD117" s="80" t="s">
        <v>3447</v>
      </c>
      <c r="AE117" s="80">
        <v>4468</v>
      </c>
      <c r="AF117" s="80">
        <v>3325</v>
      </c>
      <c r="AG117" s="80">
        <v>6581</v>
      </c>
      <c r="AH117" s="80">
        <v>35240</v>
      </c>
      <c r="AI117" s="80"/>
      <c r="AJ117" s="80" t="s">
        <v>4019</v>
      </c>
      <c r="AK117" s="80" t="s">
        <v>4461</v>
      </c>
      <c r="AL117" s="86" t="s">
        <v>4757</v>
      </c>
      <c r="AM117" s="80"/>
      <c r="AN117" s="82">
        <v>42310.06884259259</v>
      </c>
      <c r="AO117" s="86" t="s">
        <v>5110</v>
      </c>
      <c r="AP117" s="80" t="b">
        <v>0</v>
      </c>
      <c r="AQ117" s="80" t="b">
        <v>0</v>
      </c>
      <c r="AR117" s="80" t="b">
        <v>1</v>
      </c>
      <c r="AS117" s="80"/>
      <c r="AT117" s="80">
        <v>8</v>
      </c>
      <c r="AU117" s="86" t="s">
        <v>5433</v>
      </c>
      <c r="AV117" s="80" t="b">
        <v>0</v>
      </c>
      <c r="AW117" s="80" t="s">
        <v>5944</v>
      </c>
      <c r="AX117" s="86" t="s">
        <v>6205</v>
      </c>
      <c r="AY117" s="80" t="s">
        <v>66</v>
      </c>
      <c r="AZ117" s="80" t="str">
        <f>REPLACE(INDEX(GroupVertices[Group],MATCH(Vertices[[#This Row],[Vertex]],GroupVertices[Vertex],0)),1,1,"")</f>
        <v>82</v>
      </c>
      <c r="BA117" s="2"/>
      <c r="BB117" s="3"/>
      <c r="BC117" s="3"/>
      <c r="BD117" s="3"/>
      <c r="BE117" s="3"/>
    </row>
    <row r="118" spans="1:57" ht="15">
      <c r="A118" s="66" t="s">
        <v>433</v>
      </c>
      <c r="B118" s="67"/>
      <c r="C118" s="67"/>
      <c r="D118" s="68">
        <v>2.976470588235294</v>
      </c>
      <c r="E118" s="70">
        <v>50</v>
      </c>
      <c r="F118" s="106" t="s">
        <v>1318</v>
      </c>
      <c r="G118" s="67"/>
      <c r="H118" s="71"/>
      <c r="I118" s="72"/>
      <c r="J118" s="72"/>
      <c r="K118" s="71" t="s">
        <v>6813</v>
      </c>
      <c r="L118" s="75"/>
      <c r="M118" s="76">
        <v>6568.6728515625</v>
      </c>
      <c r="N118" s="76">
        <v>2064.70556640625</v>
      </c>
      <c r="O118" s="77"/>
      <c r="P118" s="78"/>
      <c r="Q118" s="78"/>
      <c r="R118" s="90"/>
      <c r="S118" s="48">
        <v>2</v>
      </c>
      <c r="T118" s="48">
        <v>1</v>
      </c>
      <c r="U118" s="49">
        <v>0</v>
      </c>
      <c r="V118" s="49">
        <v>1</v>
      </c>
      <c r="W118" s="50"/>
      <c r="X118" s="50"/>
      <c r="Y118" s="50"/>
      <c r="Z118" s="49">
        <v>0</v>
      </c>
      <c r="AA118" s="73">
        <v>118</v>
      </c>
      <c r="AB118" s="73"/>
      <c r="AC118" s="74"/>
      <c r="AD118" s="80" t="s">
        <v>3452</v>
      </c>
      <c r="AE118" s="80">
        <v>69</v>
      </c>
      <c r="AF118" s="80">
        <v>657</v>
      </c>
      <c r="AG118" s="80">
        <v>7634</v>
      </c>
      <c r="AH118" s="80">
        <v>366</v>
      </c>
      <c r="AI118" s="80"/>
      <c r="AJ118" s="80" t="s">
        <v>4023</v>
      </c>
      <c r="AK118" s="80" t="s">
        <v>4474</v>
      </c>
      <c r="AL118" s="86" t="s">
        <v>4759</v>
      </c>
      <c r="AM118" s="80"/>
      <c r="AN118" s="82">
        <v>43372.32450231481</v>
      </c>
      <c r="AO118" s="86" t="s">
        <v>5115</v>
      </c>
      <c r="AP118" s="80" t="b">
        <v>0</v>
      </c>
      <c r="AQ118" s="80" t="b">
        <v>0</v>
      </c>
      <c r="AR118" s="80" t="b">
        <v>0</v>
      </c>
      <c r="AS118" s="80"/>
      <c r="AT118" s="80">
        <v>0</v>
      </c>
      <c r="AU118" s="86" t="s">
        <v>5433</v>
      </c>
      <c r="AV118" s="80" t="b">
        <v>0</v>
      </c>
      <c r="AW118" s="80" t="s">
        <v>5944</v>
      </c>
      <c r="AX118" s="86" t="s">
        <v>6210</v>
      </c>
      <c r="AY118" s="80" t="s">
        <v>66</v>
      </c>
      <c r="AZ118" s="80" t="str">
        <f>REPLACE(INDEX(GroupVertices[Group],MATCH(Vertices[[#This Row],[Vertex]],GroupVertices[Vertex],0)),1,1,"")</f>
        <v>81</v>
      </c>
      <c r="BA118" s="2"/>
      <c r="BB118" s="3"/>
      <c r="BC118" s="3"/>
      <c r="BD118" s="3"/>
      <c r="BE118" s="3"/>
    </row>
    <row r="119" spans="1:57" ht="15">
      <c r="A119" s="66" t="s">
        <v>441</v>
      </c>
      <c r="B119" s="67"/>
      <c r="C119" s="67"/>
      <c r="D119" s="68">
        <v>2.976470588235294</v>
      </c>
      <c r="E119" s="70">
        <v>50</v>
      </c>
      <c r="F119" s="106" t="s">
        <v>5670</v>
      </c>
      <c r="G119" s="67"/>
      <c r="H119" s="71"/>
      <c r="I119" s="72"/>
      <c r="J119" s="72"/>
      <c r="K119" s="71" t="s">
        <v>6821</v>
      </c>
      <c r="L119" s="75"/>
      <c r="M119" s="76">
        <v>6568.6484375</v>
      </c>
      <c r="N119" s="76">
        <v>3952.43994140625</v>
      </c>
      <c r="O119" s="77"/>
      <c r="P119" s="78"/>
      <c r="Q119" s="78"/>
      <c r="R119" s="90"/>
      <c r="S119" s="48">
        <v>2</v>
      </c>
      <c r="T119" s="48">
        <v>1</v>
      </c>
      <c r="U119" s="49">
        <v>0</v>
      </c>
      <c r="V119" s="49">
        <v>1</v>
      </c>
      <c r="W119" s="50"/>
      <c r="X119" s="50"/>
      <c r="Y119" s="50"/>
      <c r="Z119" s="49">
        <v>0</v>
      </c>
      <c r="AA119" s="73">
        <v>119</v>
      </c>
      <c r="AB119" s="73"/>
      <c r="AC119" s="74"/>
      <c r="AD119" s="80" t="s">
        <v>3460</v>
      </c>
      <c r="AE119" s="80">
        <v>28</v>
      </c>
      <c r="AF119" s="80">
        <v>41</v>
      </c>
      <c r="AG119" s="80">
        <v>37</v>
      </c>
      <c r="AH119" s="80">
        <v>2011</v>
      </c>
      <c r="AI119" s="80"/>
      <c r="AJ119" s="80" t="s">
        <v>4031</v>
      </c>
      <c r="AK119" s="80" t="s">
        <v>4480</v>
      </c>
      <c r="AL119" s="80"/>
      <c r="AM119" s="80"/>
      <c r="AN119" s="82">
        <v>41818.81642361111</v>
      </c>
      <c r="AO119" s="86" t="s">
        <v>5123</v>
      </c>
      <c r="AP119" s="80" t="b">
        <v>1</v>
      </c>
      <c r="AQ119" s="80" t="b">
        <v>0</v>
      </c>
      <c r="AR119" s="80" t="b">
        <v>0</v>
      </c>
      <c r="AS119" s="80"/>
      <c r="AT119" s="80">
        <v>0</v>
      </c>
      <c r="AU119" s="86" t="s">
        <v>5433</v>
      </c>
      <c r="AV119" s="80" t="b">
        <v>0</v>
      </c>
      <c r="AW119" s="80" t="s">
        <v>5944</v>
      </c>
      <c r="AX119" s="86" t="s">
        <v>6218</v>
      </c>
      <c r="AY119" s="80" t="s">
        <v>66</v>
      </c>
      <c r="AZ119" s="80" t="str">
        <f>REPLACE(INDEX(GroupVertices[Group],MATCH(Vertices[[#This Row],[Vertex]],GroupVertices[Vertex],0)),1,1,"")</f>
        <v>80</v>
      </c>
      <c r="BA119" s="2"/>
      <c r="BB119" s="3"/>
      <c r="BC119" s="3"/>
      <c r="BD119" s="3"/>
      <c r="BE119" s="3"/>
    </row>
    <row r="120" spans="1:57" ht="15">
      <c r="A120" s="66" t="s">
        <v>445</v>
      </c>
      <c r="B120" s="67"/>
      <c r="C120" s="67"/>
      <c r="D120" s="68">
        <v>2.976470588235294</v>
      </c>
      <c r="E120" s="70">
        <v>50</v>
      </c>
      <c r="F120" s="106" t="s">
        <v>5674</v>
      </c>
      <c r="G120" s="67"/>
      <c r="H120" s="71"/>
      <c r="I120" s="72"/>
      <c r="J120" s="72"/>
      <c r="K120" s="71" t="s">
        <v>6825</v>
      </c>
      <c r="L120" s="75"/>
      <c r="M120" s="76">
        <v>6568.67041015625</v>
      </c>
      <c r="N120" s="76">
        <v>3318.26708984375</v>
      </c>
      <c r="O120" s="77"/>
      <c r="P120" s="78"/>
      <c r="Q120" s="78"/>
      <c r="R120" s="90"/>
      <c r="S120" s="48">
        <v>2</v>
      </c>
      <c r="T120" s="48">
        <v>1</v>
      </c>
      <c r="U120" s="49">
        <v>0</v>
      </c>
      <c r="V120" s="49">
        <v>1</v>
      </c>
      <c r="W120" s="50"/>
      <c r="X120" s="50"/>
      <c r="Y120" s="50"/>
      <c r="Z120" s="49">
        <v>0</v>
      </c>
      <c r="AA120" s="73">
        <v>120</v>
      </c>
      <c r="AB120" s="73"/>
      <c r="AC120" s="74"/>
      <c r="AD120" s="80" t="s">
        <v>3464</v>
      </c>
      <c r="AE120" s="80">
        <v>141</v>
      </c>
      <c r="AF120" s="80">
        <v>254083</v>
      </c>
      <c r="AG120" s="80">
        <v>80761</v>
      </c>
      <c r="AH120" s="80">
        <v>3014</v>
      </c>
      <c r="AI120" s="80"/>
      <c r="AJ120" s="80" t="s">
        <v>4035</v>
      </c>
      <c r="AK120" s="80" t="s">
        <v>4484</v>
      </c>
      <c r="AL120" s="86" t="s">
        <v>4763</v>
      </c>
      <c r="AM120" s="80"/>
      <c r="AN120" s="82">
        <v>40525.96041666667</v>
      </c>
      <c r="AO120" s="86" t="s">
        <v>5127</v>
      </c>
      <c r="AP120" s="80" t="b">
        <v>0</v>
      </c>
      <c r="AQ120" s="80" t="b">
        <v>0</v>
      </c>
      <c r="AR120" s="80" t="b">
        <v>1</v>
      </c>
      <c r="AS120" s="80"/>
      <c r="AT120" s="80">
        <v>484</v>
      </c>
      <c r="AU120" s="86" t="s">
        <v>5433</v>
      </c>
      <c r="AV120" s="80" t="b">
        <v>1</v>
      </c>
      <c r="AW120" s="80" t="s">
        <v>5944</v>
      </c>
      <c r="AX120" s="86" t="s">
        <v>6222</v>
      </c>
      <c r="AY120" s="80" t="s">
        <v>66</v>
      </c>
      <c r="AZ120" s="80" t="str">
        <f>REPLACE(INDEX(GroupVertices[Group],MATCH(Vertices[[#This Row],[Vertex]],GroupVertices[Vertex],0)),1,1,"")</f>
        <v>79</v>
      </c>
      <c r="BA120" s="2"/>
      <c r="BB120" s="3"/>
      <c r="BC120" s="3"/>
      <c r="BD120" s="3"/>
      <c r="BE120" s="3"/>
    </row>
    <row r="121" spans="1:57" ht="15">
      <c r="A121" s="66" t="s">
        <v>450</v>
      </c>
      <c r="B121" s="67"/>
      <c r="C121" s="67"/>
      <c r="D121" s="68">
        <v>2.976470588235294</v>
      </c>
      <c r="E121" s="70">
        <v>50</v>
      </c>
      <c r="F121" s="106" t="s">
        <v>5678</v>
      </c>
      <c r="G121" s="67"/>
      <c r="H121" s="71"/>
      <c r="I121" s="72"/>
      <c r="J121" s="72"/>
      <c r="K121" s="71" t="s">
        <v>6830</v>
      </c>
      <c r="L121" s="75"/>
      <c r="M121" s="76">
        <v>6568.66162109375</v>
      </c>
      <c r="N121" s="76">
        <v>2698.871337890625</v>
      </c>
      <c r="O121" s="77"/>
      <c r="P121" s="78"/>
      <c r="Q121" s="78"/>
      <c r="R121" s="90"/>
      <c r="S121" s="48">
        <v>2</v>
      </c>
      <c r="T121" s="48">
        <v>1</v>
      </c>
      <c r="U121" s="49">
        <v>0</v>
      </c>
      <c r="V121" s="49">
        <v>1</v>
      </c>
      <c r="W121" s="50"/>
      <c r="X121" s="50"/>
      <c r="Y121" s="50"/>
      <c r="Z121" s="49">
        <v>0</v>
      </c>
      <c r="AA121" s="73">
        <v>121</v>
      </c>
      <c r="AB121" s="73"/>
      <c r="AC121" s="74"/>
      <c r="AD121" s="80" t="s">
        <v>3469</v>
      </c>
      <c r="AE121" s="80">
        <v>73</v>
      </c>
      <c r="AF121" s="80">
        <v>131916</v>
      </c>
      <c r="AG121" s="80">
        <v>121</v>
      </c>
      <c r="AH121" s="80">
        <v>290</v>
      </c>
      <c r="AI121" s="80"/>
      <c r="AJ121" s="80" t="s">
        <v>4040</v>
      </c>
      <c r="AK121" s="80" t="s">
        <v>4332</v>
      </c>
      <c r="AL121" s="86" t="s">
        <v>4766</v>
      </c>
      <c r="AM121" s="80"/>
      <c r="AN121" s="82">
        <v>43027.14142361111</v>
      </c>
      <c r="AO121" s="86" t="s">
        <v>5132</v>
      </c>
      <c r="AP121" s="80" t="b">
        <v>0</v>
      </c>
      <c r="AQ121" s="80" t="b">
        <v>0</v>
      </c>
      <c r="AR121" s="80" t="b">
        <v>0</v>
      </c>
      <c r="AS121" s="80"/>
      <c r="AT121" s="80">
        <v>193</v>
      </c>
      <c r="AU121" s="86" t="s">
        <v>5433</v>
      </c>
      <c r="AV121" s="80" t="b">
        <v>0</v>
      </c>
      <c r="AW121" s="80" t="s">
        <v>5944</v>
      </c>
      <c r="AX121" s="86" t="s">
        <v>6227</v>
      </c>
      <c r="AY121" s="80" t="s">
        <v>66</v>
      </c>
      <c r="AZ121" s="80" t="str">
        <f>REPLACE(INDEX(GroupVertices[Group],MATCH(Vertices[[#This Row],[Vertex]],GroupVertices[Vertex],0)),1,1,"")</f>
        <v>78</v>
      </c>
      <c r="BA121" s="2"/>
      <c r="BB121" s="3"/>
      <c r="BC121" s="3"/>
      <c r="BD121" s="3"/>
      <c r="BE121" s="3"/>
    </row>
    <row r="122" spans="1:57" ht="15">
      <c r="A122" s="66" t="s">
        <v>456</v>
      </c>
      <c r="B122" s="67"/>
      <c r="C122" s="67"/>
      <c r="D122" s="68">
        <v>2.976470588235294</v>
      </c>
      <c r="E122" s="70">
        <v>50</v>
      </c>
      <c r="F122" s="106" t="s">
        <v>5684</v>
      </c>
      <c r="G122" s="67"/>
      <c r="H122" s="71"/>
      <c r="I122" s="72"/>
      <c r="J122" s="72"/>
      <c r="K122" s="71" t="s">
        <v>6836</v>
      </c>
      <c r="L122" s="75"/>
      <c r="M122" s="76">
        <v>9293.4599609375</v>
      </c>
      <c r="N122" s="76">
        <v>3406.748046875</v>
      </c>
      <c r="O122" s="77"/>
      <c r="P122" s="78"/>
      <c r="Q122" s="78"/>
      <c r="R122" s="90"/>
      <c r="S122" s="48">
        <v>2</v>
      </c>
      <c r="T122" s="48">
        <v>1</v>
      </c>
      <c r="U122" s="49">
        <v>0</v>
      </c>
      <c r="V122" s="49">
        <v>1</v>
      </c>
      <c r="W122" s="50"/>
      <c r="X122" s="50"/>
      <c r="Y122" s="50"/>
      <c r="Z122" s="49">
        <v>0</v>
      </c>
      <c r="AA122" s="73">
        <v>122</v>
      </c>
      <c r="AB122" s="73"/>
      <c r="AC122" s="74"/>
      <c r="AD122" s="80" t="s">
        <v>3475</v>
      </c>
      <c r="AE122" s="80">
        <v>95</v>
      </c>
      <c r="AF122" s="80">
        <v>7</v>
      </c>
      <c r="AG122" s="80">
        <v>19</v>
      </c>
      <c r="AH122" s="80">
        <v>46</v>
      </c>
      <c r="AI122" s="80"/>
      <c r="AJ122" s="80" t="s">
        <v>4046</v>
      </c>
      <c r="AK122" s="80"/>
      <c r="AL122" s="80"/>
      <c r="AM122" s="80"/>
      <c r="AN122" s="82">
        <v>43659.99134259259</v>
      </c>
      <c r="AO122" s="86" t="s">
        <v>5138</v>
      </c>
      <c r="AP122" s="80" t="b">
        <v>1</v>
      </c>
      <c r="AQ122" s="80" t="b">
        <v>0</v>
      </c>
      <c r="AR122" s="80" t="b">
        <v>0</v>
      </c>
      <c r="AS122" s="80"/>
      <c r="AT122" s="80">
        <v>0</v>
      </c>
      <c r="AU122" s="80"/>
      <c r="AV122" s="80" t="b">
        <v>0</v>
      </c>
      <c r="AW122" s="80" t="s">
        <v>5944</v>
      </c>
      <c r="AX122" s="86" t="s">
        <v>6233</v>
      </c>
      <c r="AY122" s="80" t="s">
        <v>66</v>
      </c>
      <c r="AZ122" s="80" t="str">
        <f>REPLACE(INDEX(GroupVertices[Group],MATCH(Vertices[[#This Row],[Vertex]],GroupVertices[Vertex],0)),1,1,"")</f>
        <v>77</v>
      </c>
      <c r="BA122" s="2"/>
      <c r="BB122" s="3"/>
      <c r="BC122" s="3"/>
      <c r="BD122" s="3"/>
      <c r="BE122" s="3"/>
    </row>
    <row r="123" spans="1:57" ht="15">
      <c r="A123" s="66" t="s">
        <v>461</v>
      </c>
      <c r="B123" s="67"/>
      <c r="C123" s="67"/>
      <c r="D123" s="68">
        <v>2.976470588235294</v>
      </c>
      <c r="E123" s="70">
        <v>50</v>
      </c>
      <c r="F123" s="106" t="s">
        <v>5689</v>
      </c>
      <c r="G123" s="67"/>
      <c r="H123" s="71"/>
      <c r="I123" s="72"/>
      <c r="J123" s="72"/>
      <c r="K123" s="71" t="s">
        <v>6841</v>
      </c>
      <c r="L123" s="75"/>
      <c r="M123" s="76">
        <v>8539.228515625</v>
      </c>
      <c r="N123" s="76">
        <v>825.94091796875</v>
      </c>
      <c r="O123" s="77"/>
      <c r="P123" s="78"/>
      <c r="Q123" s="78"/>
      <c r="R123" s="90"/>
      <c r="S123" s="48">
        <v>2</v>
      </c>
      <c r="T123" s="48">
        <v>1</v>
      </c>
      <c r="U123" s="49">
        <v>0</v>
      </c>
      <c r="V123" s="49">
        <v>1</v>
      </c>
      <c r="W123" s="50"/>
      <c r="X123" s="50"/>
      <c r="Y123" s="50"/>
      <c r="Z123" s="49">
        <v>0</v>
      </c>
      <c r="AA123" s="73">
        <v>123</v>
      </c>
      <c r="AB123" s="73"/>
      <c r="AC123" s="74"/>
      <c r="AD123" s="80" t="s">
        <v>3480</v>
      </c>
      <c r="AE123" s="80">
        <v>174</v>
      </c>
      <c r="AF123" s="80">
        <v>301</v>
      </c>
      <c r="AG123" s="80">
        <v>742</v>
      </c>
      <c r="AH123" s="80">
        <v>1376</v>
      </c>
      <c r="AI123" s="80"/>
      <c r="AJ123" s="80" t="s">
        <v>4049</v>
      </c>
      <c r="AK123" s="80" t="s">
        <v>4493</v>
      </c>
      <c r="AL123" s="80"/>
      <c r="AM123" s="80"/>
      <c r="AN123" s="82">
        <v>41500.748877314814</v>
      </c>
      <c r="AO123" s="86" t="s">
        <v>5142</v>
      </c>
      <c r="AP123" s="80" t="b">
        <v>1</v>
      </c>
      <c r="AQ123" s="80" t="b">
        <v>0</v>
      </c>
      <c r="AR123" s="80" t="b">
        <v>1</v>
      </c>
      <c r="AS123" s="80"/>
      <c r="AT123" s="80">
        <v>0</v>
      </c>
      <c r="AU123" s="86" t="s">
        <v>5433</v>
      </c>
      <c r="AV123" s="80" t="b">
        <v>0</v>
      </c>
      <c r="AW123" s="80" t="s">
        <v>5944</v>
      </c>
      <c r="AX123" s="86" t="s">
        <v>6238</v>
      </c>
      <c r="AY123" s="80" t="s">
        <v>66</v>
      </c>
      <c r="AZ123" s="80" t="str">
        <f>REPLACE(INDEX(GroupVertices[Group],MATCH(Vertices[[#This Row],[Vertex]],GroupVertices[Vertex],0)),1,1,"")</f>
        <v>76</v>
      </c>
      <c r="BA123" s="2"/>
      <c r="BB123" s="3"/>
      <c r="BC123" s="3"/>
      <c r="BD123" s="3"/>
      <c r="BE123" s="3"/>
    </row>
    <row r="124" spans="1:57" ht="15">
      <c r="A124" s="66" t="s">
        <v>487</v>
      </c>
      <c r="B124" s="67"/>
      <c r="C124" s="67"/>
      <c r="D124" s="68">
        <v>2.976470588235294</v>
      </c>
      <c r="E124" s="70">
        <v>50</v>
      </c>
      <c r="F124" s="106" t="s">
        <v>5709</v>
      </c>
      <c r="G124" s="67"/>
      <c r="H124" s="71"/>
      <c r="I124" s="72"/>
      <c r="J124" s="72"/>
      <c r="K124" s="71" t="s">
        <v>6869</v>
      </c>
      <c r="L124" s="75"/>
      <c r="M124" s="76">
        <v>8539.2314453125</v>
      </c>
      <c r="N124" s="76">
        <v>177.04185485839844</v>
      </c>
      <c r="O124" s="77"/>
      <c r="P124" s="78"/>
      <c r="Q124" s="78"/>
      <c r="R124" s="90"/>
      <c r="S124" s="48">
        <v>2</v>
      </c>
      <c r="T124" s="48">
        <v>1</v>
      </c>
      <c r="U124" s="49">
        <v>0</v>
      </c>
      <c r="V124" s="49">
        <v>1</v>
      </c>
      <c r="W124" s="50"/>
      <c r="X124" s="50"/>
      <c r="Y124" s="50"/>
      <c r="Z124" s="49">
        <v>0</v>
      </c>
      <c r="AA124" s="73">
        <v>124</v>
      </c>
      <c r="AB124" s="73"/>
      <c r="AC124" s="74"/>
      <c r="AD124" s="80" t="s">
        <v>3508</v>
      </c>
      <c r="AE124" s="80">
        <v>2687</v>
      </c>
      <c r="AF124" s="80">
        <v>3571</v>
      </c>
      <c r="AG124" s="80">
        <v>13495</v>
      </c>
      <c r="AH124" s="80">
        <v>30807</v>
      </c>
      <c r="AI124" s="80"/>
      <c r="AJ124" s="80"/>
      <c r="AK124" s="80" t="s">
        <v>4508</v>
      </c>
      <c r="AL124" s="80"/>
      <c r="AM124" s="80"/>
      <c r="AN124" s="82">
        <v>43392.714050925926</v>
      </c>
      <c r="AO124" s="86" t="s">
        <v>5168</v>
      </c>
      <c r="AP124" s="80" t="b">
        <v>1</v>
      </c>
      <c r="AQ124" s="80" t="b">
        <v>0</v>
      </c>
      <c r="AR124" s="80" t="b">
        <v>0</v>
      </c>
      <c r="AS124" s="80"/>
      <c r="AT124" s="80">
        <v>18</v>
      </c>
      <c r="AU124" s="80"/>
      <c r="AV124" s="80" t="b">
        <v>0</v>
      </c>
      <c r="AW124" s="80" t="s">
        <v>5944</v>
      </c>
      <c r="AX124" s="86" t="s">
        <v>6266</v>
      </c>
      <c r="AY124" s="80" t="s">
        <v>66</v>
      </c>
      <c r="AZ124" s="80" t="str">
        <f>REPLACE(INDEX(GroupVertices[Group],MATCH(Vertices[[#This Row],[Vertex]],GroupVertices[Vertex],0)),1,1,"")</f>
        <v>75</v>
      </c>
      <c r="BA124" s="2"/>
      <c r="BB124" s="3"/>
      <c r="BC124" s="3"/>
      <c r="BD124" s="3"/>
      <c r="BE124" s="3"/>
    </row>
    <row r="125" spans="1:57" ht="15">
      <c r="A125" s="66" t="s">
        <v>489</v>
      </c>
      <c r="B125" s="67"/>
      <c r="C125" s="67"/>
      <c r="D125" s="68">
        <v>2.976470588235294</v>
      </c>
      <c r="E125" s="70">
        <v>50</v>
      </c>
      <c r="F125" s="106" t="s">
        <v>1328</v>
      </c>
      <c r="G125" s="67"/>
      <c r="H125" s="71"/>
      <c r="I125" s="72"/>
      <c r="J125" s="72"/>
      <c r="K125" s="71" t="s">
        <v>6871</v>
      </c>
      <c r="L125" s="75"/>
      <c r="M125" s="76">
        <v>8977.1884765625</v>
      </c>
      <c r="N125" s="76">
        <v>1401.05419921875</v>
      </c>
      <c r="O125" s="77"/>
      <c r="P125" s="78"/>
      <c r="Q125" s="78"/>
      <c r="R125" s="90"/>
      <c r="S125" s="48">
        <v>2</v>
      </c>
      <c r="T125" s="48">
        <v>1</v>
      </c>
      <c r="U125" s="49">
        <v>0</v>
      </c>
      <c r="V125" s="49">
        <v>1</v>
      </c>
      <c r="W125" s="50"/>
      <c r="X125" s="50"/>
      <c r="Y125" s="50"/>
      <c r="Z125" s="49">
        <v>0</v>
      </c>
      <c r="AA125" s="73">
        <v>125</v>
      </c>
      <c r="AB125" s="73"/>
      <c r="AC125" s="74"/>
      <c r="AD125" s="80" t="s">
        <v>3510</v>
      </c>
      <c r="AE125" s="80">
        <v>1513</v>
      </c>
      <c r="AF125" s="80">
        <v>4538</v>
      </c>
      <c r="AG125" s="80">
        <v>50846</v>
      </c>
      <c r="AH125" s="80">
        <v>7722</v>
      </c>
      <c r="AI125" s="80"/>
      <c r="AJ125" s="80"/>
      <c r="AK125" s="80"/>
      <c r="AL125" s="86" t="s">
        <v>4776</v>
      </c>
      <c r="AM125" s="80"/>
      <c r="AN125" s="82">
        <v>40613.015381944446</v>
      </c>
      <c r="AO125" s="86" t="s">
        <v>5170</v>
      </c>
      <c r="AP125" s="80" t="b">
        <v>0</v>
      </c>
      <c r="AQ125" s="80" t="b">
        <v>0</v>
      </c>
      <c r="AR125" s="80" t="b">
        <v>0</v>
      </c>
      <c r="AS125" s="80"/>
      <c r="AT125" s="80">
        <v>279</v>
      </c>
      <c r="AU125" s="86" t="s">
        <v>5435</v>
      </c>
      <c r="AV125" s="80" t="b">
        <v>0</v>
      </c>
      <c r="AW125" s="80" t="s">
        <v>5944</v>
      </c>
      <c r="AX125" s="86" t="s">
        <v>6268</v>
      </c>
      <c r="AY125" s="80" t="s">
        <v>66</v>
      </c>
      <c r="AZ125" s="80" t="str">
        <f>REPLACE(INDEX(GroupVertices[Group],MATCH(Vertices[[#This Row],[Vertex]],GroupVertices[Vertex],0)),1,1,"")</f>
        <v>74</v>
      </c>
      <c r="BA125" s="2"/>
      <c r="BB125" s="3"/>
      <c r="BC125" s="3"/>
      <c r="BD125" s="3"/>
      <c r="BE125" s="3"/>
    </row>
    <row r="126" spans="1:57" ht="15">
      <c r="A126" s="66" t="s">
        <v>491</v>
      </c>
      <c r="B126" s="67"/>
      <c r="C126" s="67"/>
      <c r="D126" s="68">
        <v>2.976470588235294</v>
      </c>
      <c r="E126" s="70">
        <v>50</v>
      </c>
      <c r="F126" s="106" t="s">
        <v>5711</v>
      </c>
      <c r="G126" s="67"/>
      <c r="H126" s="71"/>
      <c r="I126" s="72"/>
      <c r="J126" s="72"/>
      <c r="K126" s="71" t="s">
        <v>6873</v>
      </c>
      <c r="L126" s="75"/>
      <c r="M126" s="76">
        <v>8539.248046875</v>
      </c>
      <c r="N126" s="76">
        <v>1489.56884765625</v>
      </c>
      <c r="O126" s="77"/>
      <c r="P126" s="78"/>
      <c r="Q126" s="78"/>
      <c r="R126" s="90"/>
      <c r="S126" s="48">
        <v>2</v>
      </c>
      <c r="T126" s="48">
        <v>1</v>
      </c>
      <c r="U126" s="49">
        <v>0</v>
      </c>
      <c r="V126" s="49">
        <v>1</v>
      </c>
      <c r="W126" s="50"/>
      <c r="X126" s="50"/>
      <c r="Y126" s="50"/>
      <c r="Z126" s="49">
        <v>0</v>
      </c>
      <c r="AA126" s="73">
        <v>126</v>
      </c>
      <c r="AB126" s="73"/>
      <c r="AC126" s="74"/>
      <c r="AD126" s="80" t="s">
        <v>3512</v>
      </c>
      <c r="AE126" s="80">
        <v>370</v>
      </c>
      <c r="AF126" s="80">
        <v>106</v>
      </c>
      <c r="AG126" s="80">
        <v>277</v>
      </c>
      <c r="AH126" s="80">
        <v>54</v>
      </c>
      <c r="AI126" s="80"/>
      <c r="AJ126" s="80" t="s">
        <v>4076</v>
      </c>
      <c r="AK126" s="80"/>
      <c r="AL126" s="80"/>
      <c r="AM126" s="80"/>
      <c r="AN126" s="82">
        <v>43614.51648148148</v>
      </c>
      <c r="AO126" s="86" t="s">
        <v>5172</v>
      </c>
      <c r="AP126" s="80" t="b">
        <v>1</v>
      </c>
      <c r="AQ126" s="80" t="b">
        <v>0</v>
      </c>
      <c r="AR126" s="80" t="b">
        <v>0</v>
      </c>
      <c r="AS126" s="80"/>
      <c r="AT126" s="80">
        <v>0</v>
      </c>
      <c r="AU126" s="80"/>
      <c r="AV126" s="80" t="b">
        <v>0</v>
      </c>
      <c r="AW126" s="80" t="s">
        <v>5944</v>
      </c>
      <c r="AX126" s="86" t="s">
        <v>6270</v>
      </c>
      <c r="AY126" s="80" t="s">
        <v>66</v>
      </c>
      <c r="AZ126" s="80" t="str">
        <f>REPLACE(INDEX(GroupVertices[Group],MATCH(Vertices[[#This Row],[Vertex]],GroupVertices[Vertex],0)),1,1,"")</f>
        <v>73</v>
      </c>
      <c r="BA126" s="2"/>
      <c r="BB126" s="3"/>
      <c r="BC126" s="3"/>
      <c r="BD126" s="3"/>
      <c r="BE126" s="3"/>
    </row>
    <row r="127" spans="1:57" ht="15">
      <c r="A127" s="66" t="s">
        <v>504</v>
      </c>
      <c r="B127" s="67"/>
      <c r="C127" s="67"/>
      <c r="D127" s="68">
        <v>2.976470588235294</v>
      </c>
      <c r="E127" s="70">
        <v>50</v>
      </c>
      <c r="F127" s="106" t="s">
        <v>5719</v>
      </c>
      <c r="G127" s="67"/>
      <c r="H127" s="71"/>
      <c r="I127" s="72"/>
      <c r="J127" s="72"/>
      <c r="K127" s="71" t="s">
        <v>6887</v>
      </c>
      <c r="L127" s="75"/>
      <c r="M127" s="76">
        <v>8952.818359375</v>
      </c>
      <c r="N127" s="76">
        <v>2138.476806640625</v>
      </c>
      <c r="O127" s="77"/>
      <c r="P127" s="78"/>
      <c r="Q127" s="78"/>
      <c r="R127" s="90"/>
      <c r="S127" s="48">
        <v>2</v>
      </c>
      <c r="T127" s="48">
        <v>1</v>
      </c>
      <c r="U127" s="49">
        <v>0</v>
      </c>
      <c r="V127" s="49">
        <v>1</v>
      </c>
      <c r="W127" s="50"/>
      <c r="X127" s="50"/>
      <c r="Y127" s="50"/>
      <c r="Z127" s="49">
        <v>0</v>
      </c>
      <c r="AA127" s="73">
        <v>127</v>
      </c>
      <c r="AB127" s="73"/>
      <c r="AC127" s="74"/>
      <c r="AD127" s="80" t="s">
        <v>3526</v>
      </c>
      <c r="AE127" s="80">
        <v>409</v>
      </c>
      <c r="AF127" s="80">
        <v>609</v>
      </c>
      <c r="AG127" s="80">
        <v>16189</v>
      </c>
      <c r="AH127" s="80">
        <v>68076</v>
      </c>
      <c r="AI127" s="80"/>
      <c r="AJ127" s="80" t="s">
        <v>4086</v>
      </c>
      <c r="AK127" s="80" t="s">
        <v>4515</v>
      </c>
      <c r="AL127" s="86" t="s">
        <v>4782</v>
      </c>
      <c r="AM127" s="80"/>
      <c r="AN127" s="82">
        <v>43290.68366898148</v>
      </c>
      <c r="AO127" s="86" t="s">
        <v>5185</v>
      </c>
      <c r="AP127" s="80" t="b">
        <v>1</v>
      </c>
      <c r="AQ127" s="80" t="b">
        <v>0</v>
      </c>
      <c r="AR127" s="80" t="b">
        <v>1</v>
      </c>
      <c r="AS127" s="80"/>
      <c r="AT127" s="80">
        <v>0</v>
      </c>
      <c r="AU127" s="80"/>
      <c r="AV127" s="80" t="b">
        <v>0</v>
      </c>
      <c r="AW127" s="80" t="s">
        <v>5944</v>
      </c>
      <c r="AX127" s="86" t="s">
        <v>6284</v>
      </c>
      <c r="AY127" s="80" t="s">
        <v>66</v>
      </c>
      <c r="AZ127" s="80" t="str">
        <f>REPLACE(INDEX(GroupVertices[Group],MATCH(Vertices[[#This Row],[Vertex]],GroupVertices[Vertex],0)),1,1,"")</f>
        <v>72</v>
      </c>
      <c r="BA127" s="2"/>
      <c r="BB127" s="3"/>
      <c r="BC127" s="3"/>
      <c r="BD127" s="3"/>
      <c r="BE127" s="3"/>
    </row>
    <row r="128" spans="1:57" ht="15">
      <c r="A128" s="66" t="s">
        <v>508</v>
      </c>
      <c r="B128" s="67"/>
      <c r="C128" s="67"/>
      <c r="D128" s="68">
        <v>2.976470588235294</v>
      </c>
      <c r="E128" s="70">
        <v>50</v>
      </c>
      <c r="F128" s="106" t="s">
        <v>5722</v>
      </c>
      <c r="G128" s="67"/>
      <c r="H128" s="71"/>
      <c r="I128" s="72"/>
      <c r="J128" s="72"/>
      <c r="K128" s="71" t="s">
        <v>6891</v>
      </c>
      <c r="L128" s="75"/>
      <c r="M128" s="76">
        <v>9402.892578125</v>
      </c>
      <c r="N128" s="76">
        <v>2138.476806640625</v>
      </c>
      <c r="O128" s="77"/>
      <c r="P128" s="78"/>
      <c r="Q128" s="78"/>
      <c r="R128" s="90"/>
      <c r="S128" s="48">
        <v>2</v>
      </c>
      <c r="T128" s="48">
        <v>1</v>
      </c>
      <c r="U128" s="49">
        <v>0</v>
      </c>
      <c r="V128" s="49">
        <v>1</v>
      </c>
      <c r="W128" s="50"/>
      <c r="X128" s="50"/>
      <c r="Y128" s="50"/>
      <c r="Z128" s="49">
        <v>0</v>
      </c>
      <c r="AA128" s="73">
        <v>128</v>
      </c>
      <c r="AB128" s="73"/>
      <c r="AC128" s="74"/>
      <c r="AD128" s="80" t="s">
        <v>3530</v>
      </c>
      <c r="AE128" s="80">
        <v>640</v>
      </c>
      <c r="AF128" s="80">
        <v>752</v>
      </c>
      <c r="AG128" s="80">
        <v>11647</v>
      </c>
      <c r="AH128" s="80">
        <v>5699</v>
      </c>
      <c r="AI128" s="80"/>
      <c r="AJ128" s="80" t="s">
        <v>4090</v>
      </c>
      <c r="AK128" s="80" t="s">
        <v>4448</v>
      </c>
      <c r="AL128" s="80"/>
      <c r="AM128" s="80"/>
      <c r="AN128" s="82">
        <v>40104.227013888885</v>
      </c>
      <c r="AO128" s="86" t="s">
        <v>5189</v>
      </c>
      <c r="AP128" s="80" t="b">
        <v>0</v>
      </c>
      <c r="AQ128" s="80" t="b">
        <v>0</v>
      </c>
      <c r="AR128" s="80" t="b">
        <v>0</v>
      </c>
      <c r="AS128" s="80"/>
      <c r="AT128" s="80">
        <v>23</v>
      </c>
      <c r="AU128" s="86" t="s">
        <v>5440</v>
      </c>
      <c r="AV128" s="80" t="b">
        <v>0</v>
      </c>
      <c r="AW128" s="80" t="s">
        <v>5944</v>
      </c>
      <c r="AX128" s="86" t="s">
        <v>6288</v>
      </c>
      <c r="AY128" s="80" t="s">
        <v>66</v>
      </c>
      <c r="AZ128" s="80" t="str">
        <f>REPLACE(INDEX(GroupVertices[Group],MATCH(Vertices[[#This Row],[Vertex]],GroupVertices[Vertex],0)),1,1,"")</f>
        <v>71</v>
      </c>
      <c r="BA128" s="2"/>
      <c r="BB128" s="3"/>
      <c r="BC128" s="3"/>
      <c r="BD128" s="3"/>
      <c r="BE128" s="3"/>
    </row>
    <row r="129" spans="1:57" ht="15">
      <c r="A129" s="66" t="s">
        <v>512</v>
      </c>
      <c r="B129" s="67"/>
      <c r="C129" s="67"/>
      <c r="D129" s="68">
        <v>2.976470588235294</v>
      </c>
      <c r="E129" s="70">
        <v>50</v>
      </c>
      <c r="F129" s="106" t="s">
        <v>5726</v>
      </c>
      <c r="G129" s="67"/>
      <c r="H129" s="71"/>
      <c r="I129" s="72"/>
      <c r="J129" s="72"/>
      <c r="K129" s="71" t="s">
        <v>6895</v>
      </c>
      <c r="L129" s="75"/>
      <c r="M129" s="76">
        <v>5736.73095703125</v>
      </c>
      <c r="N129" s="76">
        <v>5943.36279296875</v>
      </c>
      <c r="O129" s="77"/>
      <c r="P129" s="78"/>
      <c r="Q129" s="78"/>
      <c r="R129" s="90"/>
      <c r="S129" s="48">
        <v>2</v>
      </c>
      <c r="T129" s="48">
        <v>1</v>
      </c>
      <c r="U129" s="49">
        <v>0</v>
      </c>
      <c r="V129" s="49">
        <v>0.166667</v>
      </c>
      <c r="W129" s="50"/>
      <c r="X129" s="50"/>
      <c r="Y129" s="50"/>
      <c r="Z129" s="49">
        <v>0</v>
      </c>
      <c r="AA129" s="73">
        <v>129</v>
      </c>
      <c r="AB129" s="73"/>
      <c r="AC129" s="74"/>
      <c r="AD129" s="80" t="s">
        <v>3534</v>
      </c>
      <c r="AE129" s="80">
        <v>24</v>
      </c>
      <c r="AF129" s="80">
        <v>104</v>
      </c>
      <c r="AG129" s="80">
        <v>89</v>
      </c>
      <c r="AH129" s="80">
        <v>62</v>
      </c>
      <c r="AI129" s="80"/>
      <c r="AJ129" s="80"/>
      <c r="AK129" s="80" t="s">
        <v>4521</v>
      </c>
      <c r="AL129" s="86" t="s">
        <v>4786</v>
      </c>
      <c r="AM129" s="80"/>
      <c r="AN129" s="82">
        <v>42370.57252314815</v>
      </c>
      <c r="AO129" s="86" t="s">
        <v>5192</v>
      </c>
      <c r="AP129" s="80" t="b">
        <v>0</v>
      </c>
      <c r="AQ129" s="80" t="b">
        <v>0</v>
      </c>
      <c r="AR129" s="80" t="b">
        <v>0</v>
      </c>
      <c r="AS129" s="80"/>
      <c r="AT129" s="80">
        <v>0</v>
      </c>
      <c r="AU129" s="86" t="s">
        <v>5433</v>
      </c>
      <c r="AV129" s="80" t="b">
        <v>0</v>
      </c>
      <c r="AW129" s="80" t="s">
        <v>5944</v>
      </c>
      <c r="AX129" s="86" t="s">
        <v>6292</v>
      </c>
      <c r="AY129" s="80" t="s">
        <v>66</v>
      </c>
      <c r="AZ129" s="80" t="str">
        <f>REPLACE(INDEX(GroupVertices[Group],MATCH(Vertices[[#This Row],[Vertex]],GroupVertices[Vertex],0)),1,1,"")</f>
        <v>28</v>
      </c>
      <c r="BA129" s="2"/>
      <c r="BB129" s="3"/>
      <c r="BC129" s="3"/>
      <c r="BD129" s="3"/>
      <c r="BE129" s="3"/>
    </row>
    <row r="130" spans="1:57" ht="15">
      <c r="A130" s="66" t="s">
        <v>517</v>
      </c>
      <c r="B130" s="67"/>
      <c r="C130" s="67"/>
      <c r="D130" s="68">
        <v>2.976470588235294</v>
      </c>
      <c r="E130" s="70">
        <v>50</v>
      </c>
      <c r="F130" s="106" t="s">
        <v>5732</v>
      </c>
      <c r="G130" s="67"/>
      <c r="H130" s="71"/>
      <c r="I130" s="72"/>
      <c r="J130" s="72"/>
      <c r="K130" s="71" t="s">
        <v>6901</v>
      </c>
      <c r="L130" s="75"/>
      <c r="M130" s="76">
        <v>6460.0078125</v>
      </c>
      <c r="N130" s="76">
        <v>5943.36474609375</v>
      </c>
      <c r="O130" s="77"/>
      <c r="P130" s="78"/>
      <c r="Q130" s="78"/>
      <c r="R130" s="90"/>
      <c r="S130" s="48">
        <v>2</v>
      </c>
      <c r="T130" s="48">
        <v>1</v>
      </c>
      <c r="U130" s="49">
        <v>0</v>
      </c>
      <c r="V130" s="49">
        <v>0.2</v>
      </c>
      <c r="W130" s="50"/>
      <c r="X130" s="50"/>
      <c r="Y130" s="50"/>
      <c r="Z130" s="49">
        <v>0</v>
      </c>
      <c r="AA130" s="73">
        <v>130</v>
      </c>
      <c r="AB130" s="73"/>
      <c r="AC130" s="74"/>
      <c r="AD130" s="80" t="s">
        <v>3540</v>
      </c>
      <c r="AE130" s="80">
        <v>46</v>
      </c>
      <c r="AF130" s="80">
        <v>6</v>
      </c>
      <c r="AG130" s="80">
        <v>215</v>
      </c>
      <c r="AH130" s="80">
        <v>187</v>
      </c>
      <c r="AI130" s="80"/>
      <c r="AJ130" s="80" t="s">
        <v>4099</v>
      </c>
      <c r="AK130" s="80" t="s">
        <v>4405</v>
      </c>
      <c r="AL130" s="80"/>
      <c r="AM130" s="80"/>
      <c r="AN130" s="82">
        <v>43335.78428240741</v>
      </c>
      <c r="AO130" s="86" t="s">
        <v>5198</v>
      </c>
      <c r="AP130" s="80" t="b">
        <v>1</v>
      </c>
      <c r="AQ130" s="80" t="b">
        <v>0</v>
      </c>
      <c r="AR130" s="80" t="b">
        <v>0</v>
      </c>
      <c r="AS130" s="80"/>
      <c r="AT130" s="80">
        <v>0</v>
      </c>
      <c r="AU130" s="80"/>
      <c r="AV130" s="80" t="b">
        <v>0</v>
      </c>
      <c r="AW130" s="80" t="s">
        <v>5944</v>
      </c>
      <c r="AX130" s="86" t="s">
        <v>6298</v>
      </c>
      <c r="AY130" s="80" t="s">
        <v>66</v>
      </c>
      <c r="AZ130" s="80" t="str">
        <f>REPLACE(INDEX(GroupVertices[Group],MATCH(Vertices[[#This Row],[Vertex]],GroupVertices[Vertex],0)),1,1,"")</f>
        <v>31</v>
      </c>
      <c r="BA130" s="2"/>
      <c r="BB130" s="3"/>
      <c r="BC130" s="3"/>
      <c r="BD130" s="3"/>
      <c r="BE130" s="3"/>
    </row>
    <row r="131" spans="1:57" ht="15">
      <c r="A131" s="66" t="s">
        <v>524</v>
      </c>
      <c r="B131" s="67"/>
      <c r="C131" s="67"/>
      <c r="D131" s="68">
        <v>2.976470588235294</v>
      </c>
      <c r="E131" s="70">
        <v>50</v>
      </c>
      <c r="F131" s="106" t="s">
        <v>5740</v>
      </c>
      <c r="G131" s="67"/>
      <c r="H131" s="71"/>
      <c r="I131" s="72"/>
      <c r="J131" s="72"/>
      <c r="K131" s="71" t="s">
        <v>6910</v>
      </c>
      <c r="L131" s="75"/>
      <c r="M131" s="76">
        <v>9852.966796875</v>
      </c>
      <c r="N131" s="76">
        <v>2138.476806640625</v>
      </c>
      <c r="O131" s="77"/>
      <c r="P131" s="78"/>
      <c r="Q131" s="78"/>
      <c r="R131" s="90"/>
      <c r="S131" s="48">
        <v>2</v>
      </c>
      <c r="T131" s="48">
        <v>1</v>
      </c>
      <c r="U131" s="49">
        <v>0</v>
      </c>
      <c r="V131" s="49">
        <v>1</v>
      </c>
      <c r="W131" s="50"/>
      <c r="X131" s="50"/>
      <c r="Y131" s="50"/>
      <c r="Z131" s="49">
        <v>0</v>
      </c>
      <c r="AA131" s="73">
        <v>131</v>
      </c>
      <c r="AB131" s="73"/>
      <c r="AC131" s="74"/>
      <c r="AD131" s="80" t="s">
        <v>3549</v>
      </c>
      <c r="AE131" s="80">
        <v>263</v>
      </c>
      <c r="AF131" s="80">
        <v>477</v>
      </c>
      <c r="AG131" s="80">
        <v>2846</v>
      </c>
      <c r="AH131" s="80">
        <v>1618</v>
      </c>
      <c r="AI131" s="80"/>
      <c r="AJ131" s="80" t="s">
        <v>4108</v>
      </c>
      <c r="AK131" s="80" t="s">
        <v>4530</v>
      </c>
      <c r="AL131" s="86" t="s">
        <v>4791</v>
      </c>
      <c r="AM131" s="80"/>
      <c r="AN131" s="82">
        <v>43626.84840277778</v>
      </c>
      <c r="AO131" s="86" t="s">
        <v>5207</v>
      </c>
      <c r="AP131" s="80" t="b">
        <v>1</v>
      </c>
      <c r="AQ131" s="80" t="b">
        <v>0</v>
      </c>
      <c r="AR131" s="80" t="b">
        <v>0</v>
      </c>
      <c r="AS131" s="80"/>
      <c r="AT131" s="80">
        <v>0</v>
      </c>
      <c r="AU131" s="80"/>
      <c r="AV131" s="80" t="b">
        <v>0</v>
      </c>
      <c r="AW131" s="80" t="s">
        <v>5944</v>
      </c>
      <c r="AX131" s="86" t="s">
        <v>6307</v>
      </c>
      <c r="AY131" s="80" t="s">
        <v>66</v>
      </c>
      <c r="AZ131" s="80" t="str">
        <f>REPLACE(INDEX(GroupVertices[Group],MATCH(Vertices[[#This Row],[Vertex]],GroupVertices[Vertex],0)),1,1,"")</f>
        <v>70</v>
      </c>
      <c r="BA131" s="2"/>
      <c r="BB131" s="3"/>
      <c r="BC131" s="3"/>
      <c r="BD131" s="3"/>
      <c r="BE131" s="3"/>
    </row>
    <row r="132" spans="1:57" ht="15">
      <c r="A132" s="66" t="s">
        <v>527</v>
      </c>
      <c r="B132" s="67"/>
      <c r="C132" s="67"/>
      <c r="D132" s="68">
        <v>2.976470588235294</v>
      </c>
      <c r="E132" s="70">
        <v>50</v>
      </c>
      <c r="F132" s="106" t="s">
        <v>5741</v>
      </c>
      <c r="G132" s="67"/>
      <c r="H132" s="71"/>
      <c r="I132" s="72"/>
      <c r="J132" s="72"/>
      <c r="K132" s="71" t="s">
        <v>6913</v>
      </c>
      <c r="L132" s="75"/>
      <c r="M132" s="76">
        <v>9201.3310546875</v>
      </c>
      <c r="N132" s="76">
        <v>9822.0263671875</v>
      </c>
      <c r="O132" s="77"/>
      <c r="P132" s="78"/>
      <c r="Q132" s="78"/>
      <c r="R132" s="90"/>
      <c r="S132" s="48">
        <v>2</v>
      </c>
      <c r="T132" s="48">
        <v>1</v>
      </c>
      <c r="U132" s="49">
        <v>0</v>
      </c>
      <c r="V132" s="49">
        <v>0.009709</v>
      </c>
      <c r="W132" s="50"/>
      <c r="X132" s="50"/>
      <c r="Y132" s="50"/>
      <c r="Z132" s="49">
        <v>0</v>
      </c>
      <c r="AA132" s="73">
        <v>132</v>
      </c>
      <c r="AB132" s="73"/>
      <c r="AC132" s="74"/>
      <c r="AD132" s="80" t="s">
        <v>3552</v>
      </c>
      <c r="AE132" s="80">
        <v>1046</v>
      </c>
      <c r="AF132" s="80">
        <v>4863</v>
      </c>
      <c r="AG132" s="80">
        <v>5169</v>
      </c>
      <c r="AH132" s="80">
        <v>17426</v>
      </c>
      <c r="AI132" s="80"/>
      <c r="AJ132" s="80" t="s">
        <v>4110</v>
      </c>
      <c r="AK132" s="80" t="s">
        <v>4531</v>
      </c>
      <c r="AL132" s="80"/>
      <c r="AM132" s="80"/>
      <c r="AN132" s="82">
        <v>43223.03053240741</v>
      </c>
      <c r="AO132" s="86" t="s">
        <v>5210</v>
      </c>
      <c r="AP132" s="80" t="b">
        <v>1</v>
      </c>
      <c r="AQ132" s="80" t="b">
        <v>0</v>
      </c>
      <c r="AR132" s="80" t="b">
        <v>0</v>
      </c>
      <c r="AS132" s="80"/>
      <c r="AT132" s="80">
        <v>75</v>
      </c>
      <c r="AU132" s="80"/>
      <c r="AV132" s="80" t="b">
        <v>0</v>
      </c>
      <c r="AW132" s="80" t="s">
        <v>5944</v>
      </c>
      <c r="AX132" s="86" t="s">
        <v>6310</v>
      </c>
      <c r="AY132" s="80" t="s">
        <v>66</v>
      </c>
      <c r="AZ132" s="80" t="str">
        <f>REPLACE(INDEX(GroupVertices[Group],MATCH(Vertices[[#This Row],[Vertex]],GroupVertices[Vertex],0)),1,1,"")</f>
        <v>6</v>
      </c>
      <c r="BA132" s="2"/>
      <c r="BB132" s="3"/>
      <c r="BC132" s="3"/>
      <c r="BD132" s="3"/>
      <c r="BE132" s="3"/>
    </row>
    <row r="133" spans="1:57" ht="15">
      <c r="A133" s="66" t="s">
        <v>546</v>
      </c>
      <c r="B133" s="67"/>
      <c r="C133" s="67"/>
      <c r="D133" s="68">
        <v>2.976470588235294</v>
      </c>
      <c r="E133" s="70">
        <v>50</v>
      </c>
      <c r="F133" s="106" t="s">
        <v>5759</v>
      </c>
      <c r="G133" s="67"/>
      <c r="H133" s="71"/>
      <c r="I133" s="72"/>
      <c r="J133" s="72"/>
      <c r="K133" s="71" t="s">
        <v>6934</v>
      </c>
      <c r="L133" s="75"/>
      <c r="M133" s="76">
        <v>9463.6611328125</v>
      </c>
      <c r="N133" s="76">
        <v>590.016845703125</v>
      </c>
      <c r="O133" s="77"/>
      <c r="P133" s="78"/>
      <c r="Q133" s="78"/>
      <c r="R133" s="90"/>
      <c r="S133" s="48">
        <v>2</v>
      </c>
      <c r="T133" s="48">
        <v>1</v>
      </c>
      <c r="U133" s="49">
        <v>0</v>
      </c>
      <c r="V133" s="49">
        <v>1</v>
      </c>
      <c r="W133" s="50"/>
      <c r="X133" s="50"/>
      <c r="Y133" s="50"/>
      <c r="Z133" s="49">
        <v>0</v>
      </c>
      <c r="AA133" s="73">
        <v>133</v>
      </c>
      <c r="AB133" s="73"/>
      <c r="AC133" s="74"/>
      <c r="AD133" s="80" t="s">
        <v>3573</v>
      </c>
      <c r="AE133" s="80">
        <v>1272</v>
      </c>
      <c r="AF133" s="80">
        <v>631</v>
      </c>
      <c r="AG133" s="80">
        <v>13211</v>
      </c>
      <c r="AH133" s="80">
        <v>35177</v>
      </c>
      <c r="AI133" s="80"/>
      <c r="AJ133" s="80" t="s">
        <v>4127</v>
      </c>
      <c r="AK133" s="80" t="s">
        <v>4543</v>
      </c>
      <c r="AL133" s="86" t="s">
        <v>4799</v>
      </c>
      <c r="AM133" s="80"/>
      <c r="AN133" s="82">
        <v>41556.013969907406</v>
      </c>
      <c r="AO133" s="86" t="s">
        <v>5229</v>
      </c>
      <c r="AP133" s="80" t="b">
        <v>0</v>
      </c>
      <c r="AQ133" s="80" t="b">
        <v>0</v>
      </c>
      <c r="AR133" s="80" t="b">
        <v>1</v>
      </c>
      <c r="AS133" s="80"/>
      <c r="AT133" s="80">
        <v>1</v>
      </c>
      <c r="AU133" s="86" t="s">
        <v>5433</v>
      </c>
      <c r="AV133" s="80" t="b">
        <v>0</v>
      </c>
      <c r="AW133" s="80" t="s">
        <v>5944</v>
      </c>
      <c r="AX133" s="86" t="s">
        <v>6331</v>
      </c>
      <c r="AY133" s="80" t="s">
        <v>66</v>
      </c>
      <c r="AZ133" s="80" t="str">
        <f>REPLACE(INDEX(GroupVertices[Group],MATCH(Vertices[[#This Row],[Vertex]],GroupVertices[Vertex],0)),1,1,"")</f>
        <v>69</v>
      </c>
      <c r="BA133" s="2"/>
      <c r="BB133" s="3"/>
      <c r="BC133" s="3"/>
      <c r="BD133" s="3"/>
      <c r="BE133" s="3"/>
    </row>
    <row r="134" spans="1:57" ht="15">
      <c r="A134" s="66" t="s">
        <v>555</v>
      </c>
      <c r="B134" s="67"/>
      <c r="C134" s="67"/>
      <c r="D134" s="68">
        <v>2.976470588235294</v>
      </c>
      <c r="E134" s="70">
        <v>50</v>
      </c>
      <c r="F134" s="106" t="s">
        <v>5766</v>
      </c>
      <c r="G134" s="67"/>
      <c r="H134" s="71"/>
      <c r="I134" s="72"/>
      <c r="J134" s="72"/>
      <c r="K134" s="71" t="s">
        <v>6943</v>
      </c>
      <c r="L134" s="75"/>
      <c r="M134" s="76">
        <v>9852.8876953125</v>
      </c>
      <c r="N134" s="76">
        <v>590.0357055664062</v>
      </c>
      <c r="O134" s="77"/>
      <c r="P134" s="78"/>
      <c r="Q134" s="78"/>
      <c r="R134" s="90"/>
      <c r="S134" s="48">
        <v>2</v>
      </c>
      <c r="T134" s="48">
        <v>1</v>
      </c>
      <c r="U134" s="49">
        <v>0</v>
      </c>
      <c r="V134" s="49">
        <v>1</v>
      </c>
      <c r="W134" s="50"/>
      <c r="X134" s="50"/>
      <c r="Y134" s="50"/>
      <c r="Z134" s="49">
        <v>0</v>
      </c>
      <c r="AA134" s="73">
        <v>134</v>
      </c>
      <c r="AB134" s="73"/>
      <c r="AC134" s="74"/>
      <c r="AD134" s="80" t="s">
        <v>3582</v>
      </c>
      <c r="AE134" s="80">
        <v>25</v>
      </c>
      <c r="AF134" s="80">
        <v>6</v>
      </c>
      <c r="AG134" s="80">
        <v>73</v>
      </c>
      <c r="AH134" s="80">
        <v>159</v>
      </c>
      <c r="AI134" s="80"/>
      <c r="AJ134" s="80" t="s">
        <v>4135</v>
      </c>
      <c r="AK134" s="80"/>
      <c r="AL134" s="80"/>
      <c r="AM134" s="80"/>
      <c r="AN134" s="82">
        <v>43522.89368055556</v>
      </c>
      <c r="AO134" s="80"/>
      <c r="AP134" s="80" t="b">
        <v>1</v>
      </c>
      <c r="AQ134" s="80" t="b">
        <v>0</v>
      </c>
      <c r="AR134" s="80" t="b">
        <v>0</v>
      </c>
      <c r="AS134" s="80"/>
      <c r="AT134" s="80">
        <v>0</v>
      </c>
      <c r="AU134" s="80"/>
      <c r="AV134" s="80" t="b">
        <v>0</v>
      </c>
      <c r="AW134" s="80" t="s">
        <v>5944</v>
      </c>
      <c r="AX134" s="86" t="s">
        <v>6340</v>
      </c>
      <c r="AY134" s="80" t="s">
        <v>66</v>
      </c>
      <c r="AZ134" s="80" t="str">
        <f>REPLACE(INDEX(GroupVertices[Group],MATCH(Vertices[[#This Row],[Vertex]],GroupVertices[Vertex],0)),1,1,"")</f>
        <v>68</v>
      </c>
      <c r="BA134" s="2"/>
      <c r="BB134" s="3"/>
      <c r="BC134" s="3"/>
      <c r="BD134" s="3"/>
      <c r="BE134" s="3"/>
    </row>
    <row r="135" spans="1:57" ht="15">
      <c r="A135" s="66" t="s">
        <v>557</v>
      </c>
      <c r="B135" s="67"/>
      <c r="C135" s="67"/>
      <c r="D135" s="68">
        <v>2.976470588235294</v>
      </c>
      <c r="E135" s="70">
        <v>50</v>
      </c>
      <c r="F135" s="106" t="s">
        <v>5768</v>
      </c>
      <c r="G135" s="67"/>
      <c r="H135" s="71"/>
      <c r="I135" s="72"/>
      <c r="J135" s="72"/>
      <c r="K135" s="71" t="s">
        <v>6945</v>
      </c>
      <c r="L135" s="75"/>
      <c r="M135" s="76">
        <v>6807.74169921875</v>
      </c>
      <c r="N135" s="76">
        <v>8166.65380859375</v>
      </c>
      <c r="O135" s="77"/>
      <c r="P135" s="78"/>
      <c r="Q135" s="78"/>
      <c r="R135" s="90"/>
      <c r="S135" s="48">
        <v>2</v>
      </c>
      <c r="T135" s="48">
        <v>1</v>
      </c>
      <c r="U135" s="49">
        <v>0</v>
      </c>
      <c r="V135" s="49">
        <v>0.012346</v>
      </c>
      <c r="W135" s="50"/>
      <c r="X135" s="50"/>
      <c r="Y135" s="50"/>
      <c r="Z135" s="49">
        <v>0</v>
      </c>
      <c r="AA135" s="73">
        <v>135</v>
      </c>
      <c r="AB135" s="73"/>
      <c r="AC135" s="74"/>
      <c r="AD135" s="80" t="s">
        <v>3584</v>
      </c>
      <c r="AE135" s="80">
        <v>2504</v>
      </c>
      <c r="AF135" s="80">
        <v>2089</v>
      </c>
      <c r="AG135" s="80">
        <v>50247</v>
      </c>
      <c r="AH135" s="80">
        <v>17309</v>
      </c>
      <c r="AI135" s="80"/>
      <c r="AJ135" s="80" t="s">
        <v>4137</v>
      </c>
      <c r="AK135" s="80" t="s">
        <v>4550</v>
      </c>
      <c r="AL135" s="80"/>
      <c r="AM135" s="80"/>
      <c r="AN135" s="82">
        <v>41691.63469907407</v>
      </c>
      <c r="AO135" s="86" t="s">
        <v>5239</v>
      </c>
      <c r="AP135" s="80" t="b">
        <v>0</v>
      </c>
      <c r="AQ135" s="80" t="b">
        <v>0</v>
      </c>
      <c r="AR135" s="80" t="b">
        <v>1</v>
      </c>
      <c r="AS135" s="80"/>
      <c r="AT135" s="80">
        <v>21</v>
      </c>
      <c r="AU135" s="86" t="s">
        <v>5433</v>
      </c>
      <c r="AV135" s="80" t="b">
        <v>0</v>
      </c>
      <c r="AW135" s="80" t="s">
        <v>5944</v>
      </c>
      <c r="AX135" s="86" t="s">
        <v>6342</v>
      </c>
      <c r="AY135" s="80" t="s">
        <v>66</v>
      </c>
      <c r="AZ135" s="80" t="str">
        <f>REPLACE(INDEX(GroupVertices[Group],MATCH(Vertices[[#This Row],[Vertex]],GroupVertices[Vertex],0)),1,1,"")</f>
        <v>4</v>
      </c>
      <c r="BA135" s="2"/>
      <c r="BB135" s="3"/>
      <c r="BC135" s="3"/>
      <c r="BD135" s="3"/>
      <c r="BE135" s="3"/>
    </row>
    <row r="136" spans="1:57" ht="15">
      <c r="A136" s="66" t="s">
        <v>562</v>
      </c>
      <c r="B136" s="67"/>
      <c r="C136" s="67"/>
      <c r="D136" s="68">
        <v>2.976470588235294</v>
      </c>
      <c r="E136" s="70">
        <v>50</v>
      </c>
      <c r="F136" s="106" t="s">
        <v>5772</v>
      </c>
      <c r="G136" s="67"/>
      <c r="H136" s="71"/>
      <c r="I136" s="72"/>
      <c r="J136" s="72"/>
      <c r="K136" s="71" t="s">
        <v>6949</v>
      </c>
      <c r="L136" s="75"/>
      <c r="M136" s="76">
        <v>9853.0146484375</v>
      </c>
      <c r="N136" s="76">
        <v>176.98695373535156</v>
      </c>
      <c r="O136" s="77"/>
      <c r="P136" s="78"/>
      <c r="Q136" s="78"/>
      <c r="R136" s="90"/>
      <c r="S136" s="48">
        <v>2</v>
      </c>
      <c r="T136" s="48">
        <v>1</v>
      </c>
      <c r="U136" s="49">
        <v>0</v>
      </c>
      <c r="V136" s="49">
        <v>1</v>
      </c>
      <c r="W136" s="50"/>
      <c r="X136" s="50"/>
      <c r="Y136" s="50"/>
      <c r="Z136" s="49">
        <v>0</v>
      </c>
      <c r="AA136" s="73">
        <v>136</v>
      </c>
      <c r="AB136" s="73"/>
      <c r="AC136" s="74"/>
      <c r="AD136" s="80" t="s">
        <v>3588</v>
      </c>
      <c r="AE136" s="80">
        <v>142</v>
      </c>
      <c r="AF136" s="80">
        <v>60</v>
      </c>
      <c r="AG136" s="80">
        <v>2105</v>
      </c>
      <c r="AH136" s="80">
        <v>6803</v>
      </c>
      <c r="AI136" s="80"/>
      <c r="AJ136" s="80" t="s">
        <v>4140</v>
      </c>
      <c r="AK136" s="80"/>
      <c r="AL136" s="80"/>
      <c r="AM136" s="80"/>
      <c r="AN136" s="82">
        <v>40968.85042824074</v>
      </c>
      <c r="AO136" s="86" t="s">
        <v>5243</v>
      </c>
      <c r="AP136" s="80" t="b">
        <v>1</v>
      </c>
      <c r="AQ136" s="80" t="b">
        <v>0</v>
      </c>
      <c r="AR136" s="80" t="b">
        <v>0</v>
      </c>
      <c r="AS136" s="80"/>
      <c r="AT136" s="80">
        <v>2</v>
      </c>
      <c r="AU136" s="86" t="s">
        <v>5433</v>
      </c>
      <c r="AV136" s="80" t="b">
        <v>0</v>
      </c>
      <c r="AW136" s="80" t="s">
        <v>5944</v>
      </c>
      <c r="AX136" s="86" t="s">
        <v>6346</v>
      </c>
      <c r="AY136" s="80" t="s">
        <v>66</v>
      </c>
      <c r="AZ136" s="80" t="str">
        <f>REPLACE(INDEX(GroupVertices[Group],MATCH(Vertices[[#This Row],[Vertex]],GroupVertices[Vertex],0)),1,1,"")</f>
        <v>67</v>
      </c>
      <c r="BA136" s="2"/>
      <c r="BB136" s="3"/>
      <c r="BC136" s="3"/>
      <c r="BD136" s="3"/>
      <c r="BE136" s="3"/>
    </row>
    <row r="137" spans="1:57" ht="15">
      <c r="A137" s="66" t="s">
        <v>574</v>
      </c>
      <c r="B137" s="67"/>
      <c r="C137" s="67"/>
      <c r="D137" s="68">
        <v>2.976470588235294</v>
      </c>
      <c r="E137" s="70">
        <v>50</v>
      </c>
      <c r="F137" s="106" t="s">
        <v>5783</v>
      </c>
      <c r="G137" s="67"/>
      <c r="H137" s="71"/>
      <c r="I137" s="72"/>
      <c r="J137" s="72"/>
      <c r="K137" s="71" t="s">
        <v>6961</v>
      </c>
      <c r="L137" s="75"/>
      <c r="M137" s="76">
        <v>9062.298828125</v>
      </c>
      <c r="N137" s="76">
        <v>177.03106689453125</v>
      </c>
      <c r="O137" s="77"/>
      <c r="P137" s="78"/>
      <c r="Q137" s="78"/>
      <c r="R137" s="90"/>
      <c r="S137" s="48">
        <v>2</v>
      </c>
      <c r="T137" s="48">
        <v>1</v>
      </c>
      <c r="U137" s="49">
        <v>0</v>
      </c>
      <c r="V137" s="49">
        <v>1</v>
      </c>
      <c r="W137" s="50"/>
      <c r="X137" s="50"/>
      <c r="Y137" s="50"/>
      <c r="Z137" s="49">
        <v>0</v>
      </c>
      <c r="AA137" s="73">
        <v>137</v>
      </c>
      <c r="AB137" s="73"/>
      <c r="AC137" s="74"/>
      <c r="AD137" s="80" t="s">
        <v>3600</v>
      </c>
      <c r="AE137" s="80">
        <v>364</v>
      </c>
      <c r="AF137" s="80">
        <v>12154</v>
      </c>
      <c r="AG137" s="80">
        <v>4664</v>
      </c>
      <c r="AH137" s="80">
        <v>3863</v>
      </c>
      <c r="AI137" s="80"/>
      <c r="AJ137" s="80" t="s">
        <v>4151</v>
      </c>
      <c r="AK137" s="80" t="s">
        <v>3154</v>
      </c>
      <c r="AL137" s="86" t="s">
        <v>4807</v>
      </c>
      <c r="AM137" s="80"/>
      <c r="AN137" s="82">
        <v>39612.43074074074</v>
      </c>
      <c r="AO137" s="86" t="s">
        <v>5253</v>
      </c>
      <c r="AP137" s="80" t="b">
        <v>0</v>
      </c>
      <c r="AQ137" s="80" t="b">
        <v>0</v>
      </c>
      <c r="AR137" s="80" t="b">
        <v>1</v>
      </c>
      <c r="AS137" s="80"/>
      <c r="AT137" s="80">
        <v>76</v>
      </c>
      <c r="AU137" s="86" t="s">
        <v>5440</v>
      </c>
      <c r="AV137" s="80" t="b">
        <v>0</v>
      </c>
      <c r="AW137" s="80" t="s">
        <v>5944</v>
      </c>
      <c r="AX137" s="86" t="s">
        <v>6358</v>
      </c>
      <c r="AY137" s="80" t="s">
        <v>66</v>
      </c>
      <c r="AZ137" s="80" t="str">
        <f>REPLACE(INDEX(GroupVertices[Group],MATCH(Vertices[[#This Row],[Vertex]],GroupVertices[Vertex],0)),1,1,"")</f>
        <v>66</v>
      </c>
      <c r="BA137" s="2"/>
      <c r="BB137" s="3"/>
      <c r="BC137" s="3"/>
      <c r="BD137" s="3"/>
      <c r="BE137" s="3"/>
    </row>
    <row r="138" spans="1:57" ht="15">
      <c r="A138" s="66" t="s">
        <v>585</v>
      </c>
      <c r="B138" s="67"/>
      <c r="C138" s="67"/>
      <c r="D138" s="68">
        <v>2.976470588235294</v>
      </c>
      <c r="E138" s="70">
        <v>50</v>
      </c>
      <c r="F138" s="106" t="s">
        <v>5790</v>
      </c>
      <c r="G138" s="67"/>
      <c r="H138" s="71"/>
      <c r="I138" s="72"/>
      <c r="J138" s="72"/>
      <c r="K138" s="71" t="s">
        <v>6970</v>
      </c>
      <c r="L138" s="75"/>
      <c r="M138" s="76">
        <v>9415.02734375</v>
      </c>
      <c r="N138" s="76">
        <v>1401.115478515625</v>
      </c>
      <c r="O138" s="77"/>
      <c r="P138" s="78"/>
      <c r="Q138" s="78"/>
      <c r="R138" s="90"/>
      <c r="S138" s="48">
        <v>2</v>
      </c>
      <c r="T138" s="48">
        <v>1</v>
      </c>
      <c r="U138" s="49">
        <v>0</v>
      </c>
      <c r="V138" s="49">
        <v>1</v>
      </c>
      <c r="W138" s="50"/>
      <c r="X138" s="50"/>
      <c r="Y138" s="50"/>
      <c r="Z138" s="49">
        <v>0</v>
      </c>
      <c r="AA138" s="73">
        <v>138</v>
      </c>
      <c r="AB138" s="73"/>
      <c r="AC138" s="74"/>
      <c r="AD138" s="80" t="s">
        <v>3608</v>
      </c>
      <c r="AE138" s="80">
        <v>4</v>
      </c>
      <c r="AF138" s="80">
        <v>3</v>
      </c>
      <c r="AG138" s="80">
        <v>42</v>
      </c>
      <c r="AH138" s="80">
        <v>84</v>
      </c>
      <c r="AI138" s="80"/>
      <c r="AJ138" s="80" t="s">
        <v>4160</v>
      </c>
      <c r="AK138" s="80" t="s">
        <v>4561</v>
      </c>
      <c r="AL138" s="80"/>
      <c r="AM138" s="80"/>
      <c r="AN138" s="82">
        <v>43269.906481481485</v>
      </c>
      <c r="AO138" s="86" t="s">
        <v>5262</v>
      </c>
      <c r="AP138" s="80" t="b">
        <v>1</v>
      </c>
      <c r="AQ138" s="80" t="b">
        <v>0</v>
      </c>
      <c r="AR138" s="80" t="b">
        <v>1</v>
      </c>
      <c r="AS138" s="80"/>
      <c r="AT138" s="80">
        <v>0</v>
      </c>
      <c r="AU138" s="80"/>
      <c r="AV138" s="80" t="b">
        <v>0</v>
      </c>
      <c r="AW138" s="80" t="s">
        <v>5944</v>
      </c>
      <c r="AX138" s="86" t="s">
        <v>6367</v>
      </c>
      <c r="AY138" s="80" t="s">
        <v>66</v>
      </c>
      <c r="AZ138" s="80" t="str">
        <f>REPLACE(INDEX(GroupVertices[Group],MATCH(Vertices[[#This Row],[Vertex]],GroupVertices[Vertex],0)),1,1,"")</f>
        <v>65</v>
      </c>
      <c r="BA138" s="2"/>
      <c r="BB138" s="3"/>
      <c r="BC138" s="3"/>
      <c r="BD138" s="3"/>
      <c r="BE138" s="3"/>
    </row>
    <row r="139" spans="1:57" ht="15">
      <c r="A139" s="66" t="s">
        <v>592</v>
      </c>
      <c r="B139" s="67"/>
      <c r="C139" s="67"/>
      <c r="D139" s="68">
        <v>2.976470588235294</v>
      </c>
      <c r="E139" s="70">
        <v>50</v>
      </c>
      <c r="F139" s="106" t="s">
        <v>5795</v>
      </c>
      <c r="G139" s="67"/>
      <c r="H139" s="71"/>
      <c r="I139" s="72"/>
      <c r="J139" s="72"/>
      <c r="K139" s="71" t="s">
        <v>6976</v>
      </c>
      <c r="L139" s="75"/>
      <c r="M139" s="76">
        <v>9853.01171875</v>
      </c>
      <c r="N139" s="76">
        <v>1401.05419921875</v>
      </c>
      <c r="O139" s="77"/>
      <c r="P139" s="78"/>
      <c r="Q139" s="78"/>
      <c r="R139" s="90"/>
      <c r="S139" s="48">
        <v>2</v>
      </c>
      <c r="T139" s="48">
        <v>1</v>
      </c>
      <c r="U139" s="49">
        <v>0</v>
      </c>
      <c r="V139" s="49">
        <v>1</v>
      </c>
      <c r="W139" s="50"/>
      <c r="X139" s="50"/>
      <c r="Y139" s="50"/>
      <c r="Z139" s="49">
        <v>0</v>
      </c>
      <c r="AA139" s="73">
        <v>139</v>
      </c>
      <c r="AB139" s="73"/>
      <c r="AC139" s="74"/>
      <c r="AD139" s="80" t="s">
        <v>3614</v>
      </c>
      <c r="AE139" s="80">
        <v>833</v>
      </c>
      <c r="AF139" s="80">
        <v>104</v>
      </c>
      <c r="AG139" s="80">
        <v>1269</v>
      </c>
      <c r="AH139" s="80">
        <v>1340</v>
      </c>
      <c r="AI139" s="80"/>
      <c r="AJ139" s="80" t="s">
        <v>4165</v>
      </c>
      <c r="AK139" s="80"/>
      <c r="AL139" s="80"/>
      <c r="AM139" s="80"/>
      <c r="AN139" s="82">
        <v>42390.286261574074</v>
      </c>
      <c r="AO139" s="86" t="s">
        <v>5268</v>
      </c>
      <c r="AP139" s="80" t="b">
        <v>1</v>
      </c>
      <c r="AQ139" s="80" t="b">
        <v>0</v>
      </c>
      <c r="AR139" s="80" t="b">
        <v>1</v>
      </c>
      <c r="AS139" s="80"/>
      <c r="AT139" s="80">
        <v>0</v>
      </c>
      <c r="AU139" s="80"/>
      <c r="AV139" s="80" t="b">
        <v>0</v>
      </c>
      <c r="AW139" s="80" t="s">
        <v>5944</v>
      </c>
      <c r="AX139" s="86" t="s">
        <v>6373</v>
      </c>
      <c r="AY139" s="80" t="s">
        <v>66</v>
      </c>
      <c r="AZ139" s="80" t="str">
        <f>REPLACE(INDEX(GroupVertices[Group],MATCH(Vertices[[#This Row],[Vertex]],GroupVertices[Vertex],0)),1,1,"")</f>
        <v>64</v>
      </c>
      <c r="BA139" s="2"/>
      <c r="BB139" s="3"/>
      <c r="BC139" s="3"/>
      <c r="BD139" s="3"/>
      <c r="BE139" s="3"/>
    </row>
    <row r="140" spans="1:57" ht="15">
      <c r="A140" s="66" t="s">
        <v>623</v>
      </c>
      <c r="B140" s="67"/>
      <c r="C140" s="67"/>
      <c r="D140" s="68">
        <v>2.976470588235294</v>
      </c>
      <c r="E140" s="70">
        <v>50</v>
      </c>
      <c r="F140" s="106" t="s">
        <v>5823</v>
      </c>
      <c r="G140" s="67"/>
      <c r="H140" s="71"/>
      <c r="I140" s="72"/>
      <c r="J140" s="72"/>
      <c r="K140" s="71" t="s">
        <v>7009</v>
      </c>
      <c r="L140" s="75"/>
      <c r="M140" s="76">
        <v>9062.28125</v>
      </c>
      <c r="N140" s="76">
        <v>796.4525146484375</v>
      </c>
      <c r="O140" s="77"/>
      <c r="P140" s="78"/>
      <c r="Q140" s="78"/>
      <c r="R140" s="90"/>
      <c r="S140" s="48">
        <v>2</v>
      </c>
      <c r="T140" s="48">
        <v>1</v>
      </c>
      <c r="U140" s="49">
        <v>0</v>
      </c>
      <c r="V140" s="49">
        <v>1</v>
      </c>
      <c r="W140" s="50"/>
      <c r="X140" s="50"/>
      <c r="Y140" s="50"/>
      <c r="Z140" s="49">
        <v>0</v>
      </c>
      <c r="AA140" s="73">
        <v>140</v>
      </c>
      <c r="AB140" s="73"/>
      <c r="AC140" s="74"/>
      <c r="AD140" s="80" t="s">
        <v>3646</v>
      </c>
      <c r="AE140" s="80">
        <v>15</v>
      </c>
      <c r="AF140" s="80">
        <v>36</v>
      </c>
      <c r="AG140" s="80">
        <v>31</v>
      </c>
      <c r="AH140" s="80">
        <v>63</v>
      </c>
      <c r="AI140" s="80"/>
      <c r="AJ140" s="80"/>
      <c r="AK140" s="80" t="s">
        <v>4587</v>
      </c>
      <c r="AL140" s="80"/>
      <c r="AM140" s="80"/>
      <c r="AN140" s="82">
        <v>41138.06650462963</v>
      </c>
      <c r="AO140" s="86" t="s">
        <v>5300</v>
      </c>
      <c r="AP140" s="80" t="b">
        <v>0</v>
      </c>
      <c r="AQ140" s="80" t="b">
        <v>0</v>
      </c>
      <c r="AR140" s="80" t="b">
        <v>1</v>
      </c>
      <c r="AS140" s="80"/>
      <c r="AT140" s="80">
        <v>0</v>
      </c>
      <c r="AU140" s="86" t="s">
        <v>5433</v>
      </c>
      <c r="AV140" s="80" t="b">
        <v>0</v>
      </c>
      <c r="AW140" s="80" t="s">
        <v>5944</v>
      </c>
      <c r="AX140" s="86" t="s">
        <v>6406</v>
      </c>
      <c r="AY140" s="80" t="s">
        <v>66</v>
      </c>
      <c r="AZ140" s="80" t="str">
        <f>REPLACE(INDEX(GroupVertices[Group],MATCH(Vertices[[#This Row],[Vertex]],GroupVertices[Vertex],0)),1,1,"")</f>
        <v>63</v>
      </c>
      <c r="BA140" s="2"/>
      <c r="BB140" s="3"/>
      <c r="BC140" s="3"/>
      <c r="BD140" s="3"/>
      <c r="BE140" s="3"/>
    </row>
    <row r="141" spans="1:57" ht="15">
      <c r="A141" s="66" t="s">
        <v>627</v>
      </c>
      <c r="B141" s="67"/>
      <c r="C141" s="67"/>
      <c r="D141" s="68">
        <v>2.976470588235294</v>
      </c>
      <c r="E141" s="70">
        <v>50</v>
      </c>
      <c r="F141" s="106" t="s">
        <v>5827</v>
      </c>
      <c r="G141" s="67"/>
      <c r="H141" s="71"/>
      <c r="I141" s="72"/>
      <c r="J141" s="72"/>
      <c r="K141" s="71" t="s">
        <v>7013</v>
      </c>
      <c r="L141" s="75"/>
      <c r="M141" s="76">
        <v>8502.7451171875</v>
      </c>
      <c r="N141" s="76">
        <v>2138.476806640625</v>
      </c>
      <c r="O141" s="77"/>
      <c r="P141" s="78"/>
      <c r="Q141" s="78"/>
      <c r="R141" s="90"/>
      <c r="S141" s="48">
        <v>2</v>
      </c>
      <c r="T141" s="48">
        <v>1</v>
      </c>
      <c r="U141" s="49">
        <v>0</v>
      </c>
      <c r="V141" s="49">
        <v>1</v>
      </c>
      <c r="W141" s="50"/>
      <c r="X141" s="50"/>
      <c r="Y141" s="50"/>
      <c r="Z141" s="49">
        <v>0</v>
      </c>
      <c r="AA141" s="73">
        <v>141</v>
      </c>
      <c r="AB141" s="73"/>
      <c r="AC141" s="74"/>
      <c r="AD141" s="80" t="s">
        <v>3650</v>
      </c>
      <c r="AE141" s="80">
        <v>668</v>
      </c>
      <c r="AF141" s="80">
        <v>1744607</v>
      </c>
      <c r="AG141" s="80">
        <v>320913</v>
      </c>
      <c r="AH141" s="80">
        <v>18441</v>
      </c>
      <c r="AI141" s="80"/>
      <c r="AJ141" s="80" t="s">
        <v>4194</v>
      </c>
      <c r="AK141" s="80" t="s">
        <v>4411</v>
      </c>
      <c r="AL141" s="86" t="s">
        <v>4826</v>
      </c>
      <c r="AM141" s="80"/>
      <c r="AN141" s="82">
        <v>39482.607395833336</v>
      </c>
      <c r="AO141" s="86" t="s">
        <v>5304</v>
      </c>
      <c r="AP141" s="80" t="b">
        <v>0</v>
      </c>
      <c r="AQ141" s="80" t="b">
        <v>0</v>
      </c>
      <c r="AR141" s="80" t="b">
        <v>1</v>
      </c>
      <c r="AS141" s="80"/>
      <c r="AT141" s="80">
        <v>10451</v>
      </c>
      <c r="AU141" s="86" t="s">
        <v>5433</v>
      </c>
      <c r="AV141" s="80" t="b">
        <v>1</v>
      </c>
      <c r="AW141" s="80" t="s">
        <v>5944</v>
      </c>
      <c r="AX141" s="86" t="s">
        <v>6410</v>
      </c>
      <c r="AY141" s="80" t="s">
        <v>66</v>
      </c>
      <c r="AZ141" s="80" t="str">
        <f>REPLACE(INDEX(GroupVertices[Group],MATCH(Vertices[[#This Row],[Vertex]],GroupVertices[Vertex],0)),1,1,"")</f>
        <v>62</v>
      </c>
      <c r="BA141" s="2"/>
      <c r="BB141" s="3"/>
      <c r="BC141" s="3"/>
      <c r="BD141" s="3"/>
      <c r="BE141" s="3"/>
    </row>
    <row r="142" spans="1:57" ht="15">
      <c r="A142" s="66" t="s">
        <v>634</v>
      </c>
      <c r="B142" s="67"/>
      <c r="C142" s="67"/>
      <c r="D142" s="68">
        <v>2.976470588235294</v>
      </c>
      <c r="E142" s="70">
        <v>50</v>
      </c>
      <c r="F142" s="106" t="s">
        <v>5831</v>
      </c>
      <c r="G142" s="67"/>
      <c r="H142" s="71"/>
      <c r="I142" s="72"/>
      <c r="J142" s="72"/>
      <c r="K142" s="71" t="s">
        <v>7019</v>
      </c>
      <c r="L142" s="75"/>
      <c r="M142" s="76">
        <v>6057.77490234375</v>
      </c>
      <c r="N142" s="76">
        <v>2252.931640625</v>
      </c>
      <c r="O142" s="77"/>
      <c r="P142" s="78"/>
      <c r="Q142" s="78"/>
      <c r="R142" s="90"/>
      <c r="S142" s="48">
        <v>2</v>
      </c>
      <c r="T142" s="48">
        <v>1</v>
      </c>
      <c r="U142" s="49">
        <v>0</v>
      </c>
      <c r="V142" s="49">
        <v>0.333333</v>
      </c>
      <c r="W142" s="50"/>
      <c r="X142" s="50"/>
      <c r="Y142" s="50"/>
      <c r="Z142" s="49">
        <v>0</v>
      </c>
      <c r="AA142" s="73">
        <v>142</v>
      </c>
      <c r="AB142" s="73"/>
      <c r="AC142" s="74"/>
      <c r="AD142" s="80" t="s">
        <v>3656</v>
      </c>
      <c r="AE142" s="80">
        <v>3</v>
      </c>
      <c r="AF142" s="80">
        <v>29</v>
      </c>
      <c r="AG142" s="80">
        <v>7</v>
      </c>
      <c r="AH142" s="80">
        <v>149</v>
      </c>
      <c r="AI142" s="80"/>
      <c r="AJ142" s="80"/>
      <c r="AK142" s="80"/>
      <c r="AL142" s="80"/>
      <c r="AM142" s="80"/>
      <c r="AN142" s="82">
        <v>43639.76561342592</v>
      </c>
      <c r="AO142" s="86" t="s">
        <v>5310</v>
      </c>
      <c r="AP142" s="80" t="b">
        <v>1</v>
      </c>
      <c r="AQ142" s="80" t="b">
        <v>0</v>
      </c>
      <c r="AR142" s="80" t="b">
        <v>0</v>
      </c>
      <c r="AS142" s="80"/>
      <c r="AT142" s="80">
        <v>0</v>
      </c>
      <c r="AU142" s="80"/>
      <c r="AV142" s="80" t="b">
        <v>0</v>
      </c>
      <c r="AW142" s="80" t="s">
        <v>5944</v>
      </c>
      <c r="AX142" s="86" t="s">
        <v>6416</v>
      </c>
      <c r="AY142" s="80" t="s">
        <v>66</v>
      </c>
      <c r="AZ142" s="80" t="str">
        <f>REPLACE(INDEX(GroupVertices[Group],MATCH(Vertices[[#This Row],[Vertex]],GroupVertices[Vertex],0)),1,1,"")</f>
        <v>40</v>
      </c>
      <c r="BA142" s="2"/>
      <c r="BB142" s="3"/>
      <c r="BC142" s="3"/>
      <c r="BD142" s="3"/>
      <c r="BE142" s="3"/>
    </row>
    <row r="143" spans="1:57" ht="15">
      <c r="A143" s="66" t="s">
        <v>636</v>
      </c>
      <c r="B143" s="67"/>
      <c r="C143" s="67"/>
      <c r="D143" s="68">
        <v>2.976470588235294</v>
      </c>
      <c r="E143" s="70">
        <v>50</v>
      </c>
      <c r="F143" s="106" t="s">
        <v>5833</v>
      </c>
      <c r="G143" s="67"/>
      <c r="H143" s="71"/>
      <c r="I143" s="72"/>
      <c r="J143" s="72"/>
      <c r="K143" s="71" t="s">
        <v>7021</v>
      </c>
      <c r="L143" s="75"/>
      <c r="M143" s="76">
        <v>5763.13720703125</v>
      </c>
      <c r="N143" s="76">
        <v>1843.4906005859375</v>
      </c>
      <c r="O143" s="77"/>
      <c r="P143" s="78"/>
      <c r="Q143" s="78"/>
      <c r="R143" s="90"/>
      <c r="S143" s="48">
        <v>2</v>
      </c>
      <c r="T143" s="48">
        <v>1</v>
      </c>
      <c r="U143" s="49">
        <v>0</v>
      </c>
      <c r="V143" s="49">
        <v>0.333333</v>
      </c>
      <c r="W143" s="50"/>
      <c r="X143" s="50"/>
      <c r="Y143" s="50"/>
      <c r="Z143" s="49">
        <v>0</v>
      </c>
      <c r="AA143" s="73">
        <v>143</v>
      </c>
      <c r="AB143" s="73"/>
      <c r="AC143" s="74"/>
      <c r="AD143" s="80" t="s">
        <v>3658</v>
      </c>
      <c r="AE143" s="80">
        <v>70</v>
      </c>
      <c r="AF143" s="80">
        <v>606</v>
      </c>
      <c r="AG143" s="80">
        <v>1778</v>
      </c>
      <c r="AH143" s="80">
        <v>2256</v>
      </c>
      <c r="AI143" s="80"/>
      <c r="AJ143" s="80" t="s">
        <v>4200</v>
      </c>
      <c r="AK143" s="80" t="s">
        <v>4590</v>
      </c>
      <c r="AL143" s="86" t="s">
        <v>4829</v>
      </c>
      <c r="AM143" s="80"/>
      <c r="AN143" s="82">
        <v>41543.7800462963</v>
      </c>
      <c r="AO143" s="86" t="s">
        <v>5312</v>
      </c>
      <c r="AP143" s="80" t="b">
        <v>0</v>
      </c>
      <c r="AQ143" s="80" t="b">
        <v>0</v>
      </c>
      <c r="AR143" s="80" t="b">
        <v>0</v>
      </c>
      <c r="AS143" s="80"/>
      <c r="AT143" s="80">
        <v>1</v>
      </c>
      <c r="AU143" s="86" t="s">
        <v>5435</v>
      </c>
      <c r="AV143" s="80" t="b">
        <v>0</v>
      </c>
      <c r="AW143" s="80" t="s">
        <v>5944</v>
      </c>
      <c r="AX143" s="86" t="s">
        <v>6418</v>
      </c>
      <c r="AY143" s="80" t="s">
        <v>66</v>
      </c>
      <c r="AZ143" s="80" t="str">
        <f>REPLACE(INDEX(GroupVertices[Group],MATCH(Vertices[[#This Row],[Vertex]],GroupVertices[Vertex],0)),1,1,"")</f>
        <v>40</v>
      </c>
      <c r="BA143" s="2"/>
      <c r="BB143" s="3"/>
      <c r="BC143" s="3"/>
      <c r="BD143" s="3"/>
      <c r="BE143" s="3"/>
    </row>
    <row r="144" spans="1:57" ht="15">
      <c r="A144" s="66" t="s">
        <v>640</v>
      </c>
      <c r="B144" s="67"/>
      <c r="C144" s="67"/>
      <c r="D144" s="68">
        <v>2.976470588235294</v>
      </c>
      <c r="E144" s="70">
        <v>50</v>
      </c>
      <c r="F144" s="106" t="s">
        <v>1356</v>
      </c>
      <c r="G144" s="67"/>
      <c r="H144" s="71"/>
      <c r="I144" s="72"/>
      <c r="J144" s="72"/>
      <c r="K144" s="71" t="s">
        <v>7025</v>
      </c>
      <c r="L144" s="75"/>
      <c r="M144" s="76">
        <v>7578.27734375</v>
      </c>
      <c r="N144" s="76">
        <v>825.9229125976562</v>
      </c>
      <c r="O144" s="77"/>
      <c r="P144" s="78"/>
      <c r="Q144" s="78"/>
      <c r="R144" s="90"/>
      <c r="S144" s="48">
        <v>2</v>
      </c>
      <c r="T144" s="48">
        <v>1</v>
      </c>
      <c r="U144" s="49">
        <v>0</v>
      </c>
      <c r="V144" s="49">
        <v>1</v>
      </c>
      <c r="W144" s="50"/>
      <c r="X144" s="50"/>
      <c r="Y144" s="50"/>
      <c r="Z144" s="49">
        <v>0</v>
      </c>
      <c r="AA144" s="73">
        <v>144</v>
      </c>
      <c r="AB144" s="73"/>
      <c r="AC144" s="74"/>
      <c r="AD144" s="80" t="s">
        <v>3662</v>
      </c>
      <c r="AE144" s="80">
        <v>1032</v>
      </c>
      <c r="AF144" s="80">
        <v>2114</v>
      </c>
      <c r="AG144" s="80">
        <v>14061</v>
      </c>
      <c r="AH144" s="80">
        <v>26963</v>
      </c>
      <c r="AI144" s="80"/>
      <c r="AJ144" s="80" t="s">
        <v>4203</v>
      </c>
      <c r="AK144" s="80" t="s">
        <v>4350</v>
      </c>
      <c r="AL144" s="86" t="s">
        <v>4830</v>
      </c>
      <c r="AM144" s="80"/>
      <c r="AN144" s="82">
        <v>41603.60827546296</v>
      </c>
      <c r="AO144" s="86" t="s">
        <v>5316</v>
      </c>
      <c r="AP144" s="80" t="b">
        <v>0</v>
      </c>
      <c r="AQ144" s="80" t="b">
        <v>0</v>
      </c>
      <c r="AR144" s="80" t="b">
        <v>1</v>
      </c>
      <c r="AS144" s="80"/>
      <c r="AT144" s="80">
        <v>6</v>
      </c>
      <c r="AU144" s="86" t="s">
        <v>5435</v>
      </c>
      <c r="AV144" s="80" t="b">
        <v>0</v>
      </c>
      <c r="AW144" s="80" t="s">
        <v>5944</v>
      </c>
      <c r="AX144" s="86" t="s">
        <v>6422</v>
      </c>
      <c r="AY144" s="80" t="s">
        <v>66</v>
      </c>
      <c r="AZ144" s="80" t="str">
        <f>REPLACE(INDEX(GroupVertices[Group],MATCH(Vertices[[#This Row],[Vertex]],GroupVertices[Vertex],0)),1,1,"")</f>
        <v>61</v>
      </c>
      <c r="BA144" s="2"/>
      <c r="BB144" s="3"/>
      <c r="BC144" s="3"/>
      <c r="BD144" s="3"/>
      <c r="BE144" s="3"/>
    </row>
    <row r="145" spans="1:57" ht="15">
      <c r="A145" s="66" t="s">
        <v>647</v>
      </c>
      <c r="B145" s="67"/>
      <c r="C145" s="67"/>
      <c r="D145" s="68">
        <v>2.976470588235294</v>
      </c>
      <c r="E145" s="70">
        <v>50</v>
      </c>
      <c r="F145" s="106" t="s">
        <v>5841</v>
      </c>
      <c r="G145" s="67"/>
      <c r="H145" s="71"/>
      <c r="I145" s="72"/>
      <c r="J145" s="72"/>
      <c r="K145" s="71" t="s">
        <v>7032</v>
      </c>
      <c r="L145" s="75"/>
      <c r="M145" s="76">
        <v>7578.26904296875</v>
      </c>
      <c r="N145" s="76">
        <v>177.03466796875</v>
      </c>
      <c r="O145" s="77"/>
      <c r="P145" s="78"/>
      <c r="Q145" s="78"/>
      <c r="R145" s="90"/>
      <c r="S145" s="48">
        <v>2</v>
      </c>
      <c r="T145" s="48">
        <v>1</v>
      </c>
      <c r="U145" s="49">
        <v>0</v>
      </c>
      <c r="V145" s="49">
        <v>1</v>
      </c>
      <c r="W145" s="50"/>
      <c r="X145" s="50"/>
      <c r="Y145" s="50"/>
      <c r="Z145" s="49">
        <v>0</v>
      </c>
      <c r="AA145" s="73">
        <v>145</v>
      </c>
      <c r="AB145" s="73"/>
      <c r="AC145" s="74"/>
      <c r="AD145" s="80" t="s">
        <v>3669</v>
      </c>
      <c r="AE145" s="80">
        <v>124</v>
      </c>
      <c r="AF145" s="80">
        <v>20</v>
      </c>
      <c r="AG145" s="80">
        <v>217</v>
      </c>
      <c r="AH145" s="80">
        <v>431</v>
      </c>
      <c r="AI145" s="80"/>
      <c r="AJ145" s="80" t="s">
        <v>4210</v>
      </c>
      <c r="AK145" s="80" t="s">
        <v>3133</v>
      </c>
      <c r="AL145" s="86" t="s">
        <v>4831</v>
      </c>
      <c r="AM145" s="80"/>
      <c r="AN145" s="82">
        <v>43548.197071759256</v>
      </c>
      <c r="AO145" s="86" t="s">
        <v>5323</v>
      </c>
      <c r="AP145" s="80" t="b">
        <v>0</v>
      </c>
      <c r="AQ145" s="80" t="b">
        <v>0</v>
      </c>
      <c r="AR145" s="80" t="b">
        <v>0</v>
      </c>
      <c r="AS145" s="80"/>
      <c r="AT145" s="80">
        <v>0</v>
      </c>
      <c r="AU145" s="86" t="s">
        <v>5433</v>
      </c>
      <c r="AV145" s="80" t="b">
        <v>0</v>
      </c>
      <c r="AW145" s="80" t="s">
        <v>5944</v>
      </c>
      <c r="AX145" s="86" t="s">
        <v>6429</v>
      </c>
      <c r="AY145" s="80" t="s">
        <v>66</v>
      </c>
      <c r="AZ145" s="80" t="str">
        <f>REPLACE(INDEX(GroupVertices[Group],MATCH(Vertices[[#This Row],[Vertex]],GroupVertices[Vertex],0)),1,1,"")</f>
        <v>60</v>
      </c>
      <c r="BA145" s="2"/>
      <c r="BB145" s="3"/>
      <c r="BC145" s="3"/>
      <c r="BD145" s="3"/>
      <c r="BE145" s="3"/>
    </row>
    <row r="146" spans="1:57" ht="15">
      <c r="A146" s="66" t="s">
        <v>650</v>
      </c>
      <c r="B146" s="67"/>
      <c r="C146" s="67"/>
      <c r="D146" s="68">
        <v>2.976470588235294</v>
      </c>
      <c r="E146" s="70">
        <v>50</v>
      </c>
      <c r="F146" s="106" t="s">
        <v>5844</v>
      </c>
      <c r="G146" s="67"/>
      <c r="H146" s="71"/>
      <c r="I146" s="72"/>
      <c r="J146" s="72"/>
      <c r="K146" s="71" t="s">
        <v>7035</v>
      </c>
      <c r="L146" s="75"/>
      <c r="M146" s="76">
        <v>8137.83935546875</v>
      </c>
      <c r="N146" s="76">
        <v>2846.350341796875</v>
      </c>
      <c r="O146" s="77"/>
      <c r="P146" s="78"/>
      <c r="Q146" s="78"/>
      <c r="R146" s="90"/>
      <c r="S146" s="48">
        <v>2</v>
      </c>
      <c r="T146" s="48">
        <v>1</v>
      </c>
      <c r="U146" s="49">
        <v>0</v>
      </c>
      <c r="V146" s="49">
        <v>1</v>
      </c>
      <c r="W146" s="50"/>
      <c r="X146" s="50"/>
      <c r="Y146" s="50"/>
      <c r="Z146" s="49">
        <v>0</v>
      </c>
      <c r="AA146" s="73">
        <v>146</v>
      </c>
      <c r="AB146" s="73"/>
      <c r="AC146" s="74"/>
      <c r="AD146" s="80" t="s">
        <v>3672</v>
      </c>
      <c r="AE146" s="80">
        <v>1004</v>
      </c>
      <c r="AF146" s="80">
        <v>858</v>
      </c>
      <c r="AG146" s="80">
        <v>13601</v>
      </c>
      <c r="AH146" s="80">
        <v>9746</v>
      </c>
      <c r="AI146" s="80"/>
      <c r="AJ146" s="80" t="s">
        <v>4212</v>
      </c>
      <c r="AK146" s="80" t="s">
        <v>4598</v>
      </c>
      <c r="AL146" s="86" t="s">
        <v>4833</v>
      </c>
      <c r="AM146" s="80"/>
      <c r="AN146" s="82">
        <v>40431.429027777776</v>
      </c>
      <c r="AO146" s="86" t="s">
        <v>5326</v>
      </c>
      <c r="AP146" s="80" t="b">
        <v>0</v>
      </c>
      <c r="AQ146" s="80" t="b">
        <v>0</v>
      </c>
      <c r="AR146" s="80" t="b">
        <v>1</v>
      </c>
      <c r="AS146" s="80"/>
      <c r="AT146" s="80">
        <v>10</v>
      </c>
      <c r="AU146" s="86" t="s">
        <v>5440</v>
      </c>
      <c r="AV146" s="80" t="b">
        <v>0</v>
      </c>
      <c r="AW146" s="80" t="s">
        <v>5944</v>
      </c>
      <c r="AX146" s="86" t="s">
        <v>6432</v>
      </c>
      <c r="AY146" s="80" t="s">
        <v>66</v>
      </c>
      <c r="AZ146" s="80" t="str">
        <f>REPLACE(INDEX(GroupVertices[Group],MATCH(Vertices[[#This Row],[Vertex]],GroupVertices[Vertex],0)),1,1,"")</f>
        <v>59</v>
      </c>
      <c r="BA146" s="2"/>
      <c r="BB146" s="3"/>
      <c r="BC146" s="3"/>
      <c r="BD146" s="3"/>
      <c r="BE146" s="3"/>
    </row>
    <row r="147" spans="1:57" ht="15">
      <c r="A147" s="66" t="s">
        <v>663</v>
      </c>
      <c r="B147" s="67"/>
      <c r="C147" s="67"/>
      <c r="D147" s="68">
        <v>2.976470588235294</v>
      </c>
      <c r="E147" s="70">
        <v>50</v>
      </c>
      <c r="F147" s="106" t="s">
        <v>5857</v>
      </c>
      <c r="G147" s="67"/>
      <c r="H147" s="71"/>
      <c r="I147" s="72"/>
      <c r="J147" s="72"/>
      <c r="K147" s="71" t="s">
        <v>7049</v>
      </c>
      <c r="L147" s="75"/>
      <c r="M147" s="76">
        <v>9852.9873046875</v>
      </c>
      <c r="N147" s="76">
        <v>3406.765380859375</v>
      </c>
      <c r="O147" s="77"/>
      <c r="P147" s="78"/>
      <c r="Q147" s="78"/>
      <c r="R147" s="90"/>
      <c r="S147" s="48">
        <v>2</v>
      </c>
      <c r="T147" s="48">
        <v>1</v>
      </c>
      <c r="U147" s="49">
        <v>0</v>
      </c>
      <c r="V147" s="49">
        <v>1</v>
      </c>
      <c r="W147" s="50"/>
      <c r="X147" s="50"/>
      <c r="Y147" s="50"/>
      <c r="Z147" s="49">
        <v>0</v>
      </c>
      <c r="AA147" s="73">
        <v>147</v>
      </c>
      <c r="AB147" s="73"/>
      <c r="AC147" s="74"/>
      <c r="AD147" s="80" t="s">
        <v>3686</v>
      </c>
      <c r="AE147" s="80">
        <v>34</v>
      </c>
      <c r="AF147" s="80">
        <v>30</v>
      </c>
      <c r="AG147" s="80">
        <v>69</v>
      </c>
      <c r="AH147" s="80">
        <v>1991</v>
      </c>
      <c r="AI147" s="80"/>
      <c r="AJ147" s="80"/>
      <c r="AK147" s="80" t="s">
        <v>4607</v>
      </c>
      <c r="AL147" s="80"/>
      <c r="AM147" s="80"/>
      <c r="AN147" s="82">
        <v>42583.25355324074</v>
      </c>
      <c r="AO147" s="86" t="s">
        <v>5338</v>
      </c>
      <c r="AP147" s="80" t="b">
        <v>1</v>
      </c>
      <c r="AQ147" s="80" t="b">
        <v>0</v>
      </c>
      <c r="AR147" s="80" t="b">
        <v>0</v>
      </c>
      <c r="AS147" s="80"/>
      <c r="AT147" s="80">
        <v>0</v>
      </c>
      <c r="AU147" s="80"/>
      <c r="AV147" s="80" t="b">
        <v>0</v>
      </c>
      <c r="AW147" s="80" t="s">
        <v>5944</v>
      </c>
      <c r="AX147" s="86" t="s">
        <v>6446</v>
      </c>
      <c r="AY147" s="80" t="s">
        <v>66</v>
      </c>
      <c r="AZ147" s="80" t="str">
        <f>REPLACE(INDEX(GroupVertices[Group],MATCH(Vertices[[#This Row],[Vertex]],GroupVertices[Vertex],0)),1,1,"")</f>
        <v>57</v>
      </c>
      <c r="BA147" s="2"/>
      <c r="BB147" s="3"/>
      <c r="BC147" s="3"/>
      <c r="BD147" s="3"/>
      <c r="BE147" s="3"/>
    </row>
    <row r="148" spans="1:57" ht="15">
      <c r="A148" s="66" t="s">
        <v>665</v>
      </c>
      <c r="B148" s="67"/>
      <c r="C148" s="67"/>
      <c r="D148" s="68">
        <v>2.976470588235294</v>
      </c>
      <c r="E148" s="70">
        <v>50</v>
      </c>
      <c r="F148" s="106" t="s">
        <v>5859</v>
      </c>
      <c r="G148" s="67"/>
      <c r="H148" s="71"/>
      <c r="I148" s="72"/>
      <c r="J148" s="72"/>
      <c r="K148" s="71" t="s">
        <v>7051</v>
      </c>
      <c r="L148" s="75"/>
      <c r="M148" s="76">
        <v>7578.30419921875</v>
      </c>
      <c r="N148" s="76">
        <v>2772.595703125</v>
      </c>
      <c r="O148" s="77"/>
      <c r="P148" s="78"/>
      <c r="Q148" s="78"/>
      <c r="R148" s="90"/>
      <c r="S148" s="48">
        <v>2</v>
      </c>
      <c r="T148" s="48">
        <v>1</v>
      </c>
      <c r="U148" s="49">
        <v>0</v>
      </c>
      <c r="V148" s="49">
        <v>1</v>
      </c>
      <c r="W148" s="50"/>
      <c r="X148" s="50"/>
      <c r="Y148" s="50"/>
      <c r="Z148" s="49">
        <v>0</v>
      </c>
      <c r="AA148" s="73">
        <v>148</v>
      </c>
      <c r="AB148" s="73"/>
      <c r="AC148" s="74"/>
      <c r="AD148" s="80" t="s">
        <v>3688</v>
      </c>
      <c r="AE148" s="80">
        <v>18</v>
      </c>
      <c r="AF148" s="80">
        <v>39</v>
      </c>
      <c r="AG148" s="80">
        <v>10</v>
      </c>
      <c r="AH148" s="80">
        <v>59</v>
      </c>
      <c r="AI148" s="80"/>
      <c r="AJ148" s="80" t="s">
        <v>4225</v>
      </c>
      <c r="AK148" s="80" t="s">
        <v>4398</v>
      </c>
      <c r="AL148" s="86" t="s">
        <v>4836</v>
      </c>
      <c r="AM148" s="80"/>
      <c r="AN148" s="82">
        <v>43576.81555555556</v>
      </c>
      <c r="AO148" s="86" t="s">
        <v>5340</v>
      </c>
      <c r="AP148" s="80" t="b">
        <v>0</v>
      </c>
      <c r="AQ148" s="80" t="b">
        <v>0</v>
      </c>
      <c r="AR148" s="80" t="b">
        <v>0</v>
      </c>
      <c r="AS148" s="80"/>
      <c r="AT148" s="80">
        <v>0</v>
      </c>
      <c r="AU148" s="86" t="s">
        <v>5433</v>
      </c>
      <c r="AV148" s="80" t="b">
        <v>0</v>
      </c>
      <c r="AW148" s="80" t="s">
        <v>5944</v>
      </c>
      <c r="AX148" s="86" t="s">
        <v>6448</v>
      </c>
      <c r="AY148" s="80" t="s">
        <v>66</v>
      </c>
      <c r="AZ148" s="80" t="str">
        <f>REPLACE(INDEX(GroupVertices[Group],MATCH(Vertices[[#This Row],[Vertex]],GroupVertices[Vertex],0)),1,1,"")</f>
        <v>56</v>
      </c>
      <c r="BA148" s="2"/>
      <c r="BB148" s="3"/>
      <c r="BC148" s="3"/>
      <c r="BD148" s="3"/>
      <c r="BE148" s="3"/>
    </row>
    <row r="149" spans="1:57" ht="15">
      <c r="A149" s="66" t="s">
        <v>670</v>
      </c>
      <c r="B149" s="67"/>
      <c r="C149" s="67"/>
      <c r="D149" s="68">
        <v>2.976470588235294</v>
      </c>
      <c r="E149" s="70">
        <v>50</v>
      </c>
      <c r="F149" s="106" t="s">
        <v>5864</v>
      </c>
      <c r="G149" s="67"/>
      <c r="H149" s="71"/>
      <c r="I149" s="72"/>
      <c r="J149" s="72"/>
      <c r="K149" s="71" t="s">
        <v>7056</v>
      </c>
      <c r="L149" s="75"/>
      <c r="M149" s="76">
        <v>6057.779296875</v>
      </c>
      <c r="N149" s="76">
        <v>1433.5552978515625</v>
      </c>
      <c r="O149" s="77"/>
      <c r="P149" s="78"/>
      <c r="Q149" s="78"/>
      <c r="R149" s="90"/>
      <c r="S149" s="48">
        <v>2</v>
      </c>
      <c r="T149" s="48">
        <v>1</v>
      </c>
      <c r="U149" s="49">
        <v>0</v>
      </c>
      <c r="V149" s="49">
        <v>0.333333</v>
      </c>
      <c r="W149" s="50"/>
      <c r="X149" s="50"/>
      <c r="Y149" s="50"/>
      <c r="Z149" s="49">
        <v>0</v>
      </c>
      <c r="AA149" s="73">
        <v>149</v>
      </c>
      <c r="AB149" s="73"/>
      <c r="AC149" s="74"/>
      <c r="AD149" s="80" t="s">
        <v>3693</v>
      </c>
      <c r="AE149" s="80">
        <v>65</v>
      </c>
      <c r="AF149" s="80">
        <v>14</v>
      </c>
      <c r="AG149" s="80">
        <v>6</v>
      </c>
      <c r="AH149" s="80">
        <v>53</v>
      </c>
      <c r="AI149" s="80"/>
      <c r="AJ149" s="80" t="s">
        <v>4229</v>
      </c>
      <c r="AK149" s="80" t="s">
        <v>4611</v>
      </c>
      <c r="AL149" s="80"/>
      <c r="AM149" s="80"/>
      <c r="AN149" s="82">
        <v>41653.449895833335</v>
      </c>
      <c r="AO149" s="86" t="s">
        <v>5344</v>
      </c>
      <c r="AP149" s="80" t="b">
        <v>1</v>
      </c>
      <c r="AQ149" s="80" t="b">
        <v>0</v>
      </c>
      <c r="AR149" s="80" t="b">
        <v>0</v>
      </c>
      <c r="AS149" s="80"/>
      <c r="AT149" s="80">
        <v>0</v>
      </c>
      <c r="AU149" s="86" t="s">
        <v>5433</v>
      </c>
      <c r="AV149" s="80" t="b">
        <v>0</v>
      </c>
      <c r="AW149" s="80" t="s">
        <v>5944</v>
      </c>
      <c r="AX149" s="86" t="s">
        <v>6453</v>
      </c>
      <c r="AY149" s="80" t="s">
        <v>66</v>
      </c>
      <c r="AZ149" s="80" t="str">
        <f>REPLACE(INDEX(GroupVertices[Group],MATCH(Vertices[[#This Row],[Vertex]],GroupVertices[Vertex],0)),1,1,"")</f>
        <v>39</v>
      </c>
      <c r="BA149" s="2"/>
      <c r="BB149" s="3"/>
      <c r="BC149" s="3"/>
      <c r="BD149" s="3"/>
      <c r="BE149" s="3"/>
    </row>
    <row r="150" spans="1:57" ht="15">
      <c r="A150" s="66" t="s">
        <v>672</v>
      </c>
      <c r="B150" s="67"/>
      <c r="C150" s="67"/>
      <c r="D150" s="68">
        <v>2.976470588235294</v>
      </c>
      <c r="E150" s="70">
        <v>50</v>
      </c>
      <c r="F150" s="106" t="s">
        <v>5866</v>
      </c>
      <c r="G150" s="67"/>
      <c r="H150" s="71"/>
      <c r="I150" s="72"/>
      <c r="J150" s="72"/>
      <c r="K150" s="71" t="s">
        <v>7058</v>
      </c>
      <c r="L150" s="75"/>
      <c r="M150" s="76">
        <v>5769.15185546875</v>
      </c>
      <c r="N150" s="76">
        <v>1002.863037109375</v>
      </c>
      <c r="O150" s="77"/>
      <c r="P150" s="78"/>
      <c r="Q150" s="78"/>
      <c r="R150" s="90"/>
      <c r="S150" s="48">
        <v>2</v>
      </c>
      <c r="T150" s="48">
        <v>1</v>
      </c>
      <c r="U150" s="49">
        <v>0</v>
      </c>
      <c r="V150" s="49">
        <v>0.333333</v>
      </c>
      <c r="W150" s="50"/>
      <c r="X150" s="50"/>
      <c r="Y150" s="50"/>
      <c r="Z150" s="49">
        <v>0</v>
      </c>
      <c r="AA150" s="73">
        <v>150</v>
      </c>
      <c r="AB150" s="73"/>
      <c r="AC150" s="74"/>
      <c r="AD150" s="80" t="s">
        <v>3695</v>
      </c>
      <c r="AE150" s="80">
        <v>202</v>
      </c>
      <c r="AF150" s="80">
        <v>22</v>
      </c>
      <c r="AG150" s="80">
        <v>364</v>
      </c>
      <c r="AH150" s="80">
        <v>1436</v>
      </c>
      <c r="AI150" s="80"/>
      <c r="AJ150" s="80" t="s">
        <v>4231</v>
      </c>
      <c r="AK150" s="80" t="s">
        <v>4613</v>
      </c>
      <c r="AL150" s="80"/>
      <c r="AM150" s="80"/>
      <c r="AN150" s="82">
        <v>43210.035532407404</v>
      </c>
      <c r="AO150" s="86" t="s">
        <v>5346</v>
      </c>
      <c r="AP150" s="80" t="b">
        <v>1</v>
      </c>
      <c r="AQ150" s="80" t="b">
        <v>0</v>
      </c>
      <c r="AR150" s="80" t="b">
        <v>0</v>
      </c>
      <c r="AS150" s="80"/>
      <c r="AT150" s="80">
        <v>0</v>
      </c>
      <c r="AU150" s="80"/>
      <c r="AV150" s="80" t="b">
        <v>0</v>
      </c>
      <c r="AW150" s="80" t="s">
        <v>5944</v>
      </c>
      <c r="AX150" s="86" t="s">
        <v>6455</v>
      </c>
      <c r="AY150" s="80" t="s">
        <v>66</v>
      </c>
      <c r="AZ150" s="80" t="str">
        <f>REPLACE(INDEX(GroupVertices[Group],MATCH(Vertices[[#This Row],[Vertex]],GroupVertices[Vertex],0)),1,1,"")</f>
        <v>39</v>
      </c>
      <c r="BA150" s="2"/>
      <c r="BB150" s="3"/>
      <c r="BC150" s="3"/>
      <c r="BD150" s="3"/>
      <c r="BE150" s="3"/>
    </row>
    <row r="151" spans="1:57" ht="15">
      <c r="A151" s="66" t="s">
        <v>682</v>
      </c>
      <c r="B151" s="67"/>
      <c r="C151" s="67"/>
      <c r="D151" s="68">
        <v>2.976470588235294</v>
      </c>
      <c r="E151" s="70">
        <v>50</v>
      </c>
      <c r="F151" s="106" t="s">
        <v>5874</v>
      </c>
      <c r="G151" s="67"/>
      <c r="H151" s="71"/>
      <c r="I151" s="72"/>
      <c r="J151" s="72"/>
      <c r="K151" s="71" t="s">
        <v>7067</v>
      </c>
      <c r="L151" s="75"/>
      <c r="M151" s="76">
        <v>3910.991943359375</v>
      </c>
      <c r="N151" s="76">
        <v>496.889892578125</v>
      </c>
      <c r="O151" s="77"/>
      <c r="P151" s="78"/>
      <c r="Q151" s="78"/>
      <c r="R151" s="90"/>
      <c r="S151" s="48">
        <v>2</v>
      </c>
      <c r="T151" s="48">
        <v>1</v>
      </c>
      <c r="U151" s="49">
        <v>0</v>
      </c>
      <c r="V151" s="49">
        <v>0.009901</v>
      </c>
      <c r="W151" s="50"/>
      <c r="X151" s="50"/>
      <c r="Y151" s="50"/>
      <c r="Z151" s="49">
        <v>0</v>
      </c>
      <c r="AA151" s="73">
        <v>151</v>
      </c>
      <c r="AB151" s="73"/>
      <c r="AC151" s="74"/>
      <c r="AD151" s="80" t="s">
        <v>3704</v>
      </c>
      <c r="AE151" s="80">
        <v>936</v>
      </c>
      <c r="AF151" s="80">
        <v>243</v>
      </c>
      <c r="AG151" s="80">
        <v>4799</v>
      </c>
      <c r="AH151" s="80">
        <v>12470</v>
      </c>
      <c r="AI151" s="80"/>
      <c r="AJ151" s="80" t="s">
        <v>4238</v>
      </c>
      <c r="AK151" s="80" t="s">
        <v>4619</v>
      </c>
      <c r="AL151" s="86" t="s">
        <v>4843</v>
      </c>
      <c r="AM151" s="80"/>
      <c r="AN151" s="82">
        <v>42286.70233796296</v>
      </c>
      <c r="AO151" s="86" t="s">
        <v>5355</v>
      </c>
      <c r="AP151" s="80" t="b">
        <v>0</v>
      </c>
      <c r="AQ151" s="80" t="b">
        <v>0</v>
      </c>
      <c r="AR151" s="80" t="b">
        <v>1</v>
      </c>
      <c r="AS151" s="80"/>
      <c r="AT151" s="80">
        <v>4</v>
      </c>
      <c r="AU151" s="86" t="s">
        <v>5433</v>
      </c>
      <c r="AV151" s="80" t="b">
        <v>0</v>
      </c>
      <c r="AW151" s="80" t="s">
        <v>5944</v>
      </c>
      <c r="AX151" s="86" t="s">
        <v>6464</v>
      </c>
      <c r="AY151" s="80" t="s">
        <v>66</v>
      </c>
      <c r="AZ151" s="80" t="str">
        <f>REPLACE(INDEX(GroupVertices[Group],MATCH(Vertices[[#This Row],[Vertex]],GroupVertices[Vertex],0)),1,1,"")</f>
        <v>9</v>
      </c>
      <c r="BA151" s="2"/>
      <c r="BB151" s="3"/>
      <c r="BC151" s="3"/>
      <c r="BD151" s="3"/>
      <c r="BE151" s="3"/>
    </row>
    <row r="152" spans="1:57" ht="15">
      <c r="A152" s="66" t="s">
        <v>686</v>
      </c>
      <c r="B152" s="67"/>
      <c r="C152" s="67"/>
      <c r="D152" s="68">
        <v>2.976470588235294</v>
      </c>
      <c r="E152" s="70">
        <v>50</v>
      </c>
      <c r="F152" s="106" t="s">
        <v>5878</v>
      </c>
      <c r="G152" s="67"/>
      <c r="H152" s="71"/>
      <c r="I152" s="72"/>
      <c r="J152" s="72"/>
      <c r="K152" s="71" t="s">
        <v>7071</v>
      </c>
      <c r="L152" s="75"/>
      <c r="M152" s="76">
        <v>7578.3017578125</v>
      </c>
      <c r="N152" s="76">
        <v>2123.697509765625</v>
      </c>
      <c r="O152" s="77"/>
      <c r="P152" s="78"/>
      <c r="Q152" s="78"/>
      <c r="R152" s="90"/>
      <c r="S152" s="48">
        <v>2</v>
      </c>
      <c r="T152" s="48">
        <v>1</v>
      </c>
      <c r="U152" s="49">
        <v>0</v>
      </c>
      <c r="V152" s="49">
        <v>1</v>
      </c>
      <c r="W152" s="50"/>
      <c r="X152" s="50"/>
      <c r="Y152" s="50"/>
      <c r="Z152" s="49">
        <v>0</v>
      </c>
      <c r="AA152" s="73">
        <v>152</v>
      </c>
      <c r="AB152" s="73"/>
      <c r="AC152" s="74"/>
      <c r="AD152" s="80" t="s">
        <v>3708</v>
      </c>
      <c r="AE152" s="80">
        <v>0</v>
      </c>
      <c r="AF152" s="80">
        <v>85</v>
      </c>
      <c r="AG152" s="80">
        <v>7</v>
      </c>
      <c r="AH152" s="80">
        <v>6</v>
      </c>
      <c r="AI152" s="80"/>
      <c r="AJ152" s="80" t="s">
        <v>4242</v>
      </c>
      <c r="AK152" s="80" t="s">
        <v>3243</v>
      </c>
      <c r="AL152" s="80"/>
      <c r="AM152" s="80"/>
      <c r="AN152" s="82">
        <v>43659.954675925925</v>
      </c>
      <c r="AO152" s="86" t="s">
        <v>5359</v>
      </c>
      <c r="AP152" s="80" t="b">
        <v>1</v>
      </c>
      <c r="AQ152" s="80" t="b">
        <v>0</v>
      </c>
      <c r="AR152" s="80" t="b">
        <v>0</v>
      </c>
      <c r="AS152" s="80"/>
      <c r="AT152" s="80">
        <v>0</v>
      </c>
      <c r="AU152" s="80"/>
      <c r="AV152" s="80" t="b">
        <v>0</v>
      </c>
      <c r="AW152" s="80" t="s">
        <v>5944</v>
      </c>
      <c r="AX152" s="86" t="s">
        <v>6468</v>
      </c>
      <c r="AY152" s="80" t="s">
        <v>66</v>
      </c>
      <c r="AZ152" s="80" t="str">
        <f>REPLACE(INDEX(GroupVertices[Group],MATCH(Vertices[[#This Row],[Vertex]],GroupVertices[Vertex],0)),1,1,"")</f>
        <v>55</v>
      </c>
      <c r="BA152" s="2"/>
      <c r="BB152" s="3"/>
      <c r="BC152" s="3"/>
      <c r="BD152" s="3"/>
      <c r="BE152" s="3"/>
    </row>
    <row r="153" spans="1:57" ht="15">
      <c r="A153" s="66" t="s">
        <v>704</v>
      </c>
      <c r="B153" s="67"/>
      <c r="C153" s="67"/>
      <c r="D153" s="68">
        <v>2.976470588235294</v>
      </c>
      <c r="E153" s="70">
        <v>50</v>
      </c>
      <c r="F153" s="106" t="s">
        <v>5890</v>
      </c>
      <c r="G153" s="67"/>
      <c r="H153" s="71"/>
      <c r="I153" s="72"/>
      <c r="J153" s="72"/>
      <c r="K153" s="71" t="s">
        <v>7086</v>
      </c>
      <c r="L153" s="75"/>
      <c r="M153" s="76">
        <v>8052.68310546875</v>
      </c>
      <c r="N153" s="76">
        <v>840.6661987304688</v>
      </c>
      <c r="O153" s="77"/>
      <c r="P153" s="78"/>
      <c r="Q153" s="78"/>
      <c r="R153" s="90"/>
      <c r="S153" s="48">
        <v>2</v>
      </c>
      <c r="T153" s="48">
        <v>1</v>
      </c>
      <c r="U153" s="49">
        <v>0</v>
      </c>
      <c r="V153" s="49">
        <v>1</v>
      </c>
      <c r="W153" s="50"/>
      <c r="X153" s="50"/>
      <c r="Y153" s="50"/>
      <c r="Z153" s="49">
        <v>0</v>
      </c>
      <c r="AA153" s="73">
        <v>153</v>
      </c>
      <c r="AB153" s="73"/>
      <c r="AC153" s="74"/>
      <c r="AD153" s="80" t="s">
        <v>3722</v>
      </c>
      <c r="AE153" s="80">
        <v>46649</v>
      </c>
      <c r="AF153" s="80">
        <v>202240</v>
      </c>
      <c r="AG153" s="80">
        <v>17851</v>
      </c>
      <c r="AH153" s="80">
        <v>1320</v>
      </c>
      <c r="AI153" s="80"/>
      <c r="AJ153" s="80" t="s">
        <v>4257</v>
      </c>
      <c r="AK153" s="80" t="s">
        <v>4629</v>
      </c>
      <c r="AL153" s="86" t="s">
        <v>4850</v>
      </c>
      <c r="AM153" s="80"/>
      <c r="AN153" s="82">
        <v>40829.89109953704</v>
      </c>
      <c r="AO153" s="86" t="s">
        <v>5373</v>
      </c>
      <c r="AP153" s="80" t="b">
        <v>0</v>
      </c>
      <c r="AQ153" s="80" t="b">
        <v>0</v>
      </c>
      <c r="AR153" s="80" t="b">
        <v>1</v>
      </c>
      <c r="AS153" s="80"/>
      <c r="AT153" s="80">
        <v>410</v>
      </c>
      <c r="AU153" s="86" t="s">
        <v>5433</v>
      </c>
      <c r="AV153" s="80" t="b">
        <v>0</v>
      </c>
      <c r="AW153" s="80" t="s">
        <v>5944</v>
      </c>
      <c r="AX153" s="86" t="s">
        <v>6483</v>
      </c>
      <c r="AY153" s="80" t="s">
        <v>66</v>
      </c>
      <c r="AZ153" s="80" t="str">
        <f>REPLACE(INDEX(GroupVertices[Group],MATCH(Vertices[[#This Row],[Vertex]],GroupVertices[Vertex],0)),1,1,"")</f>
        <v>53</v>
      </c>
      <c r="BA153" s="2"/>
      <c r="BB153" s="3"/>
      <c r="BC153" s="3"/>
      <c r="BD153" s="3"/>
      <c r="BE153" s="3"/>
    </row>
    <row r="154" spans="1:57" ht="15">
      <c r="A154" s="66" t="s">
        <v>707</v>
      </c>
      <c r="B154" s="67"/>
      <c r="C154" s="67"/>
      <c r="D154" s="68">
        <v>2.976470588235294</v>
      </c>
      <c r="E154" s="70">
        <v>50</v>
      </c>
      <c r="F154" s="106" t="s">
        <v>5893</v>
      </c>
      <c r="G154" s="67"/>
      <c r="H154" s="71"/>
      <c r="I154" s="72"/>
      <c r="J154" s="72"/>
      <c r="K154" s="71" t="s">
        <v>7089</v>
      </c>
      <c r="L154" s="75"/>
      <c r="M154" s="76">
        <v>8052.7138671875</v>
      </c>
      <c r="N154" s="76">
        <v>176.9851531982422</v>
      </c>
      <c r="O154" s="77"/>
      <c r="P154" s="78"/>
      <c r="Q154" s="78"/>
      <c r="R154" s="90"/>
      <c r="S154" s="48">
        <v>2</v>
      </c>
      <c r="T154" s="48">
        <v>1</v>
      </c>
      <c r="U154" s="49">
        <v>0</v>
      </c>
      <c r="V154" s="49">
        <v>1</v>
      </c>
      <c r="W154" s="50"/>
      <c r="X154" s="50"/>
      <c r="Y154" s="50"/>
      <c r="Z154" s="49">
        <v>0</v>
      </c>
      <c r="AA154" s="73">
        <v>154</v>
      </c>
      <c r="AB154" s="73"/>
      <c r="AC154" s="74"/>
      <c r="AD154" s="80" t="s">
        <v>3725</v>
      </c>
      <c r="AE154" s="80">
        <v>250</v>
      </c>
      <c r="AF154" s="80">
        <v>202</v>
      </c>
      <c r="AG154" s="80">
        <v>640</v>
      </c>
      <c r="AH154" s="80">
        <v>3467</v>
      </c>
      <c r="AI154" s="80"/>
      <c r="AJ154" s="80"/>
      <c r="AK154" s="80"/>
      <c r="AL154" s="80"/>
      <c r="AM154" s="80"/>
      <c r="AN154" s="82">
        <v>42757.80054398148</v>
      </c>
      <c r="AO154" s="86" t="s">
        <v>5376</v>
      </c>
      <c r="AP154" s="80" t="b">
        <v>1</v>
      </c>
      <c r="AQ154" s="80" t="b">
        <v>0</v>
      </c>
      <c r="AR154" s="80" t="b">
        <v>0</v>
      </c>
      <c r="AS154" s="80"/>
      <c r="AT154" s="80">
        <v>1</v>
      </c>
      <c r="AU154" s="80"/>
      <c r="AV154" s="80" t="b">
        <v>0</v>
      </c>
      <c r="AW154" s="80" t="s">
        <v>5944</v>
      </c>
      <c r="AX154" s="86" t="s">
        <v>6486</v>
      </c>
      <c r="AY154" s="80" t="s">
        <v>66</v>
      </c>
      <c r="AZ154" s="80" t="str">
        <f>REPLACE(INDEX(GroupVertices[Group],MATCH(Vertices[[#This Row],[Vertex]],GroupVertices[Vertex],0)),1,1,"")</f>
        <v>52</v>
      </c>
      <c r="BA154" s="2"/>
      <c r="BB154" s="3"/>
      <c r="BC154" s="3"/>
      <c r="BD154" s="3"/>
      <c r="BE154" s="3"/>
    </row>
    <row r="155" spans="1:57" ht="15">
      <c r="A155" s="66" t="s">
        <v>721</v>
      </c>
      <c r="B155" s="67"/>
      <c r="C155" s="67"/>
      <c r="D155" s="68">
        <v>2.976470588235294</v>
      </c>
      <c r="E155" s="70">
        <v>50</v>
      </c>
      <c r="F155" s="106" t="s">
        <v>1367</v>
      </c>
      <c r="G155" s="67"/>
      <c r="H155" s="71"/>
      <c r="I155" s="72"/>
      <c r="J155" s="72"/>
      <c r="K155" s="71" t="s">
        <v>7100</v>
      </c>
      <c r="L155" s="75"/>
      <c r="M155" s="76">
        <v>8052.7138671875</v>
      </c>
      <c r="N155" s="76">
        <v>2182.681640625</v>
      </c>
      <c r="O155" s="77"/>
      <c r="P155" s="78"/>
      <c r="Q155" s="78"/>
      <c r="R155" s="90"/>
      <c r="S155" s="48">
        <v>2</v>
      </c>
      <c r="T155" s="48">
        <v>1</v>
      </c>
      <c r="U155" s="49">
        <v>0</v>
      </c>
      <c r="V155" s="49">
        <v>1</v>
      </c>
      <c r="W155" s="50"/>
      <c r="X155" s="50"/>
      <c r="Y155" s="50"/>
      <c r="Z155" s="49">
        <v>0</v>
      </c>
      <c r="AA155" s="73">
        <v>155</v>
      </c>
      <c r="AB155" s="73"/>
      <c r="AC155" s="74"/>
      <c r="AD155" s="80" t="s">
        <v>3736</v>
      </c>
      <c r="AE155" s="80">
        <v>2071</v>
      </c>
      <c r="AF155" s="80">
        <v>8272</v>
      </c>
      <c r="AG155" s="80">
        <v>75637</v>
      </c>
      <c r="AH155" s="80">
        <v>53996</v>
      </c>
      <c r="AI155" s="80"/>
      <c r="AJ155" s="80" t="s">
        <v>4267</v>
      </c>
      <c r="AK155" s="80" t="s">
        <v>4634</v>
      </c>
      <c r="AL155" s="86" t="s">
        <v>4852</v>
      </c>
      <c r="AM155" s="80"/>
      <c r="AN155" s="82">
        <v>40195.079409722224</v>
      </c>
      <c r="AO155" s="86" t="s">
        <v>5384</v>
      </c>
      <c r="AP155" s="80" t="b">
        <v>0</v>
      </c>
      <c r="AQ155" s="80" t="b">
        <v>0</v>
      </c>
      <c r="AR155" s="80" t="b">
        <v>0</v>
      </c>
      <c r="AS155" s="80"/>
      <c r="AT155" s="80">
        <v>104</v>
      </c>
      <c r="AU155" s="86" t="s">
        <v>5448</v>
      </c>
      <c r="AV155" s="80" t="b">
        <v>0</v>
      </c>
      <c r="AW155" s="80" t="s">
        <v>5944</v>
      </c>
      <c r="AX155" s="86" t="s">
        <v>6497</v>
      </c>
      <c r="AY155" s="80" t="s">
        <v>66</v>
      </c>
      <c r="AZ155" s="80" t="str">
        <f>REPLACE(INDEX(GroupVertices[Group],MATCH(Vertices[[#This Row],[Vertex]],GroupVertices[Vertex],0)),1,1,"")</f>
        <v>51</v>
      </c>
      <c r="BA155" s="2"/>
      <c r="BB155" s="3"/>
      <c r="BC155" s="3"/>
      <c r="BD155" s="3"/>
      <c r="BE155" s="3"/>
    </row>
    <row r="156" spans="1:57" ht="15">
      <c r="A156" s="66" t="s">
        <v>726</v>
      </c>
      <c r="B156" s="67"/>
      <c r="C156" s="67"/>
      <c r="D156" s="68">
        <v>2.976470588235294</v>
      </c>
      <c r="E156" s="70">
        <v>50</v>
      </c>
      <c r="F156" s="106" t="s">
        <v>5905</v>
      </c>
      <c r="G156" s="67"/>
      <c r="H156" s="71"/>
      <c r="I156" s="72"/>
      <c r="J156" s="72"/>
      <c r="K156" s="71" t="s">
        <v>7104</v>
      </c>
      <c r="L156" s="75"/>
      <c r="M156" s="76">
        <v>4257.47412109375</v>
      </c>
      <c r="N156" s="76">
        <v>1556.2525634765625</v>
      </c>
      <c r="O156" s="77"/>
      <c r="P156" s="78"/>
      <c r="Q156" s="78"/>
      <c r="R156" s="90"/>
      <c r="S156" s="48">
        <v>2</v>
      </c>
      <c r="T156" s="48">
        <v>1</v>
      </c>
      <c r="U156" s="49">
        <v>0</v>
      </c>
      <c r="V156" s="49">
        <v>0.142857</v>
      </c>
      <c r="W156" s="50"/>
      <c r="X156" s="50"/>
      <c r="Y156" s="50"/>
      <c r="Z156" s="49">
        <v>0</v>
      </c>
      <c r="AA156" s="73">
        <v>156</v>
      </c>
      <c r="AB156" s="73"/>
      <c r="AC156" s="74"/>
      <c r="AD156" s="80" t="s">
        <v>3740</v>
      </c>
      <c r="AE156" s="80">
        <v>7762</v>
      </c>
      <c r="AF156" s="80">
        <v>7907</v>
      </c>
      <c r="AG156" s="80">
        <v>9245</v>
      </c>
      <c r="AH156" s="80">
        <v>46681</v>
      </c>
      <c r="AI156" s="80"/>
      <c r="AJ156" s="80" t="s">
        <v>4270</v>
      </c>
      <c r="AK156" s="80" t="s">
        <v>3133</v>
      </c>
      <c r="AL156" s="86" t="s">
        <v>4853</v>
      </c>
      <c r="AM156" s="80"/>
      <c r="AN156" s="82">
        <v>40169.81309027778</v>
      </c>
      <c r="AO156" s="86" t="s">
        <v>5388</v>
      </c>
      <c r="AP156" s="80" t="b">
        <v>0</v>
      </c>
      <c r="AQ156" s="80" t="b">
        <v>0</v>
      </c>
      <c r="AR156" s="80" t="b">
        <v>1</v>
      </c>
      <c r="AS156" s="80"/>
      <c r="AT156" s="80">
        <v>19</v>
      </c>
      <c r="AU156" s="86" t="s">
        <v>5433</v>
      </c>
      <c r="AV156" s="80" t="b">
        <v>0</v>
      </c>
      <c r="AW156" s="80" t="s">
        <v>5944</v>
      </c>
      <c r="AX156" s="86" t="s">
        <v>6501</v>
      </c>
      <c r="AY156" s="80" t="s">
        <v>66</v>
      </c>
      <c r="AZ156" s="80" t="str">
        <f>REPLACE(INDEX(GroupVertices[Group],MATCH(Vertices[[#This Row],[Vertex]],GroupVertices[Vertex],0)),1,1,"")</f>
        <v>17</v>
      </c>
      <c r="BA156" s="2"/>
      <c r="BB156" s="3"/>
      <c r="BC156" s="3"/>
      <c r="BD156" s="3"/>
      <c r="BE156" s="3"/>
    </row>
    <row r="157" spans="1:57" ht="15">
      <c r="A157" s="66" t="s">
        <v>728</v>
      </c>
      <c r="B157" s="67"/>
      <c r="C157" s="67"/>
      <c r="D157" s="68">
        <v>2.976470588235294</v>
      </c>
      <c r="E157" s="70">
        <v>50</v>
      </c>
      <c r="F157" s="106" t="s">
        <v>5907</v>
      </c>
      <c r="G157" s="67"/>
      <c r="H157" s="71"/>
      <c r="I157" s="72"/>
      <c r="J157" s="72"/>
      <c r="K157" s="71" t="s">
        <v>7106</v>
      </c>
      <c r="L157" s="75"/>
      <c r="M157" s="76">
        <v>4498.80517578125</v>
      </c>
      <c r="N157" s="76">
        <v>1091.3515625</v>
      </c>
      <c r="O157" s="77"/>
      <c r="P157" s="78"/>
      <c r="Q157" s="78"/>
      <c r="R157" s="90"/>
      <c r="S157" s="48">
        <v>2</v>
      </c>
      <c r="T157" s="48">
        <v>1</v>
      </c>
      <c r="U157" s="49">
        <v>0</v>
      </c>
      <c r="V157" s="49">
        <v>0.142857</v>
      </c>
      <c r="W157" s="50"/>
      <c r="X157" s="50"/>
      <c r="Y157" s="50"/>
      <c r="Z157" s="49">
        <v>0</v>
      </c>
      <c r="AA157" s="73">
        <v>157</v>
      </c>
      <c r="AB157" s="73"/>
      <c r="AC157" s="74"/>
      <c r="AD157" s="80" t="s">
        <v>3742</v>
      </c>
      <c r="AE157" s="80">
        <v>187</v>
      </c>
      <c r="AF157" s="80">
        <v>297</v>
      </c>
      <c r="AG157" s="80">
        <v>328</v>
      </c>
      <c r="AH157" s="80">
        <v>68</v>
      </c>
      <c r="AI157" s="80"/>
      <c r="AJ157" s="89" t="s">
        <v>4272</v>
      </c>
      <c r="AK157" s="80" t="s">
        <v>4637</v>
      </c>
      <c r="AL157" s="80"/>
      <c r="AM157" s="80"/>
      <c r="AN157" s="82">
        <v>43648.46616898148</v>
      </c>
      <c r="AO157" s="86" t="s">
        <v>5390</v>
      </c>
      <c r="AP157" s="80" t="b">
        <v>1</v>
      </c>
      <c r="AQ157" s="80" t="b">
        <v>0</v>
      </c>
      <c r="AR157" s="80" t="b">
        <v>0</v>
      </c>
      <c r="AS157" s="80"/>
      <c r="AT157" s="80">
        <v>1</v>
      </c>
      <c r="AU157" s="80"/>
      <c r="AV157" s="80" t="b">
        <v>0</v>
      </c>
      <c r="AW157" s="80" t="s">
        <v>5944</v>
      </c>
      <c r="AX157" s="86" t="s">
        <v>6503</v>
      </c>
      <c r="AY157" s="80" t="s">
        <v>66</v>
      </c>
      <c r="AZ157" s="80" t="str">
        <f>REPLACE(INDEX(GroupVertices[Group],MATCH(Vertices[[#This Row],[Vertex]],GroupVertices[Vertex],0)),1,1,"")</f>
        <v>17</v>
      </c>
      <c r="BA157" s="2"/>
      <c r="BB157" s="3"/>
      <c r="BC157" s="3"/>
      <c r="BD157" s="3"/>
      <c r="BE157" s="3"/>
    </row>
    <row r="158" spans="1:57" ht="15">
      <c r="A158" s="66" t="s">
        <v>729</v>
      </c>
      <c r="B158" s="67"/>
      <c r="C158" s="67"/>
      <c r="D158" s="68">
        <v>2.976470588235294</v>
      </c>
      <c r="E158" s="70">
        <v>50</v>
      </c>
      <c r="F158" s="106" t="s">
        <v>5908</v>
      </c>
      <c r="G158" s="67"/>
      <c r="H158" s="71"/>
      <c r="I158" s="72"/>
      <c r="J158" s="72"/>
      <c r="K158" s="71" t="s">
        <v>7107</v>
      </c>
      <c r="L158" s="75"/>
      <c r="M158" s="76">
        <v>4817.02880859375</v>
      </c>
      <c r="N158" s="76">
        <v>1833.2794189453125</v>
      </c>
      <c r="O158" s="77"/>
      <c r="P158" s="78"/>
      <c r="Q158" s="78"/>
      <c r="R158" s="90"/>
      <c r="S158" s="48">
        <v>2</v>
      </c>
      <c r="T158" s="48">
        <v>1</v>
      </c>
      <c r="U158" s="49">
        <v>0</v>
      </c>
      <c r="V158" s="49">
        <v>0.142857</v>
      </c>
      <c r="W158" s="50"/>
      <c r="X158" s="50"/>
      <c r="Y158" s="50"/>
      <c r="Z158" s="49">
        <v>0</v>
      </c>
      <c r="AA158" s="73">
        <v>158</v>
      </c>
      <c r="AB158" s="73"/>
      <c r="AC158" s="74"/>
      <c r="AD158" s="80" t="s">
        <v>3743</v>
      </c>
      <c r="AE158" s="80">
        <v>96</v>
      </c>
      <c r="AF158" s="80">
        <v>11</v>
      </c>
      <c r="AG158" s="80">
        <v>14</v>
      </c>
      <c r="AH158" s="80">
        <v>579</v>
      </c>
      <c r="AI158" s="80"/>
      <c r="AJ158" s="80" t="s">
        <v>4273</v>
      </c>
      <c r="AK158" s="80"/>
      <c r="AL158" s="80"/>
      <c r="AM158" s="80"/>
      <c r="AN158" s="82">
        <v>43588.996979166666</v>
      </c>
      <c r="AO158" s="86" t="s">
        <v>5391</v>
      </c>
      <c r="AP158" s="80" t="b">
        <v>1</v>
      </c>
      <c r="AQ158" s="80" t="b">
        <v>0</v>
      </c>
      <c r="AR158" s="80" t="b">
        <v>0</v>
      </c>
      <c r="AS158" s="80"/>
      <c r="AT158" s="80">
        <v>0</v>
      </c>
      <c r="AU158" s="80"/>
      <c r="AV158" s="80" t="b">
        <v>0</v>
      </c>
      <c r="AW158" s="80" t="s">
        <v>5944</v>
      </c>
      <c r="AX158" s="86" t="s">
        <v>6504</v>
      </c>
      <c r="AY158" s="80" t="s">
        <v>66</v>
      </c>
      <c r="AZ158" s="80" t="str">
        <f>REPLACE(INDEX(GroupVertices[Group],MATCH(Vertices[[#This Row],[Vertex]],GroupVertices[Vertex],0)),1,1,"")</f>
        <v>17</v>
      </c>
      <c r="BA158" s="2"/>
      <c r="BB158" s="3"/>
      <c r="BC158" s="3"/>
      <c r="BD158" s="3"/>
      <c r="BE158" s="3"/>
    </row>
    <row r="159" spans="1:57" ht="15">
      <c r="A159" s="66" t="s">
        <v>730</v>
      </c>
      <c r="B159" s="67"/>
      <c r="C159" s="67"/>
      <c r="D159" s="68">
        <v>2.976470588235294</v>
      </c>
      <c r="E159" s="70">
        <v>50</v>
      </c>
      <c r="F159" s="106" t="s">
        <v>5909</v>
      </c>
      <c r="G159" s="67"/>
      <c r="H159" s="71"/>
      <c r="I159" s="72"/>
      <c r="J159" s="72"/>
      <c r="K159" s="71" t="s">
        <v>7108</v>
      </c>
      <c r="L159" s="75"/>
      <c r="M159" s="76">
        <v>4784.0537109375</v>
      </c>
      <c r="N159" s="76">
        <v>1381.2197265625</v>
      </c>
      <c r="O159" s="77"/>
      <c r="P159" s="78"/>
      <c r="Q159" s="78"/>
      <c r="R159" s="90"/>
      <c r="S159" s="48">
        <v>2</v>
      </c>
      <c r="T159" s="48">
        <v>1</v>
      </c>
      <c r="U159" s="49">
        <v>0</v>
      </c>
      <c r="V159" s="49">
        <v>0.142857</v>
      </c>
      <c r="W159" s="50"/>
      <c r="X159" s="50"/>
      <c r="Y159" s="50"/>
      <c r="Z159" s="49">
        <v>0</v>
      </c>
      <c r="AA159" s="73">
        <v>159</v>
      </c>
      <c r="AB159" s="73"/>
      <c r="AC159" s="74"/>
      <c r="AD159" s="80" t="s">
        <v>3744</v>
      </c>
      <c r="AE159" s="80">
        <v>214</v>
      </c>
      <c r="AF159" s="80">
        <v>97</v>
      </c>
      <c r="AG159" s="80">
        <v>1516</v>
      </c>
      <c r="AH159" s="80">
        <v>2841</v>
      </c>
      <c r="AI159" s="80"/>
      <c r="AJ159" s="80" t="s">
        <v>4274</v>
      </c>
      <c r="AK159" s="80" t="s">
        <v>4638</v>
      </c>
      <c r="AL159" s="80"/>
      <c r="AM159" s="80"/>
      <c r="AN159" s="82">
        <v>42633.492627314816</v>
      </c>
      <c r="AO159" s="86" t="s">
        <v>5392</v>
      </c>
      <c r="AP159" s="80" t="b">
        <v>1</v>
      </c>
      <c r="AQ159" s="80" t="b">
        <v>0</v>
      </c>
      <c r="AR159" s="80" t="b">
        <v>0</v>
      </c>
      <c r="AS159" s="80"/>
      <c r="AT159" s="80">
        <v>0</v>
      </c>
      <c r="AU159" s="80"/>
      <c r="AV159" s="80" t="b">
        <v>0</v>
      </c>
      <c r="AW159" s="80" t="s">
        <v>5944</v>
      </c>
      <c r="AX159" s="86" t="s">
        <v>6505</v>
      </c>
      <c r="AY159" s="80" t="s">
        <v>66</v>
      </c>
      <c r="AZ159" s="80" t="str">
        <f>REPLACE(INDEX(GroupVertices[Group],MATCH(Vertices[[#This Row],[Vertex]],GroupVertices[Vertex],0)),1,1,"")</f>
        <v>17</v>
      </c>
      <c r="BA159" s="2"/>
      <c r="BB159" s="3"/>
      <c r="BC159" s="3"/>
      <c r="BD159" s="3"/>
      <c r="BE159" s="3"/>
    </row>
    <row r="160" spans="1:57" ht="15">
      <c r="A160" s="66" t="s">
        <v>739</v>
      </c>
      <c r="B160" s="67"/>
      <c r="C160" s="67"/>
      <c r="D160" s="68">
        <v>2.976470588235294</v>
      </c>
      <c r="E160" s="70">
        <v>50</v>
      </c>
      <c r="F160" s="106" t="s">
        <v>5913</v>
      </c>
      <c r="G160" s="67"/>
      <c r="H160" s="71"/>
      <c r="I160" s="72"/>
      <c r="J160" s="72"/>
      <c r="K160" s="71" t="s">
        <v>7115</v>
      </c>
      <c r="L160" s="75"/>
      <c r="M160" s="76">
        <v>8709.568359375</v>
      </c>
      <c r="N160" s="76">
        <v>2846.341064453125</v>
      </c>
      <c r="O160" s="77"/>
      <c r="P160" s="78"/>
      <c r="Q160" s="78"/>
      <c r="R160" s="90"/>
      <c r="S160" s="48">
        <v>2</v>
      </c>
      <c r="T160" s="48">
        <v>1</v>
      </c>
      <c r="U160" s="49">
        <v>0</v>
      </c>
      <c r="V160" s="49">
        <v>1</v>
      </c>
      <c r="W160" s="50"/>
      <c r="X160" s="50"/>
      <c r="Y160" s="50"/>
      <c r="Z160" s="49">
        <v>0</v>
      </c>
      <c r="AA160" s="73">
        <v>160</v>
      </c>
      <c r="AB160" s="73"/>
      <c r="AC160" s="74"/>
      <c r="AD160" s="80" t="s">
        <v>3751</v>
      </c>
      <c r="AE160" s="80">
        <v>84</v>
      </c>
      <c r="AF160" s="80">
        <v>24</v>
      </c>
      <c r="AG160" s="80">
        <v>336</v>
      </c>
      <c r="AH160" s="80">
        <v>714</v>
      </c>
      <c r="AI160" s="80"/>
      <c r="AJ160" s="80" t="s">
        <v>4281</v>
      </c>
      <c r="AK160" s="80" t="s">
        <v>4643</v>
      </c>
      <c r="AL160" s="86" t="s">
        <v>4855</v>
      </c>
      <c r="AM160" s="80"/>
      <c r="AN160" s="82">
        <v>41994.73752314815</v>
      </c>
      <c r="AO160" s="86" t="s">
        <v>5399</v>
      </c>
      <c r="AP160" s="80" t="b">
        <v>0</v>
      </c>
      <c r="AQ160" s="80" t="b">
        <v>0</v>
      </c>
      <c r="AR160" s="80" t="b">
        <v>0</v>
      </c>
      <c r="AS160" s="80"/>
      <c r="AT160" s="80">
        <v>2</v>
      </c>
      <c r="AU160" s="86" t="s">
        <v>5433</v>
      </c>
      <c r="AV160" s="80" t="b">
        <v>0</v>
      </c>
      <c r="AW160" s="80" t="s">
        <v>5944</v>
      </c>
      <c r="AX160" s="86" t="s">
        <v>6512</v>
      </c>
      <c r="AY160" s="80" t="s">
        <v>66</v>
      </c>
      <c r="AZ160" s="80" t="str">
        <f>REPLACE(INDEX(GroupVertices[Group],MATCH(Vertices[[#This Row],[Vertex]],GroupVertices[Vertex],0)),1,1,"")</f>
        <v>50</v>
      </c>
      <c r="BA160" s="2"/>
      <c r="BB160" s="3"/>
      <c r="BC160" s="3"/>
      <c r="BD160" s="3"/>
      <c r="BE160" s="3"/>
    </row>
    <row r="161" spans="1:57" ht="15">
      <c r="A161" s="66" t="s">
        <v>748</v>
      </c>
      <c r="B161" s="67"/>
      <c r="C161" s="67"/>
      <c r="D161" s="68">
        <v>2.976470588235294</v>
      </c>
      <c r="E161" s="70">
        <v>50</v>
      </c>
      <c r="F161" s="106" t="s">
        <v>5919</v>
      </c>
      <c r="G161" s="67"/>
      <c r="H161" s="71"/>
      <c r="I161" s="72"/>
      <c r="J161" s="72"/>
      <c r="K161" s="71" t="s">
        <v>7121</v>
      </c>
      <c r="L161" s="75"/>
      <c r="M161" s="76">
        <v>4023.85107421875</v>
      </c>
      <c r="N161" s="76">
        <v>7949.0576171875</v>
      </c>
      <c r="O161" s="77"/>
      <c r="P161" s="78"/>
      <c r="Q161" s="78"/>
      <c r="R161" s="90"/>
      <c r="S161" s="48">
        <v>2</v>
      </c>
      <c r="T161" s="48">
        <v>1</v>
      </c>
      <c r="U161" s="49">
        <v>0</v>
      </c>
      <c r="V161" s="49">
        <v>0.001235</v>
      </c>
      <c r="W161" s="50"/>
      <c r="X161" s="50"/>
      <c r="Y161" s="50"/>
      <c r="Z161" s="49">
        <v>0</v>
      </c>
      <c r="AA161" s="73">
        <v>161</v>
      </c>
      <c r="AB161" s="73"/>
      <c r="AC161" s="74"/>
      <c r="AD161" s="80" t="s">
        <v>3757</v>
      </c>
      <c r="AE161" s="80">
        <v>483</v>
      </c>
      <c r="AF161" s="80">
        <v>521</v>
      </c>
      <c r="AG161" s="80">
        <v>5106</v>
      </c>
      <c r="AH161" s="80">
        <v>22879</v>
      </c>
      <c r="AI161" s="80"/>
      <c r="AJ161" s="80" t="s">
        <v>4287</v>
      </c>
      <c r="AK161" s="80" t="s">
        <v>4647</v>
      </c>
      <c r="AL161" s="80"/>
      <c r="AM161" s="80"/>
      <c r="AN161" s="82">
        <v>42820.96778935185</v>
      </c>
      <c r="AO161" s="86" t="s">
        <v>5404</v>
      </c>
      <c r="AP161" s="80" t="b">
        <v>0</v>
      </c>
      <c r="AQ161" s="80" t="b">
        <v>0</v>
      </c>
      <c r="AR161" s="80" t="b">
        <v>1</v>
      </c>
      <c r="AS161" s="80"/>
      <c r="AT161" s="80">
        <v>5</v>
      </c>
      <c r="AU161" s="86" t="s">
        <v>5433</v>
      </c>
      <c r="AV161" s="80" t="b">
        <v>0</v>
      </c>
      <c r="AW161" s="80" t="s">
        <v>5944</v>
      </c>
      <c r="AX161" s="86" t="s">
        <v>6518</v>
      </c>
      <c r="AY161" s="80" t="s">
        <v>66</v>
      </c>
      <c r="AZ161" s="80" t="str">
        <f>REPLACE(INDEX(GroupVertices[Group],MATCH(Vertices[[#This Row],[Vertex]],GroupVertices[Vertex],0)),1,1,"")</f>
        <v>5</v>
      </c>
      <c r="BA161" s="2"/>
      <c r="BB161" s="3"/>
      <c r="BC161" s="3"/>
      <c r="BD161" s="3"/>
      <c r="BE161" s="3"/>
    </row>
    <row r="162" spans="1:57" ht="15">
      <c r="A162" s="66" t="s">
        <v>749</v>
      </c>
      <c r="B162" s="67"/>
      <c r="C162" s="67"/>
      <c r="D162" s="68">
        <v>2.976470588235294</v>
      </c>
      <c r="E162" s="70">
        <v>50</v>
      </c>
      <c r="F162" s="106" t="s">
        <v>5920</v>
      </c>
      <c r="G162" s="67"/>
      <c r="H162" s="71"/>
      <c r="I162" s="72"/>
      <c r="J162" s="72"/>
      <c r="K162" s="71" t="s">
        <v>7122</v>
      </c>
      <c r="L162" s="75"/>
      <c r="M162" s="76">
        <v>4291.36865234375</v>
      </c>
      <c r="N162" s="76">
        <v>9458.5283203125</v>
      </c>
      <c r="O162" s="77"/>
      <c r="P162" s="78"/>
      <c r="Q162" s="78"/>
      <c r="R162" s="90"/>
      <c r="S162" s="48">
        <v>2</v>
      </c>
      <c r="T162" s="48">
        <v>1</v>
      </c>
      <c r="U162" s="49">
        <v>0</v>
      </c>
      <c r="V162" s="49">
        <v>0.001235</v>
      </c>
      <c r="W162" s="50"/>
      <c r="X162" s="50"/>
      <c r="Y162" s="50"/>
      <c r="Z162" s="49">
        <v>0</v>
      </c>
      <c r="AA162" s="73">
        <v>162</v>
      </c>
      <c r="AB162" s="73"/>
      <c r="AC162" s="74"/>
      <c r="AD162" s="80" t="s">
        <v>3758</v>
      </c>
      <c r="AE162" s="80">
        <v>1720</v>
      </c>
      <c r="AF162" s="80">
        <v>2162</v>
      </c>
      <c r="AG162" s="80">
        <v>6813</v>
      </c>
      <c r="AH162" s="80">
        <v>30780</v>
      </c>
      <c r="AI162" s="80"/>
      <c r="AJ162" s="80" t="s">
        <v>4288</v>
      </c>
      <c r="AK162" s="80" t="s">
        <v>4648</v>
      </c>
      <c r="AL162" s="80"/>
      <c r="AM162" s="80"/>
      <c r="AN162" s="82">
        <v>42943.66642361111</v>
      </c>
      <c r="AO162" s="86" t="s">
        <v>5405</v>
      </c>
      <c r="AP162" s="80" t="b">
        <v>1</v>
      </c>
      <c r="AQ162" s="80" t="b">
        <v>0</v>
      </c>
      <c r="AR162" s="80" t="b">
        <v>1</v>
      </c>
      <c r="AS162" s="80"/>
      <c r="AT162" s="80">
        <v>1</v>
      </c>
      <c r="AU162" s="80"/>
      <c r="AV162" s="80" t="b">
        <v>0</v>
      </c>
      <c r="AW162" s="80" t="s">
        <v>5944</v>
      </c>
      <c r="AX162" s="86" t="s">
        <v>6519</v>
      </c>
      <c r="AY162" s="80" t="s">
        <v>66</v>
      </c>
      <c r="AZ162" s="80" t="str">
        <f>REPLACE(INDEX(GroupVertices[Group],MATCH(Vertices[[#This Row],[Vertex]],GroupVertices[Vertex],0)),1,1,"")</f>
        <v>5</v>
      </c>
      <c r="BA162" s="2"/>
      <c r="BB162" s="3"/>
      <c r="BC162" s="3"/>
      <c r="BD162" s="3"/>
      <c r="BE162" s="3"/>
    </row>
    <row r="163" spans="1:57" ht="15">
      <c r="A163" s="66" t="s">
        <v>750</v>
      </c>
      <c r="B163" s="67"/>
      <c r="C163" s="67"/>
      <c r="D163" s="68">
        <v>2.976470588235294</v>
      </c>
      <c r="E163" s="70">
        <v>50</v>
      </c>
      <c r="F163" s="106" t="s">
        <v>5921</v>
      </c>
      <c r="G163" s="67"/>
      <c r="H163" s="71"/>
      <c r="I163" s="72"/>
      <c r="J163" s="72"/>
      <c r="K163" s="71" t="s">
        <v>7123</v>
      </c>
      <c r="L163" s="75"/>
      <c r="M163" s="76">
        <v>4123.08056640625</v>
      </c>
      <c r="N163" s="76">
        <v>8085.52294921875</v>
      </c>
      <c r="O163" s="77"/>
      <c r="P163" s="78"/>
      <c r="Q163" s="78"/>
      <c r="R163" s="90"/>
      <c r="S163" s="48">
        <v>2</v>
      </c>
      <c r="T163" s="48">
        <v>1</v>
      </c>
      <c r="U163" s="49">
        <v>0</v>
      </c>
      <c r="V163" s="49">
        <v>0.001235</v>
      </c>
      <c r="W163" s="50"/>
      <c r="X163" s="50"/>
      <c r="Y163" s="50"/>
      <c r="Z163" s="49">
        <v>0</v>
      </c>
      <c r="AA163" s="73">
        <v>163</v>
      </c>
      <c r="AB163" s="73"/>
      <c r="AC163" s="74"/>
      <c r="AD163" s="80" t="s">
        <v>3759</v>
      </c>
      <c r="AE163" s="80">
        <v>62</v>
      </c>
      <c r="AF163" s="80">
        <v>16</v>
      </c>
      <c r="AG163" s="80">
        <v>56</v>
      </c>
      <c r="AH163" s="80">
        <v>118</v>
      </c>
      <c r="AI163" s="80"/>
      <c r="AJ163" s="80" t="s">
        <v>4289</v>
      </c>
      <c r="AK163" s="80"/>
      <c r="AL163" s="80"/>
      <c r="AM163" s="80"/>
      <c r="AN163" s="82">
        <v>43606.66744212963</v>
      </c>
      <c r="AO163" s="86" t="s">
        <v>5406</v>
      </c>
      <c r="AP163" s="80" t="b">
        <v>1</v>
      </c>
      <c r="AQ163" s="80" t="b">
        <v>0</v>
      </c>
      <c r="AR163" s="80" t="b">
        <v>1</v>
      </c>
      <c r="AS163" s="80"/>
      <c r="AT163" s="80">
        <v>0</v>
      </c>
      <c r="AU163" s="80"/>
      <c r="AV163" s="80" t="b">
        <v>0</v>
      </c>
      <c r="AW163" s="80" t="s">
        <v>5944</v>
      </c>
      <c r="AX163" s="86" t="s">
        <v>6520</v>
      </c>
      <c r="AY163" s="80" t="s">
        <v>66</v>
      </c>
      <c r="AZ163" s="80" t="str">
        <f>REPLACE(INDEX(GroupVertices[Group],MATCH(Vertices[[#This Row],[Vertex]],GroupVertices[Vertex],0)),1,1,"")</f>
        <v>5</v>
      </c>
      <c r="BA163" s="2"/>
      <c r="BB163" s="3"/>
      <c r="BC163" s="3"/>
      <c r="BD163" s="3"/>
      <c r="BE163" s="3"/>
    </row>
    <row r="164" spans="1:57" ht="15">
      <c r="A164" s="66" t="s">
        <v>767</v>
      </c>
      <c r="B164" s="67"/>
      <c r="C164" s="67"/>
      <c r="D164" s="68">
        <v>2.976470588235294</v>
      </c>
      <c r="E164" s="70">
        <v>50</v>
      </c>
      <c r="F164" s="106" t="s">
        <v>5932</v>
      </c>
      <c r="G164" s="67"/>
      <c r="H164" s="71"/>
      <c r="I164" s="72"/>
      <c r="J164" s="72"/>
      <c r="K164" s="71" t="s">
        <v>7134</v>
      </c>
      <c r="L164" s="75"/>
      <c r="M164" s="76">
        <v>6057.77880859375</v>
      </c>
      <c r="N164" s="76">
        <v>3919.423095703125</v>
      </c>
      <c r="O164" s="77"/>
      <c r="P164" s="78"/>
      <c r="Q164" s="78"/>
      <c r="R164" s="90"/>
      <c r="S164" s="48">
        <v>2</v>
      </c>
      <c r="T164" s="48">
        <v>1</v>
      </c>
      <c r="U164" s="49">
        <v>0</v>
      </c>
      <c r="V164" s="49">
        <v>0.333333</v>
      </c>
      <c r="W164" s="50"/>
      <c r="X164" s="50"/>
      <c r="Y164" s="50"/>
      <c r="Z164" s="49">
        <v>0</v>
      </c>
      <c r="AA164" s="73">
        <v>164</v>
      </c>
      <c r="AB164" s="73"/>
      <c r="AC164" s="74"/>
      <c r="AD164" s="80" t="s">
        <v>3770</v>
      </c>
      <c r="AE164" s="80">
        <v>86</v>
      </c>
      <c r="AF164" s="80">
        <v>1</v>
      </c>
      <c r="AG164" s="80">
        <v>3</v>
      </c>
      <c r="AH164" s="80">
        <v>118</v>
      </c>
      <c r="AI164" s="80"/>
      <c r="AJ164" s="80" t="s">
        <v>4298</v>
      </c>
      <c r="AK164" s="80" t="s">
        <v>4654</v>
      </c>
      <c r="AL164" s="80"/>
      <c r="AM164" s="80"/>
      <c r="AN164" s="82">
        <v>43635.70434027778</v>
      </c>
      <c r="AO164" s="86" t="s">
        <v>5417</v>
      </c>
      <c r="AP164" s="80" t="b">
        <v>1</v>
      </c>
      <c r="AQ164" s="80" t="b">
        <v>0</v>
      </c>
      <c r="AR164" s="80" t="b">
        <v>0</v>
      </c>
      <c r="AS164" s="80"/>
      <c r="AT164" s="80">
        <v>0</v>
      </c>
      <c r="AU164" s="80"/>
      <c r="AV164" s="80" t="b">
        <v>0</v>
      </c>
      <c r="AW164" s="80" t="s">
        <v>5944</v>
      </c>
      <c r="AX164" s="86" t="s">
        <v>6531</v>
      </c>
      <c r="AY164" s="80" t="s">
        <v>66</v>
      </c>
      <c r="AZ164" s="80" t="str">
        <f>REPLACE(INDEX(GroupVertices[Group],MATCH(Vertices[[#This Row],[Vertex]],GroupVertices[Vertex],0)),1,1,"")</f>
        <v>36</v>
      </c>
      <c r="BA164" s="2"/>
      <c r="BB164" s="3"/>
      <c r="BC164" s="3"/>
      <c r="BD164" s="3"/>
      <c r="BE164" s="3"/>
    </row>
    <row r="165" spans="1:57" ht="15">
      <c r="A165" s="66" t="s">
        <v>769</v>
      </c>
      <c r="B165" s="67"/>
      <c r="C165" s="67"/>
      <c r="D165" s="68">
        <v>2.976470588235294</v>
      </c>
      <c r="E165" s="70">
        <v>50</v>
      </c>
      <c r="F165" s="106" t="s">
        <v>5934</v>
      </c>
      <c r="G165" s="67"/>
      <c r="H165" s="71"/>
      <c r="I165" s="72"/>
      <c r="J165" s="72"/>
      <c r="K165" s="71" t="s">
        <v>7136</v>
      </c>
      <c r="L165" s="75"/>
      <c r="M165" s="76">
        <v>5763.14111328125</v>
      </c>
      <c r="N165" s="76">
        <v>3509.98291015625</v>
      </c>
      <c r="O165" s="77"/>
      <c r="P165" s="78"/>
      <c r="Q165" s="78"/>
      <c r="R165" s="90"/>
      <c r="S165" s="48">
        <v>2</v>
      </c>
      <c r="T165" s="48">
        <v>1</v>
      </c>
      <c r="U165" s="49">
        <v>0</v>
      </c>
      <c r="V165" s="49">
        <v>0.333333</v>
      </c>
      <c r="W165" s="50"/>
      <c r="X165" s="50"/>
      <c r="Y165" s="50"/>
      <c r="Z165" s="49">
        <v>0</v>
      </c>
      <c r="AA165" s="73">
        <v>165</v>
      </c>
      <c r="AB165" s="73"/>
      <c r="AC165" s="74"/>
      <c r="AD165" s="80" t="s">
        <v>3772</v>
      </c>
      <c r="AE165" s="80">
        <v>23</v>
      </c>
      <c r="AF165" s="80">
        <v>11</v>
      </c>
      <c r="AG165" s="80">
        <v>28</v>
      </c>
      <c r="AH165" s="80">
        <v>45</v>
      </c>
      <c r="AI165" s="80"/>
      <c r="AJ165" s="80" t="s">
        <v>4300</v>
      </c>
      <c r="AK165" s="80"/>
      <c r="AL165" s="86" t="s">
        <v>4862</v>
      </c>
      <c r="AM165" s="80"/>
      <c r="AN165" s="82">
        <v>43588.93628472222</v>
      </c>
      <c r="AO165" s="86" t="s">
        <v>5419</v>
      </c>
      <c r="AP165" s="80" t="b">
        <v>1</v>
      </c>
      <c r="AQ165" s="80" t="b">
        <v>0</v>
      </c>
      <c r="AR165" s="80" t="b">
        <v>0</v>
      </c>
      <c r="AS165" s="80"/>
      <c r="AT165" s="80">
        <v>0</v>
      </c>
      <c r="AU165" s="80"/>
      <c r="AV165" s="80" t="b">
        <v>0</v>
      </c>
      <c r="AW165" s="80" t="s">
        <v>5944</v>
      </c>
      <c r="AX165" s="86" t="s">
        <v>6533</v>
      </c>
      <c r="AY165" s="80" t="s">
        <v>66</v>
      </c>
      <c r="AZ165" s="80" t="str">
        <f>REPLACE(INDEX(GroupVertices[Group],MATCH(Vertices[[#This Row],[Vertex]],GroupVertices[Vertex],0)),1,1,"")</f>
        <v>36</v>
      </c>
      <c r="BA165" s="2"/>
      <c r="BB165" s="3"/>
      <c r="BC165" s="3"/>
      <c r="BD165" s="3"/>
      <c r="BE165" s="3"/>
    </row>
    <row r="166" spans="1:57" ht="15">
      <c r="A166" s="66" t="s">
        <v>777</v>
      </c>
      <c r="B166" s="67"/>
      <c r="C166" s="67"/>
      <c r="D166" s="68">
        <v>2.976470588235294</v>
      </c>
      <c r="E166" s="70">
        <v>50</v>
      </c>
      <c r="F166" s="106" t="s">
        <v>5939</v>
      </c>
      <c r="G166" s="67"/>
      <c r="H166" s="71"/>
      <c r="I166" s="72"/>
      <c r="J166" s="72"/>
      <c r="K166" s="71" t="s">
        <v>7141</v>
      </c>
      <c r="L166" s="75"/>
      <c r="M166" s="76">
        <v>9281.2578125</v>
      </c>
      <c r="N166" s="76">
        <v>2846.362060546875</v>
      </c>
      <c r="O166" s="77"/>
      <c r="P166" s="78"/>
      <c r="Q166" s="78"/>
      <c r="R166" s="90"/>
      <c r="S166" s="48">
        <v>2</v>
      </c>
      <c r="T166" s="48">
        <v>1</v>
      </c>
      <c r="U166" s="49">
        <v>0</v>
      </c>
      <c r="V166" s="49">
        <v>1</v>
      </c>
      <c r="W166" s="50"/>
      <c r="X166" s="50"/>
      <c r="Y166" s="50"/>
      <c r="Z166" s="49">
        <v>0</v>
      </c>
      <c r="AA166" s="73">
        <v>166</v>
      </c>
      <c r="AB166" s="73"/>
      <c r="AC166" s="74"/>
      <c r="AD166" s="80" t="s">
        <v>3777</v>
      </c>
      <c r="AE166" s="80">
        <v>829</v>
      </c>
      <c r="AF166" s="80">
        <v>1142</v>
      </c>
      <c r="AG166" s="80">
        <v>3234</v>
      </c>
      <c r="AH166" s="80">
        <v>19905</v>
      </c>
      <c r="AI166" s="80"/>
      <c r="AJ166" s="80" t="s">
        <v>4304</v>
      </c>
      <c r="AK166" s="80" t="s">
        <v>4658</v>
      </c>
      <c r="AL166" s="86" t="s">
        <v>4864</v>
      </c>
      <c r="AM166" s="80"/>
      <c r="AN166" s="82">
        <v>40851.06349537037</v>
      </c>
      <c r="AO166" s="86" t="s">
        <v>5424</v>
      </c>
      <c r="AP166" s="80" t="b">
        <v>0</v>
      </c>
      <c r="AQ166" s="80" t="b">
        <v>0</v>
      </c>
      <c r="AR166" s="80" t="b">
        <v>1</v>
      </c>
      <c r="AS166" s="80"/>
      <c r="AT166" s="80">
        <v>4</v>
      </c>
      <c r="AU166" s="86" t="s">
        <v>5435</v>
      </c>
      <c r="AV166" s="80" t="b">
        <v>0</v>
      </c>
      <c r="AW166" s="80" t="s">
        <v>5944</v>
      </c>
      <c r="AX166" s="86" t="s">
        <v>6538</v>
      </c>
      <c r="AY166" s="80" t="s">
        <v>66</v>
      </c>
      <c r="AZ166" s="80" t="str">
        <f>REPLACE(INDEX(GroupVertices[Group],MATCH(Vertices[[#This Row],[Vertex]],GroupVertices[Vertex],0)),1,1,"")</f>
        <v>49</v>
      </c>
      <c r="BA166" s="2"/>
      <c r="BB166" s="3"/>
      <c r="BC166" s="3"/>
      <c r="BD166" s="3"/>
      <c r="BE166" s="3"/>
    </row>
    <row r="167" spans="1:57" ht="15">
      <c r="A167" s="66" t="s">
        <v>787</v>
      </c>
      <c r="B167" s="67"/>
      <c r="C167" s="67"/>
      <c r="D167" s="68">
        <v>2.976470588235294</v>
      </c>
      <c r="E167" s="70">
        <v>50</v>
      </c>
      <c r="F167" s="106" t="s">
        <v>5942</v>
      </c>
      <c r="G167" s="67"/>
      <c r="H167" s="71"/>
      <c r="I167" s="72"/>
      <c r="J167" s="72"/>
      <c r="K167" s="71" t="s">
        <v>7148</v>
      </c>
      <c r="L167" s="75"/>
      <c r="M167" s="76">
        <v>9853.0029296875</v>
      </c>
      <c r="N167" s="76">
        <v>2846.341064453125</v>
      </c>
      <c r="O167" s="77"/>
      <c r="P167" s="78"/>
      <c r="Q167" s="78"/>
      <c r="R167" s="90"/>
      <c r="S167" s="48">
        <v>2</v>
      </c>
      <c r="T167" s="48">
        <v>1</v>
      </c>
      <c r="U167" s="49">
        <v>0</v>
      </c>
      <c r="V167" s="49">
        <v>1</v>
      </c>
      <c r="W167" s="50"/>
      <c r="X167" s="50"/>
      <c r="Y167" s="50"/>
      <c r="Z167" s="49">
        <v>0</v>
      </c>
      <c r="AA167" s="73">
        <v>167</v>
      </c>
      <c r="AB167" s="73"/>
      <c r="AC167" s="74"/>
      <c r="AD167" s="80" t="s">
        <v>3784</v>
      </c>
      <c r="AE167" s="80">
        <v>146</v>
      </c>
      <c r="AF167" s="80">
        <v>164</v>
      </c>
      <c r="AG167" s="80">
        <v>150</v>
      </c>
      <c r="AH167" s="80">
        <v>893</v>
      </c>
      <c r="AI167" s="80"/>
      <c r="AJ167" s="80" t="s">
        <v>4311</v>
      </c>
      <c r="AK167" s="80" t="s">
        <v>4661</v>
      </c>
      <c r="AL167" s="80"/>
      <c r="AM167" s="80"/>
      <c r="AN167" s="82">
        <v>42950.69583333333</v>
      </c>
      <c r="AO167" s="86" t="s">
        <v>5430</v>
      </c>
      <c r="AP167" s="80" t="b">
        <v>1</v>
      </c>
      <c r="AQ167" s="80" t="b">
        <v>0</v>
      </c>
      <c r="AR167" s="80" t="b">
        <v>1</v>
      </c>
      <c r="AS167" s="80"/>
      <c r="AT167" s="80">
        <v>1</v>
      </c>
      <c r="AU167" s="80"/>
      <c r="AV167" s="80" t="b">
        <v>0</v>
      </c>
      <c r="AW167" s="80" t="s">
        <v>5944</v>
      </c>
      <c r="AX167" s="86" t="s">
        <v>6545</v>
      </c>
      <c r="AY167" s="80" t="s">
        <v>66</v>
      </c>
      <c r="AZ167" s="80" t="str">
        <f>REPLACE(INDEX(GroupVertices[Group],MATCH(Vertices[[#This Row],[Vertex]],GroupVertices[Vertex],0)),1,1,"")</f>
        <v>48</v>
      </c>
      <c r="BA167" s="2"/>
      <c r="BB167" s="3"/>
      <c r="BC167" s="3"/>
      <c r="BD167" s="3"/>
      <c r="BE167" s="3"/>
    </row>
    <row r="168" spans="1:57" ht="15">
      <c r="A168" s="66" t="s">
        <v>791</v>
      </c>
      <c r="B168" s="67"/>
      <c r="C168" s="67"/>
      <c r="D168" s="68">
        <v>2.976470588235294</v>
      </c>
      <c r="E168" s="70">
        <v>50</v>
      </c>
      <c r="F168" s="106" t="s">
        <v>5463</v>
      </c>
      <c r="G168" s="67"/>
      <c r="H168" s="71"/>
      <c r="I168" s="72"/>
      <c r="J168" s="72"/>
      <c r="K168" s="71" t="s">
        <v>6564</v>
      </c>
      <c r="L168" s="75"/>
      <c r="M168" s="76">
        <v>7687.79052734375</v>
      </c>
      <c r="N168" s="76">
        <v>6514.23974609375</v>
      </c>
      <c r="O168" s="77"/>
      <c r="P168" s="78"/>
      <c r="Q168" s="78"/>
      <c r="R168" s="90"/>
      <c r="S168" s="48">
        <v>2</v>
      </c>
      <c r="T168" s="48">
        <v>0</v>
      </c>
      <c r="U168" s="49">
        <v>0</v>
      </c>
      <c r="V168" s="49">
        <v>0.25</v>
      </c>
      <c r="W168" s="50"/>
      <c r="X168" s="50"/>
      <c r="Y168" s="50"/>
      <c r="Z168" s="49">
        <v>0</v>
      </c>
      <c r="AA168" s="73">
        <v>168</v>
      </c>
      <c r="AB168" s="73"/>
      <c r="AC168" s="74"/>
      <c r="AD168" s="80" t="s">
        <v>3206</v>
      </c>
      <c r="AE168" s="80">
        <v>142</v>
      </c>
      <c r="AF168" s="80">
        <v>135</v>
      </c>
      <c r="AG168" s="80">
        <v>21</v>
      </c>
      <c r="AH168" s="80">
        <v>18</v>
      </c>
      <c r="AI168" s="80"/>
      <c r="AJ168" s="80" t="s">
        <v>3803</v>
      </c>
      <c r="AK168" s="80"/>
      <c r="AL168" s="80"/>
      <c r="AM168" s="80"/>
      <c r="AN168" s="82">
        <v>43659.13371527778</v>
      </c>
      <c r="AO168" s="80"/>
      <c r="AP168" s="80" t="b">
        <v>1</v>
      </c>
      <c r="AQ168" s="80" t="b">
        <v>0</v>
      </c>
      <c r="AR168" s="80" t="b">
        <v>0</v>
      </c>
      <c r="AS168" s="80"/>
      <c r="AT168" s="80">
        <v>0</v>
      </c>
      <c r="AU168" s="80"/>
      <c r="AV168" s="80" t="b">
        <v>0</v>
      </c>
      <c r="AW168" s="80" t="s">
        <v>5944</v>
      </c>
      <c r="AX168" s="86" t="s">
        <v>5961</v>
      </c>
      <c r="AY168" s="80" t="s">
        <v>65</v>
      </c>
      <c r="AZ168" s="80" t="str">
        <f>REPLACE(INDEX(GroupVertices[Group],MATCH(Vertices[[#This Row],[Vertex]],GroupVertices[Vertex],0)),1,1,"")</f>
        <v>34</v>
      </c>
      <c r="BA168" s="2"/>
      <c r="BB168" s="3"/>
      <c r="BC168" s="3"/>
      <c r="BD168" s="3"/>
      <c r="BE168" s="3"/>
    </row>
    <row r="169" spans="1:57" ht="15">
      <c r="A169" s="66" t="s">
        <v>792</v>
      </c>
      <c r="B169" s="67"/>
      <c r="C169" s="67"/>
      <c r="D169" s="68">
        <v>2.976470588235294</v>
      </c>
      <c r="E169" s="70">
        <v>50</v>
      </c>
      <c r="F169" s="106" t="s">
        <v>5464</v>
      </c>
      <c r="G169" s="67"/>
      <c r="H169" s="71"/>
      <c r="I169" s="72"/>
      <c r="J169" s="72"/>
      <c r="K169" s="71" t="s">
        <v>6565</v>
      </c>
      <c r="L169" s="75"/>
      <c r="M169" s="76">
        <v>7609.642578125</v>
      </c>
      <c r="N169" s="76">
        <v>6056.5390625</v>
      </c>
      <c r="O169" s="77"/>
      <c r="P169" s="78"/>
      <c r="Q169" s="78"/>
      <c r="R169" s="90"/>
      <c r="S169" s="48">
        <v>2</v>
      </c>
      <c r="T169" s="48">
        <v>0</v>
      </c>
      <c r="U169" s="49">
        <v>0</v>
      </c>
      <c r="V169" s="49">
        <v>0.25</v>
      </c>
      <c r="W169" s="50"/>
      <c r="X169" s="50"/>
      <c r="Y169" s="50"/>
      <c r="Z169" s="49">
        <v>0</v>
      </c>
      <c r="AA169" s="73">
        <v>169</v>
      </c>
      <c r="AB169" s="73"/>
      <c r="AC169" s="74"/>
      <c r="AD169" s="80" t="s">
        <v>3207</v>
      </c>
      <c r="AE169" s="80">
        <v>894</v>
      </c>
      <c r="AF169" s="80">
        <v>102923</v>
      </c>
      <c r="AG169" s="80">
        <v>5587</v>
      </c>
      <c r="AH169" s="80">
        <v>170</v>
      </c>
      <c r="AI169" s="80"/>
      <c r="AJ169" s="80" t="s">
        <v>3804</v>
      </c>
      <c r="AK169" s="80"/>
      <c r="AL169" s="86" t="s">
        <v>4670</v>
      </c>
      <c r="AM169" s="80"/>
      <c r="AN169" s="82">
        <v>41079.67207175926</v>
      </c>
      <c r="AO169" s="86" t="s">
        <v>4883</v>
      </c>
      <c r="AP169" s="80" t="b">
        <v>1</v>
      </c>
      <c r="AQ169" s="80" t="b">
        <v>0</v>
      </c>
      <c r="AR169" s="80" t="b">
        <v>1</v>
      </c>
      <c r="AS169" s="80"/>
      <c r="AT169" s="80">
        <v>244</v>
      </c>
      <c r="AU169" s="86" t="s">
        <v>5433</v>
      </c>
      <c r="AV169" s="80" t="b">
        <v>1</v>
      </c>
      <c r="AW169" s="80" t="s">
        <v>5944</v>
      </c>
      <c r="AX169" s="86" t="s">
        <v>5962</v>
      </c>
      <c r="AY169" s="80" t="s">
        <v>65</v>
      </c>
      <c r="AZ169" s="80" t="str">
        <f>REPLACE(INDEX(GroupVertices[Group],MATCH(Vertices[[#This Row],[Vertex]],GroupVertices[Vertex],0)),1,1,"")</f>
        <v>34</v>
      </c>
      <c r="BA169" s="2"/>
      <c r="BB169" s="3"/>
      <c r="BC169" s="3"/>
      <c r="BD169" s="3"/>
      <c r="BE169" s="3"/>
    </row>
    <row r="170" spans="1:57" ht="15">
      <c r="A170" s="66" t="s">
        <v>793</v>
      </c>
      <c r="B170" s="67"/>
      <c r="C170" s="67"/>
      <c r="D170" s="68">
        <v>2.976470588235294</v>
      </c>
      <c r="E170" s="70">
        <v>50</v>
      </c>
      <c r="F170" s="106" t="s">
        <v>5478</v>
      </c>
      <c r="G170" s="67"/>
      <c r="H170" s="71"/>
      <c r="I170" s="72"/>
      <c r="J170" s="72"/>
      <c r="K170" s="71" t="s">
        <v>6583</v>
      </c>
      <c r="L170" s="75"/>
      <c r="M170" s="76">
        <v>8417.6376953125</v>
      </c>
      <c r="N170" s="76">
        <v>6507.2470703125</v>
      </c>
      <c r="O170" s="77"/>
      <c r="P170" s="78"/>
      <c r="Q170" s="78"/>
      <c r="R170" s="90"/>
      <c r="S170" s="48">
        <v>2</v>
      </c>
      <c r="T170" s="48">
        <v>0</v>
      </c>
      <c r="U170" s="49">
        <v>0</v>
      </c>
      <c r="V170" s="49">
        <v>0.25</v>
      </c>
      <c r="W170" s="50"/>
      <c r="X170" s="50"/>
      <c r="Y170" s="50"/>
      <c r="Z170" s="49">
        <v>0</v>
      </c>
      <c r="AA170" s="73">
        <v>170</v>
      </c>
      <c r="AB170" s="73"/>
      <c r="AC170" s="74"/>
      <c r="AD170" s="80" t="s">
        <v>3225</v>
      </c>
      <c r="AE170" s="80">
        <v>564</v>
      </c>
      <c r="AF170" s="80">
        <v>1044233</v>
      </c>
      <c r="AG170" s="80">
        <v>40023</v>
      </c>
      <c r="AH170" s="80">
        <v>1190</v>
      </c>
      <c r="AI170" s="80"/>
      <c r="AJ170" s="80" t="s">
        <v>3819</v>
      </c>
      <c r="AK170" s="80" t="s">
        <v>4335</v>
      </c>
      <c r="AL170" s="86" t="s">
        <v>4676</v>
      </c>
      <c r="AM170" s="80"/>
      <c r="AN170" s="82">
        <v>39840.82560185185</v>
      </c>
      <c r="AO170" s="86" t="s">
        <v>4901</v>
      </c>
      <c r="AP170" s="80" t="b">
        <v>0</v>
      </c>
      <c r="AQ170" s="80" t="b">
        <v>0</v>
      </c>
      <c r="AR170" s="80" t="b">
        <v>1</v>
      </c>
      <c r="AS170" s="80"/>
      <c r="AT170" s="80">
        <v>6549</v>
      </c>
      <c r="AU170" s="86" t="s">
        <v>5433</v>
      </c>
      <c r="AV170" s="80" t="b">
        <v>1</v>
      </c>
      <c r="AW170" s="80" t="s">
        <v>5944</v>
      </c>
      <c r="AX170" s="86" t="s">
        <v>5980</v>
      </c>
      <c r="AY170" s="80" t="s">
        <v>65</v>
      </c>
      <c r="AZ170" s="80" t="str">
        <f>REPLACE(INDEX(GroupVertices[Group],MATCH(Vertices[[#This Row],[Vertex]],GroupVertices[Vertex],0)),1,1,"")</f>
        <v>33</v>
      </c>
      <c r="BA170" s="2"/>
      <c r="BB170" s="3"/>
      <c r="BC170" s="3"/>
      <c r="BD170" s="3"/>
      <c r="BE170" s="3"/>
    </row>
    <row r="171" spans="1:57" ht="15">
      <c r="A171" s="66" t="s">
        <v>794</v>
      </c>
      <c r="B171" s="67"/>
      <c r="C171" s="67"/>
      <c r="D171" s="68">
        <v>2.976470588235294</v>
      </c>
      <c r="E171" s="70">
        <v>50</v>
      </c>
      <c r="F171" s="106" t="s">
        <v>5479</v>
      </c>
      <c r="G171" s="67"/>
      <c r="H171" s="71"/>
      <c r="I171" s="72"/>
      <c r="J171" s="72"/>
      <c r="K171" s="71" t="s">
        <v>6584</v>
      </c>
      <c r="L171" s="75"/>
      <c r="M171" s="76">
        <v>8310.619140625</v>
      </c>
      <c r="N171" s="76">
        <v>6076.15576171875</v>
      </c>
      <c r="O171" s="77"/>
      <c r="P171" s="78"/>
      <c r="Q171" s="78"/>
      <c r="R171" s="90"/>
      <c r="S171" s="48">
        <v>2</v>
      </c>
      <c r="T171" s="48">
        <v>0</v>
      </c>
      <c r="U171" s="49">
        <v>0</v>
      </c>
      <c r="V171" s="49">
        <v>0.25</v>
      </c>
      <c r="W171" s="50"/>
      <c r="X171" s="50"/>
      <c r="Y171" s="50"/>
      <c r="Z171" s="49">
        <v>0</v>
      </c>
      <c r="AA171" s="73">
        <v>171</v>
      </c>
      <c r="AB171" s="73"/>
      <c r="AC171" s="74"/>
      <c r="AD171" s="80" t="s">
        <v>3226</v>
      </c>
      <c r="AE171" s="80">
        <v>47</v>
      </c>
      <c r="AF171" s="80">
        <v>61931898</v>
      </c>
      <c r="AG171" s="80">
        <v>42943</v>
      </c>
      <c r="AH171" s="80">
        <v>9</v>
      </c>
      <c r="AI171" s="80"/>
      <c r="AJ171" s="80" t="s">
        <v>3820</v>
      </c>
      <c r="AK171" s="80" t="s">
        <v>4336</v>
      </c>
      <c r="AL171" s="86" t="s">
        <v>4677</v>
      </c>
      <c r="AM171" s="80"/>
      <c r="AN171" s="82">
        <v>39890.57405092593</v>
      </c>
      <c r="AO171" s="86" t="s">
        <v>4902</v>
      </c>
      <c r="AP171" s="80" t="b">
        <v>0</v>
      </c>
      <c r="AQ171" s="80" t="b">
        <v>0</v>
      </c>
      <c r="AR171" s="80" t="b">
        <v>1</v>
      </c>
      <c r="AS171" s="80"/>
      <c r="AT171" s="80">
        <v>105289</v>
      </c>
      <c r="AU171" s="86" t="s">
        <v>5433</v>
      </c>
      <c r="AV171" s="80" t="b">
        <v>1</v>
      </c>
      <c r="AW171" s="80" t="s">
        <v>5944</v>
      </c>
      <c r="AX171" s="86" t="s">
        <v>5981</v>
      </c>
      <c r="AY171" s="80" t="s">
        <v>65</v>
      </c>
      <c r="AZ171" s="80" t="str">
        <f>REPLACE(INDEX(GroupVertices[Group],MATCH(Vertices[[#This Row],[Vertex]],GroupVertices[Vertex],0)),1,1,"")</f>
        <v>33</v>
      </c>
      <c r="BA171" s="2"/>
      <c r="BB171" s="3"/>
      <c r="BC171" s="3"/>
      <c r="BD171" s="3"/>
      <c r="BE171" s="3"/>
    </row>
    <row r="172" spans="1:57" ht="15">
      <c r="A172" s="66" t="s">
        <v>802</v>
      </c>
      <c r="B172" s="67"/>
      <c r="C172" s="67"/>
      <c r="D172" s="68">
        <v>2.976470588235294</v>
      </c>
      <c r="E172" s="70">
        <v>50</v>
      </c>
      <c r="F172" s="106" t="s">
        <v>5572</v>
      </c>
      <c r="G172" s="67"/>
      <c r="H172" s="71"/>
      <c r="I172" s="72"/>
      <c r="J172" s="72"/>
      <c r="K172" s="71" t="s">
        <v>6705</v>
      </c>
      <c r="L172" s="75"/>
      <c r="M172" s="76">
        <v>7428.53857421875</v>
      </c>
      <c r="N172" s="76">
        <v>7716.25048828125</v>
      </c>
      <c r="O172" s="77"/>
      <c r="P172" s="78"/>
      <c r="Q172" s="78"/>
      <c r="R172" s="90"/>
      <c r="S172" s="48">
        <v>2</v>
      </c>
      <c r="T172" s="48">
        <v>0</v>
      </c>
      <c r="U172" s="49">
        <v>0</v>
      </c>
      <c r="V172" s="49">
        <v>0.125</v>
      </c>
      <c r="W172" s="50"/>
      <c r="X172" s="50"/>
      <c r="Y172" s="50"/>
      <c r="Z172" s="49">
        <v>0</v>
      </c>
      <c r="AA172" s="73">
        <v>172</v>
      </c>
      <c r="AB172" s="73"/>
      <c r="AC172" s="74"/>
      <c r="AD172" s="80" t="s">
        <v>3346</v>
      </c>
      <c r="AE172" s="80">
        <v>28</v>
      </c>
      <c r="AF172" s="80">
        <v>290271</v>
      </c>
      <c r="AG172" s="80">
        <v>13000</v>
      </c>
      <c r="AH172" s="80">
        <v>11040</v>
      </c>
      <c r="AI172" s="80"/>
      <c r="AJ172" s="80" t="s">
        <v>3926</v>
      </c>
      <c r="AK172" s="80" t="s">
        <v>4413</v>
      </c>
      <c r="AL172" s="86" t="s">
        <v>4718</v>
      </c>
      <c r="AM172" s="80"/>
      <c r="AN172" s="82">
        <v>40119.75268518519</v>
      </c>
      <c r="AO172" s="86" t="s">
        <v>5013</v>
      </c>
      <c r="AP172" s="80" t="b">
        <v>0</v>
      </c>
      <c r="AQ172" s="80" t="b">
        <v>0</v>
      </c>
      <c r="AR172" s="80" t="b">
        <v>1</v>
      </c>
      <c r="AS172" s="80"/>
      <c r="AT172" s="80">
        <v>924</v>
      </c>
      <c r="AU172" s="86" t="s">
        <v>5433</v>
      </c>
      <c r="AV172" s="80" t="b">
        <v>1</v>
      </c>
      <c r="AW172" s="80" t="s">
        <v>5944</v>
      </c>
      <c r="AX172" s="86" t="s">
        <v>6102</v>
      </c>
      <c r="AY172" s="80" t="s">
        <v>65</v>
      </c>
      <c r="AZ172" s="80" t="str">
        <f>REPLACE(INDEX(GroupVertices[Group],MATCH(Vertices[[#This Row],[Vertex]],GroupVertices[Vertex],0)),1,1,"")</f>
        <v>15</v>
      </c>
      <c r="BA172" s="2"/>
      <c r="BB172" s="3"/>
      <c r="BC172" s="3"/>
      <c r="BD172" s="3"/>
      <c r="BE172" s="3"/>
    </row>
    <row r="173" spans="1:57" ht="15">
      <c r="A173" s="66" t="s">
        <v>803</v>
      </c>
      <c r="B173" s="67"/>
      <c r="C173" s="67"/>
      <c r="D173" s="68">
        <v>2.976470588235294</v>
      </c>
      <c r="E173" s="70">
        <v>50</v>
      </c>
      <c r="F173" s="106" t="s">
        <v>5573</v>
      </c>
      <c r="G173" s="67"/>
      <c r="H173" s="71"/>
      <c r="I173" s="72"/>
      <c r="J173" s="72"/>
      <c r="K173" s="71" t="s">
        <v>6706</v>
      </c>
      <c r="L173" s="75"/>
      <c r="M173" s="76">
        <v>7420.17578125</v>
      </c>
      <c r="N173" s="76">
        <v>7226.685546875</v>
      </c>
      <c r="O173" s="77"/>
      <c r="P173" s="78"/>
      <c r="Q173" s="78"/>
      <c r="R173" s="90"/>
      <c r="S173" s="48">
        <v>2</v>
      </c>
      <c r="T173" s="48">
        <v>0</v>
      </c>
      <c r="U173" s="49">
        <v>0</v>
      </c>
      <c r="V173" s="49">
        <v>0.125</v>
      </c>
      <c r="W173" s="50"/>
      <c r="X173" s="50"/>
      <c r="Y173" s="50"/>
      <c r="Z173" s="49">
        <v>0</v>
      </c>
      <c r="AA173" s="73">
        <v>173</v>
      </c>
      <c r="AB173" s="73"/>
      <c r="AC173" s="74"/>
      <c r="AD173" s="80" t="s">
        <v>3347</v>
      </c>
      <c r="AE173" s="80">
        <v>354</v>
      </c>
      <c r="AF173" s="80">
        <v>134110</v>
      </c>
      <c r="AG173" s="80">
        <v>104804</v>
      </c>
      <c r="AH173" s="80">
        <v>15345</v>
      </c>
      <c r="AI173" s="80"/>
      <c r="AJ173" s="80" t="s">
        <v>3927</v>
      </c>
      <c r="AK173" s="80"/>
      <c r="AL173" s="86" t="s">
        <v>4719</v>
      </c>
      <c r="AM173" s="80"/>
      <c r="AN173" s="82">
        <v>39871.6525</v>
      </c>
      <c r="AO173" s="86" t="s">
        <v>5014</v>
      </c>
      <c r="AP173" s="80" t="b">
        <v>0</v>
      </c>
      <c r="AQ173" s="80" t="b">
        <v>0</v>
      </c>
      <c r="AR173" s="80" t="b">
        <v>0</v>
      </c>
      <c r="AS173" s="80"/>
      <c r="AT173" s="80">
        <v>1065</v>
      </c>
      <c r="AU173" s="86" t="s">
        <v>5433</v>
      </c>
      <c r="AV173" s="80" t="b">
        <v>1</v>
      </c>
      <c r="AW173" s="80" t="s">
        <v>5944</v>
      </c>
      <c r="AX173" s="86" t="s">
        <v>6103</v>
      </c>
      <c r="AY173" s="80" t="s">
        <v>65</v>
      </c>
      <c r="AZ173" s="80" t="str">
        <f>REPLACE(INDEX(GroupVertices[Group],MATCH(Vertices[[#This Row],[Vertex]],GroupVertices[Vertex],0)),1,1,"")</f>
        <v>15</v>
      </c>
      <c r="BA173" s="2"/>
      <c r="BB173" s="3"/>
      <c r="BC173" s="3"/>
      <c r="BD173" s="3"/>
      <c r="BE173" s="3"/>
    </row>
    <row r="174" spans="1:57" ht="15">
      <c r="A174" s="66" t="s">
        <v>804</v>
      </c>
      <c r="B174" s="67"/>
      <c r="C174" s="67"/>
      <c r="D174" s="68">
        <v>2.976470588235294</v>
      </c>
      <c r="E174" s="70">
        <v>50</v>
      </c>
      <c r="F174" s="106" t="s">
        <v>5574</v>
      </c>
      <c r="G174" s="67"/>
      <c r="H174" s="71"/>
      <c r="I174" s="72"/>
      <c r="J174" s="72"/>
      <c r="K174" s="71" t="s">
        <v>6707</v>
      </c>
      <c r="L174" s="75"/>
      <c r="M174" s="76">
        <v>7800.18994140625</v>
      </c>
      <c r="N174" s="76">
        <v>6828.2275390625</v>
      </c>
      <c r="O174" s="77"/>
      <c r="P174" s="78"/>
      <c r="Q174" s="78"/>
      <c r="R174" s="90"/>
      <c r="S174" s="48">
        <v>2</v>
      </c>
      <c r="T174" s="48">
        <v>0</v>
      </c>
      <c r="U174" s="49">
        <v>0</v>
      </c>
      <c r="V174" s="49">
        <v>0.125</v>
      </c>
      <c r="W174" s="50"/>
      <c r="X174" s="50"/>
      <c r="Y174" s="50"/>
      <c r="Z174" s="49">
        <v>0</v>
      </c>
      <c r="AA174" s="73">
        <v>174</v>
      </c>
      <c r="AB174" s="73"/>
      <c r="AC174" s="74"/>
      <c r="AD174" s="80" t="s">
        <v>3348</v>
      </c>
      <c r="AE174" s="80">
        <v>4179</v>
      </c>
      <c r="AF174" s="80">
        <v>1769459</v>
      </c>
      <c r="AG174" s="80">
        <v>25583</v>
      </c>
      <c r="AH174" s="80">
        <v>10865</v>
      </c>
      <c r="AI174" s="80"/>
      <c r="AJ174" s="80" t="s">
        <v>3928</v>
      </c>
      <c r="AK174" s="80"/>
      <c r="AL174" s="86" t="s">
        <v>4720</v>
      </c>
      <c r="AM174" s="80"/>
      <c r="AN174" s="82">
        <v>40375.63061342593</v>
      </c>
      <c r="AO174" s="86" t="s">
        <v>5015</v>
      </c>
      <c r="AP174" s="80" t="b">
        <v>0</v>
      </c>
      <c r="AQ174" s="80" t="b">
        <v>0</v>
      </c>
      <c r="AR174" s="80" t="b">
        <v>1</v>
      </c>
      <c r="AS174" s="80"/>
      <c r="AT174" s="80">
        <v>3482</v>
      </c>
      <c r="AU174" s="86" t="s">
        <v>5433</v>
      </c>
      <c r="AV174" s="80" t="b">
        <v>1</v>
      </c>
      <c r="AW174" s="80" t="s">
        <v>5944</v>
      </c>
      <c r="AX174" s="86" t="s">
        <v>6104</v>
      </c>
      <c r="AY174" s="80" t="s">
        <v>65</v>
      </c>
      <c r="AZ174" s="80" t="str">
        <f>REPLACE(INDEX(GroupVertices[Group],MATCH(Vertices[[#This Row],[Vertex]],GroupVertices[Vertex],0)),1,1,"")</f>
        <v>15</v>
      </c>
      <c r="BA174" s="2"/>
      <c r="BB174" s="3"/>
      <c r="BC174" s="3"/>
      <c r="BD174" s="3"/>
      <c r="BE174" s="3"/>
    </row>
    <row r="175" spans="1:57" ht="15">
      <c r="A175" s="66" t="s">
        <v>805</v>
      </c>
      <c r="B175" s="67"/>
      <c r="C175" s="67"/>
      <c r="D175" s="68">
        <v>2.976470588235294</v>
      </c>
      <c r="E175" s="70">
        <v>50</v>
      </c>
      <c r="F175" s="106" t="s">
        <v>5575</v>
      </c>
      <c r="G175" s="67"/>
      <c r="H175" s="71"/>
      <c r="I175" s="72"/>
      <c r="J175" s="72"/>
      <c r="K175" s="71" t="s">
        <v>6708</v>
      </c>
      <c r="L175" s="75"/>
      <c r="M175" s="76">
        <v>8119.7119140625</v>
      </c>
      <c r="N175" s="76">
        <v>7127.607421875</v>
      </c>
      <c r="O175" s="77"/>
      <c r="P175" s="78"/>
      <c r="Q175" s="78"/>
      <c r="R175" s="90"/>
      <c r="S175" s="48">
        <v>2</v>
      </c>
      <c r="T175" s="48">
        <v>0</v>
      </c>
      <c r="U175" s="49">
        <v>0</v>
      </c>
      <c r="V175" s="49">
        <v>0.125</v>
      </c>
      <c r="W175" s="50"/>
      <c r="X175" s="50"/>
      <c r="Y175" s="50"/>
      <c r="Z175" s="49">
        <v>0</v>
      </c>
      <c r="AA175" s="73">
        <v>175</v>
      </c>
      <c r="AB175" s="73"/>
      <c r="AC175" s="74"/>
      <c r="AD175" s="80" t="s">
        <v>3349</v>
      </c>
      <c r="AE175" s="80">
        <v>4</v>
      </c>
      <c r="AF175" s="80">
        <v>26945</v>
      </c>
      <c r="AG175" s="80">
        <v>9578</v>
      </c>
      <c r="AH175" s="80">
        <v>4509</v>
      </c>
      <c r="AI175" s="80"/>
      <c r="AJ175" s="80" t="s">
        <v>3929</v>
      </c>
      <c r="AK175" s="80"/>
      <c r="AL175" s="86" t="s">
        <v>4721</v>
      </c>
      <c r="AM175" s="80"/>
      <c r="AN175" s="82">
        <v>41480.604583333334</v>
      </c>
      <c r="AO175" s="86" t="s">
        <v>5016</v>
      </c>
      <c r="AP175" s="80" t="b">
        <v>1</v>
      </c>
      <c r="AQ175" s="80" t="b">
        <v>0</v>
      </c>
      <c r="AR175" s="80" t="b">
        <v>0</v>
      </c>
      <c r="AS175" s="80"/>
      <c r="AT175" s="80">
        <v>53</v>
      </c>
      <c r="AU175" s="86" t="s">
        <v>5433</v>
      </c>
      <c r="AV175" s="80" t="b">
        <v>1</v>
      </c>
      <c r="AW175" s="80" t="s">
        <v>5944</v>
      </c>
      <c r="AX175" s="86" t="s">
        <v>6105</v>
      </c>
      <c r="AY175" s="80" t="s">
        <v>65</v>
      </c>
      <c r="AZ175" s="80" t="str">
        <f>REPLACE(INDEX(GroupVertices[Group],MATCH(Vertices[[#This Row],[Vertex]],GroupVertices[Vertex],0)),1,1,"")</f>
        <v>15</v>
      </c>
      <c r="BA175" s="2"/>
      <c r="BB175" s="3"/>
      <c r="BC175" s="3"/>
      <c r="BD175" s="3"/>
      <c r="BE175" s="3"/>
    </row>
    <row r="176" spans="1:57" ht="15">
      <c r="A176" s="66" t="s">
        <v>807</v>
      </c>
      <c r="B176" s="67"/>
      <c r="C176" s="67"/>
      <c r="D176" s="68">
        <v>2.976470588235294</v>
      </c>
      <c r="E176" s="70">
        <v>50</v>
      </c>
      <c r="F176" s="106" t="s">
        <v>5637</v>
      </c>
      <c r="G176" s="67"/>
      <c r="H176" s="71"/>
      <c r="I176" s="72"/>
      <c r="J176" s="72"/>
      <c r="K176" s="71" t="s">
        <v>6781</v>
      </c>
      <c r="L176" s="75"/>
      <c r="M176" s="76">
        <v>5680.9267578125</v>
      </c>
      <c r="N176" s="76">
        <v>6828.2265625</v>
      </c>
      <c r="O176" s="77"/>
      <c r="P176" s="78"/>
      <c r="Q176" s="78"/>
      <c r="R176" s="90"/>
      <c r="S176" s="48">
        <v>2</v>
      </c>
      <c r="T176" s="48">
        <v>0</v>
      </c>
      <c r="U176" s="49">
        <v>0</v>
      </c>
      <c r="V176" s="49">
        <v>0.1</v>
      </c>
      <c r="W176" s="50"/>
      <c r="X176" s="50"/>
      <c r="Y176" s="50"/>
      <c r="Z176" s="49">
        <v>0</v>
      </c>
      <c r="AA176" s="73">
        <v>176</v>
      </c>
      <c r="AB176" s="73"/>
      <c r="AC176" s="74"/>
      <c r="AD176" s="80" t="s">
        <v>3421</v>
      </c>
      <c r="AE176" s="80">
        <v>1657</v>
      </c>
      <c r="AF176" s="80">
        <v>317077</v>
      </c>
      <c r="AG176" s="80">
        <v>61629</v>
      </c>
      <c r="AH176" s="80">
        <v>3626</v>
      </c>
      <c r="AI176" s="80"/>
      <c r="AJ176" s="80" t="s">
        <v>3994</v>
      </c>
      <c r="AK176" s="80" t="s">
        <v>4452</v>
      </c>
      <c r="AL176" s="86" t="s">
        <v>4746</v>
      </c>
      <c r="AM176" s="80"/>
      <c r="AN176" s="82">
        <v>39883.65935185185</v>
      </c>
      <c r="AO176" s="86" t="s">
        <v>5085</v>
      </c>
      <c r="AP176" s="80" t="b">
        <v>0</v>
      </c>
      <c r="AQ176" s="80" t="b">
        <v>0</v>
      </c>
      <c r="AR176" s="80" t="b">
        <v>0</v>
      </c>
      <c r="AS176" s="80"/>
      <c r="AT176" s="80">
        <v>1108</v>
      </c>
      <c r="AU176" s="86" t="s">
        <v>5437</v>
      </c>
      <c r="AV176" s="80" t="b">
        <v>1</v>
      </c>
      <c r="AW176" s="80" t="s">
        <v>5944</v>
      </c>
      <c r="AX176" s="86" t="s">
        <v>6178</v>
      </c>
      <c r="AY176" s="80" t="s">
        <v>65</v>
      </c>
      <c r="AZ176" s="80" t="str">
        <f>REPLACE(INDEX(GroupVertices[Group],MATCH(Vertices[[#This Row],[Vertex]],GroupVertices[Vertex],0)),1,1,"")</f>
        <v>12</v>
      </c>
      <c r="BA176" s="2"/>
      <c r="BB176" s="3"/>
      <c r="BC176" s="3"/>
      <c r="BD176" s="3"/>
      <c r="BE176" s="3"/>
    </row>
    <row r="177" spans="1:57" ht="15">
      <c r="A177" s="66" t="s">
        <v>808</v>
      </c>
      <c r="B177" s="67"/>
      <c r="C177" s="67"/>
      <c r="D177" s="68">
        <v>2.976470588235294</v>
      </c>
      <c r="E177" s="70">
        <v>50</v>
      </c>
      <c r="F177" s="106" t="s">
        <v>5638</v>
      </c>
      <c r="G177" s="67"/>
      <c r="H177" s="71"/>
      <c r="I177" s="72"/>
      <c r="J177" s="72"/>
      <c r="K177" s="71" t="s">
        <v>6782</v>
      </c>
      <c r="L177" s="75"/>
      <c r="M177" s="76">
        <v>5468.919921875</v>
      </c>
      <c r="N177" s="76">
        <v>7772.0849609375</v>
      </c>
      <c r="O177" s="77"/>
      <c r="P177" s="78"/>
      <c r="Q177" s="78"/>
      <c r="R177" s="90"/>
      <c r="S177" s="48">
        <v>2</v>
      </c>
      <c r="T177" s="48">
        <v>0</v>
      </c>
      <c r="U177" s="49">
        <v>0</v>
      </c>
      <c r="V177" s="49">
        <v>0.1</v>
      </c>
      <c r="W177" s="50"/>
      <c r="X177" s="50"/>
      <c r="Y177" s="50"/>
      <c r="Z177" s="49">
        <v>0</v>
      </c>
      <c r="AA177" s="73">
        <v>177</v>
      </c>
      <c r="AB177" s="73"/>
      <c r="AC177" s="74"/>
      <c r="AD177" s="80" t="s">
        <v>3422</v>
      </c>
      <c r="AE177" s="80">
        <v>1235</v>
      </c>
      <c r="AF177" s="80">
        <v>1176522</v>
      </c>
      <c r="AG177" s="80">
        <v>41000</v>
      </c>
      <c r="AH177" s="80">
        <v>1183</v>
      </c>
      <c r="AI177" s="80"/>
      <c r="AJ177" s="80" t="s">
        <v>3995</v>
      </c>
      <c r="AK177" s="80" t="s">
        <v>4355</v>
      </c>
      <c r="AL177" s="86" t="s">
        <v>4747</v>
      </c>
      <c r="AM177" s="80"/>
      <c r="AN177" s="82">
        <v>39965.93478009259</v>
      </c>
      <c r="AO177" s="86" t="s">
        <v>5086</v>
      </c>
      <c r="AP177" s="80" t="b">
        <v>0</v>
      </c>
      <c r="AQ177" s="80" t="b">
        <v>0</v>
      </c>
      <c r="AR177" s="80" t="b">
        <v>1</v>
      </c>
      <c r="AS177" s="80"/>
      <c r="AT177" s="80">
        <v>2800</v>
      </c>
      <c r="AU177" s="86" t="s">
        <v>5433</v>
      </c>
      <c r="AV177" s="80" t="b">
        <v>1</v>
      </c>
      <c r="AW177" s="80" t="s">
        <v>5944</v>
      </c>
      <c r="AX177" s="86" t="s">
        <v>6179</v>
      </c>
      <c r="AY177" s="80" t="s">
        <v>65</v>
      </c>
      <c r="AZ177" s="80" t="str">
        <f>REPLACE(INDEX(GroupVertices[Group],MATCH(Vertices[[#This Row],[Vertex]],GroupVertices[Vertex],0)),1,1,"")</f>
        <v>12</v>
      </c>
      <c r="BA177" s="2"/>
      <c r="BB177" s="3"/>
      <c r="BC177" s="3"/>
      <c r="BD177" s="3"/>
      <c r="BE177" s="3"/>
    </row>
    <row r="178" spans="1:57" ht="15">
      <c r="A178" s="66" t="s">
        <v>809</v>
      </c>
      <c r="B178" s="67"/>
      <c r="C178" s="67"/>
      <c r="D178" s="68">
        <v>2.976470588235294</v>
      </c>
      <c r="E178" s="70">
        <v>50</v>
      </c>
      <c r="F178" s="106" t="s">
        <v>5639</v>
      </c>
      <c r="G178" s="67"/>
      <c r="H178" s="71"/>
      <c r="I178" s="72"/>
      <c r="J178" s="72"/>
      <c r="K178" s="71" t="s">
        <v>6783</v>
      </c>
      <c r="L178" s="75"/>
      <c r="M178" s="76">
        <v>5413.08251953125</v>
      </c>
      <c r="N178" s="76">
        <v>7310.04541015625</v>
      </c>
      <c r="O178" s="77"/>
      <c r="P178" s="78"/>
      <c r="Q178" s="78"/>
      <c r="R178" s="90"/>
      <c r="S178" s="48">
        <v>2</v>
      </c>
      <c r="T178" s="48">
        <v>0</v>
      </c>
      <c r="U178" s="49">
        <v>0</v>
      </c>
      <c r="V178" s="49">
        <v>0.1</v>
      </c>
      <c r="W178" s="50"/>
      <c r="X178" s="50"/>
      <c r="Y178" s="50"/>
      <c r="Z178" s="49">
        <v>0</v>
      </c>
      <c r="AA178" s="73">
        <v>178</v>
      </c>
      <c r="AB178" s="73"/>
      <c r="AC178" s="74"/>
      <c r="AD178" s="80" t="s">
        <v>3423</v>
      </c>
      <c r="AE178" s="80">
        <v>1123</v>
      </c>
      <c r="AF178" s="80">
        <v>7315</v>
      </c>
      <c r="AG178" s="80">
        <v>77691</v>
      </c>
      <c r="AH178" s="80">
        <v>117462</v>
      </c>
      <c r="AI178" s="80"/>
      <c r="AJ178" s="80" t="s">
        <v>3996</v>
      </c>
      <c r="AK178" s="80" t="s">
        <v>4453</v>
      </c>
      <c r="AL178" s="86" t="s">
        <v>4748</v>
      </c>
      <c r="AM178" s="80"/>
      <c r="AN178" s="82">
        <v>42917.15230324074</v>
      </c>
      <c r="AO178" s="86" t="s">
        <v>5087</v>
      </c>
      <c r="AP178" s="80" t="b">
        <v>0</v>
      </c>
      <c r="AQ178" s="80" t="b">
        <v>0</v>
      </c>
      <c r="AR178" s="80" t="b">
        <v>0</v>
      </c>
      <c r="AS178" s="80"/>
      <c r="AT178" s="80">
        <v>6</v>
      </c>
      <c r="AU178" s="86" t="s">
        <v>5433</v>
      </c>
      <c r="AV178" s="80" t="b">
        <v>0</v>
      </c>
      <c r="AW178" s="80" t="s">
        <v>5944</v>
      </c>
      <c r="AX178" s="86" t="s">
        <v>6180</v>
      </c>
      <c r="AY178" s="80" t="s">
        <v>65</v>
      </c>
      <c r="AZ178" s="80" t="str">
        <f>REPLACE(INDEX(GroupVertices[Group],MATCH(Vertices[[#This Row],[Vertex]],GroupVertices[Vertex],0)),1,1,"")</f>
        <v>12</v>
      </c>
      <c r="BA178" s="2"/>
      <c r="BB178" s="3"/>
      <c r="BC178" s="3"/>
      <c r="BD178" s="3"/>
      <c r="BE178" s="3"/>
    </row>
    <row r="179" spans="1:57" ht="15">
      <c r="A179" s="66" t="s">
        <v>810</v>
      </c>
      <c r="B179" s="67"/>
      <c r="C179" s="67"/>
      <c r="D179" s="68">
        <v>2.976470588235294</v>
      </c>
      <c r="E179" s="70">
        <v>50</v>
      </c>
      <c r="F179" s="106" t="s">
        <v>5640</v>
      </c>
      <c r="G179" s="67"/>
      <c r="H179" s="71"/>
      <c r="I179" s="72"/>
      <c r="J179" s="72"/>
      <c r="K179" s="71" t="s">
        <v>6784</v>
      </c>
      <c r="L179" s="75"/>
      <c r="M179" s="76">
        <v>6099.2041015625</v>
      </c>
      <c r="N179" s="76">
        <v>6936.6826171875</v>
      </c>
      <c r="O179" s="77"/>
      <c r="P179" s="78"/>
      <c r="Q179" s="78"/>
      <c r="R179" s="90"/>
      <c r="S179" s="48">
        <v>2</v>
      </c>
      <c r="T179" s="48">
        <v>0</v>
      </c>
      <c r="U179" s="49">
        <v>0</v>
      </c>
      <c r="V179" s="49">
        <v>0.1</v>
      </c>
      <c r="W179" s="50"/>
      <c r="X179" s="50"/>
      <c r="Y179" s="50"/>
      <c r="Z179" s="49">
        <v>0</v>
      </c>
      <c r="AA179" s="73">
        <v>179</v>
      </c>
      <c r="AB179" s="73"/>
      <c r="AC179" s="74"/>
      <c r="AD179" s="80" t="s">
        <v>3424</v>
      </c>
      <c r="AE179" s="80">
        <v>564</v>
      </c>
      <c r="AF179" s="80">
        <v>19637</v>
      </c>
      <c r="AG179" s="80">
        <v>84928</v>
      </c>
      <c r="AH179" s="80">
        <v>20735</v>
      </c>
      <c r="AI179" s="80"/>
      <c r="AJ179" s="89" t="s">
        <v>3997</v>
      </c>
      <c r="AK179" s="80" t="s">
        <v>4454</v>
      </c>
      <c r="AL179" s="86" t="s">
        <v>4749</v>
      </c>
      <c r="AM179" s="80"/>
      <c r="AN179" s="82">
        <v>42884.57125</v>
      </c>
      <c r="AO179" s="86" t="s">
        <v>5088</v>
      </c>
      <c r="AP179" s="80" t="b">
        <v>0</v>
      </c>
      <c r="AQ179" s="80" t="b">
        <v>0</v>
      </c>
      <c r="AR179" s="80" t="b">
        <v>0</v>
      </c>
      <c r="AS179" s="80"/>
      <c r="AT179" s="80">
        <v>35</v>
      </c>
      <c r="AU179" s="86" t="s">
        <v>5433</v>
      </c>
      <c r="AV179" s="80" t="b">
        <v>0</v>
      </c>
      <c r="AW179" s="80" t="s">
        <v>5944</v>
      </c>
      <c r="AX179" s="86" t="s">
        <v>6181</v>
      </c>
      <c r="AY179" s="80" t="s">
        <v>65</v>
      </c>
      <c r="AZ179" s="80" t="str">
        <f>REPLACE(INDEX(GroupVertices[Group],MATCH(Vertices[[#This Row],[Vertex]],GroupVertices[Vertex],0)),1,1,"")</f>
        <v>12</v>
      </c>
      <c r="BA179" s="2"/>
      <c r="BB179" s="3"/>
      <c r="BC179" s="3"/>
      <c r="BD179" s="3"/>
      <c r="BE179" s="3"/>
    </row>
    <row r="180" spans="1:57" ht="15">
      <c r="A180" s="66" t="s">
        <v>811</v>
      </c>
      <c r="B180" s="67"/>
      <c r="C180" s="67"/>
      <c r="D180" s="68">
        <v>2.976470588235294</v>
      </c>
      <c r="E180" s="70">
        <v>50</v>
      </c>
      <c r="F180" s="106" t="s">
        <v>5641</v>
      </c>
      <c r="G180" s="67"/>
      <c r="H180" s="71"/>
      <c r="I180" s="72"/>
      <c r="J180" s="72"/>
      <c r="K180" s="71" t="s">
        <v>6786</v>
      </c>
      <c r="L180" s="75"/>
      <c r="M180" s="76">
        <v>6264.57861328125</v>
      </c>
      <c r="N180" s="76">
        <v>7269.14892578125</v>
      </c>
      <c r="O180" s="77"/>
      <c r="P180" s="78"/>
      <c r="Q180" s="78"/>
      <c r="R180" s="90"/>
      <c r="S180" s="48">
        <v>2</v>
      </c>
      <c r="T180" s="48">
        <v>0</v>
      </c>
      <c r="U180" s="49">
        <v>0</v>
      </c>
      <c r="V180" s="49">
        <v>0.1</v>
      </c>
      <c r="W180" s="50"/>
      <c r="X180" s="50"/>
      <c r="Y180" s="50"/>
      <c r="Z180" s="49">
        <v>0</v>
      </c>
      <c r="AA180" s="73">
        <v>180</v>
      </c>
      <c r="AB180" s="73"/>
      <c r="AC180" s="74"/>
      <c r="AD180" s="80" t="s">
        <v>3426</v>
      </c>
      <c r="AE180" s="80">
        <v>1667</v>
      </c>
      <c r="AF180" s="80">
        <v>2559491</v>
      </c>
      <c r="AG180" s="80">
        <v>39881</v>
      </c>
      <c r="AH180" s="80">
        <v>831</v>
      </c>
      <c r="AI180" s="80"/>
      <c r="AJ180" s="80" t="s">
        <v>3999</v>
      </c>
      <c r="AK180" s="80"/>
      <c r="AL180" s="86" t="s">
        <v>4750</v>
      </c>
      <c r="AM180" s="80"/>
      <c r="AN180" s="82">
        <v>39652.91474537037</v>
      </c>
      <c r="AO180" s="86" t="s">
        <v>5090</v>
      </c>
      <c r="AP180" s="80" t="b">
        <v>0</v>
      </c>
      <c r="AQ180" s="80" t="b">
        <v>0</v>
      </c>
      <c r="AR180" s="80" t="b">
        <v>1</v>
      </c>
      <c r="AS180" s="80"/>
      <c r="AT180" s="80">
        <v>4438</v>
      </c>
      <c r="AU180" s="86" t="s">
        <v>5433</v>
      </c>
      <c r="AV180" s="80" t="b">
        <v>1</v>
      </c>
      <c r="AW180" s="80" t="s">
        <v>5944</v>
      </c>
      <c r="AX180" s="86" t="s">
        <v>6183</v>
      </c>
      <c r="AY180" s="80" t="s">
        <v>65</v>
      </c>
      <c r="AZ180" s="80" t="str">
        <f>REPLACE(INDEX(GroupVertices[Group],MATCH(Vertices[[#This Row],[Vertex]],GroupVertices[Vertex],0)),1,1,"")</f>
        <v>12</v>
      </c>
      <c r="BA180" s="2"/>
      <c r="BB180" s="3"/>
      <c r="BC180" s="3"/>
      <c r="BD180" s="3"/>
      <c r="BE180" s="3"/>
    </row>
    <row r="181" spans="1:57" ht="15">
      <c r="A181" s="66" t="s">
        <v>813</v>
      </c>
      <c r="B181" s="67"/>
      <c r="C181" s="67"/>
      <c r="D181" s="68">
        <v>2.976470588235294</v>
      </c>
      <c r="E181" s="70">
        <v>50</v>
      </c>
      <c r="F181" s="106" t="s">
        <v>5734</v>
      </c>
      <c r="G181" s="67"/>
      <c r="H181" s="71"/>
      <c r="I181" s="72"/>
      <c r="J181" s="72"/>
      <c r="K181" s="71" t="s">
        <v>6904</v>
      </c>
      <c r="L181" s="75"/>
      <c r="M181" s="76">
        <v>6910.76513671875</v>
      </c>
      <c r="N181" s="76">
        <v>6094.9697265625</v>
      </c>
      <c r="O181" s="77"/>
      <c r="P181" s="78"/>
      <c r="Q181" s="78"/>
      <c r="R181" s="90"/>
      <c r="S181" s="48">
        <v>2</v>
      </c>
      <c r="T181" s="48">
        <v>0</v>
      </c>
      <c r="U181" s="49">
        <v>0</v>
      </c>
      <c r="V181" s="49">
        <v>0.25</v>
      </c>
      <c r="W181" s="50"/>
      <c r="X181" s="50"/>
      <c r="Y181" s="50"/>
      <c r="Z181" s="49">
        <v>0</v>
      </c>
      <c r="AA181" s="73">
        <v>181</v>
      </c>
      <c r="AB181" s="73"/>
      <c r="AC181" s="74"/>
      <c r="AD181" s="80" t="s">
        <v>3543</v>
      </c>
      <c r="AE181" s="80">
        <v>0</v>
      </c>
      <c r="AF181" s="80">
        <v>57016</v>
      </c>
      <c r="AG181" s="80">
        <v>3714</v>
      </c>
      <c r="AH181" s="80">
        <v>0</v>
      </c>
      <c r="AI181" s="80"/>
      <c r="AJ181" s="80" t="s">
        <v>4102</v>
      </c>
      <c r="AK181" s="80" t="s">
        <v>4527</v>
      </c>
      <c r="AL181" s="86" t="s">
        <v>4789</v>
      </c>
      <c r="AM181" s="80"/>
      <c r="AN181" s="82">
        <v>41307.73365740741</v>
      </c>
      <c r="AO181" s="86" t="s">
        <v>5201</v>
      </c>
      <c r="AP181" s="80" t="b">
        <v>1</v>
      </c>
      <c r="AQ181" s="80" t="b">
        <v>0</v>
      </c>
      <c r="AR181" s="80" t="b">
        <v>0</v>
      </c>
      <c r="AS181" s="80"/>
      <c r="AT181" s="80">
        <v>6</v>
      </c>
      <c r="AU181" s="86" t="s">
        <v>5433</v>
      </c>
      <c r="AV181" s="80" t="b">
        <v>0</v>
      </c>
      <c r="AW181" s="80" t="s">
        <v>5944</v>
      </c>
      <c r="AX181" s="86" t="s">
        <v>6301</v>
      </c>
      <c r="AY181" s="80" t="s">
        <v>65</v>
      </c>
      <c r="AZ181" s="80" t="str">
        <f>REPLACE(INDEX(GroupVertices[Group],MATCH(Vertices[[#This Row],[Vertex]],GroupVertices[Vertex],0)),1,1,"")</f>
        <v>31</v>
      </c>
      <c r="BA181" s="2"/>
      <c r="BB181" s="3"/>
      <c r="BC181" s="3"/>
      <c r="BD181" s="3"/>
      <c r="BE181" s="3"/>
    </row>
    <row r="182" spans="1:57" ht="15">
      <c r="A182" s="66" t="s">
        <v>814</v>
      </c>
      <c r="B182" s="67"/>
      <c r="C182" s="67"/>
      <c r="D182" s="68">
        <v>2.976470588235294</v>
      </c>
      <c r="E182" s="70">
        <v>50</v>
      </c>
      <c r="F182" s="106" t="s">
        <v>5747</v>
      </c>
      <c r="G182" s="67"/>
      <c r="H182" s="71"/>
      <c r="I182" s="72"/>
      <c r="J182" s="72"/>
      <c r="K182" s="71" t="s">
        <v>6920</v>
      </c>
      <c r="L182" s="75"/>
      <c r="M182" s="76">
        <v>4257.47802734375</v>
      </c>
      <c r="N182" s="76">
        <v>6177.3974609375</v>
      </c>
      <c r="O182" s="77"/>
      <c r="P182" s="78"/>
      <c r="Q182" s="78"/>
      <c r="R182" s="90"/>
      <c r="S182" s="48">
        <v>2</v>
      </c>
      <c r="T182" s="48">
        <v>0</v>
      </c>
      <c r="U182" s="49">
        <v>0</v>
      </c>
      <c r="V182" s="49">
        <v>0.166667</v>
      </c>
      <c r="W182" s="50"/>
      <c r="X182" s="50"/>
      <c r="Y182" s="50"/>
      <c r="Z182" s="49">
        <v>0</v>
      </c>
      <c r="AA182" s="73">
        <v>182</v>
      </c>
      <c r="AB182" s="73"/>
      <c r="AC182" s="74"/>
      <c r="AD182" s="80" t="s">
        <v>3559</v>
      </c>
      <c r="AE182" s="80">
        <v>113</v>
      </c>
      <c r="AF182" s="80">
        <v>123</v>
      </c>
      <c r="AG182" s="80">
        <v>4291</v>
      </c>
      <c r="AH182" s="80">
        <v>3010</v>
      </c>
      <c r="AI182" s="80"/>
      <c r="AJ182" s="80" t="s">
        <v>4115</v>
      </c>
      <c r="AK182" s="80" t="s">
        <v>4535</v>
      </c>
      <c r="AL182" s="80"/>
      <c r="AM182" s="80"/>
      <c r="AN182" s="82">
        <v>41304.081099537034</v>
      </c>
      <c r="AO182" s="86" t="s">
        <v>5217</v>
      </c>
      <c r="AP182" s="80" t="b">
        <v>1</v>
      </c>
      <c r="AQ182" s="80" t="b">
        <v>0</v>
      </c>
      <c r="AR182" s="80" t="b">
        <v>1</v>
      </c>
      <c r="AS182" s="80"/>
      <c r="AT182" s="80">
        <v>1</v>
      </c>
      <c r="AU182" s="86" t="s">
        <v>5433</v>
      </c>
      <c r="AV182" s="80" t="b">
        <v>0</v>
      </c>
      <c r="AW182" s="80" t="s">
        <v>5944</v>
      </c>
      <c r="AX182" s="86" t="s">
        <v>6317</v>
      </c>
      <c r="AY182" s="80" t="s">
        <v>65</v>
      </c>
      <c r="AZ182" s="80" t="str">
        <f>REPLACE(INDEX(GroupVertices[Group],MATCH(Vertices[[#This Row],[Vertex]],GroupVertices[Vertex],0)),1,1,"")</f>
        <v>19</v>
      </c>
      <c r="BA182" s="2"/>
      <c r="BB182" s="3"/>
      <c r="BC182" s="3"/>
      <c r="BD182" s="3"/>
      <c r="BE182" s="3"/>
    </row>
    <row r="183" spans="1:57" ht="15">
      <c r="A183" s="66" t="s">
        <v>815</v>
      </c>
      <c r="B183" s="67"/>
      <c r="C183" s="67"/>
      <c r="D183" s="68">
        <v>2.976470588235294</v>
      </c>
      <c r="E183" s="70">
        <v>50</v>
      </c>
      <c r="F183" s="106" t="s">
        <v>5748</v>
      </c>
      <c r="G183" s="67"/>
      <c r="H183" s="71"/>
      <c r="I183" s="72"/>
      <c r="J183" s="72"/>
      <c r="K183" s="71" t="s">
        <v>6921</v>
      </c>
      <c r="L183" s="75"/>
      <c r="M183" s="76">
        <v>4504.63232421875</v>
      </c>
      <c r="N183" s="76">
        <v>5692.64892578125</v>
      </c>
      <c r="O183" s="77"/>
      <c r="P183" s="78"/>
      <c r="Q183" s="78"/>
      <c r="R183" s="90"/>
      <c r="S183" s="48">
        <v>2</v>
      </c>
      <c r="T183" s="48">
        <v>0</v>
      </c>
      <c r="U183" s="49">
        <v>0</v>
      </c>
      <c r="V183" s="49">
        <v>0.166667</v>
      </c>
      <c r="W183" s="50"/>
      <c r="X183" s="50"/>
      <c r="Y183" s="50"/>
      <c r="Z183" s="49">
        <v>0</v>
      </c>
      <c r="AA183" s="73">
        <v>183</v>
      </c>
      <c r="AB183" s="73"/>
      <c r="AC183" s="74"/>
      <c r="AD183" s="80" t="s">
        <v>3560</v>
      </c>
      <c r="AE183" s="80">
        <v>373</v>
      </c>
      <c r="AF183" s="80">
        <v>131</v>
      </c>
      <c r="AG183" s="80">
        <v>8764</v>
      </c>
      <c r="AH183" s="80">
        <v>1093</v>
      </c>
      <c r="AI183" s="80"/>
      <c r="AJ183" s="80" t="s">
        <v>4116</v>
      </c>
      <c r="AK183" s="80" t="s">
        <v>4536</v>
      </c>
      <c r="AL183" s="80"/>
      <c r="AM183" s="80"/>
      <c r="AN183" s="82">
        <v>39989.639027777775</v>
      </c>
      <c r="AO183" s="86" t="s">
        <v>5218</v>
      </c>
      <c r="AP183" s="80" t="b">
        <v>0</v>
      </c>
      <c r="AQ183" s="80" t="b">
        <v>0</v>
      </c>
      <c r="AR183" s="80" t="b">
        <v>1</v>
      </c>
      <c r="AS183" s="80"/>
      <c r="AT183" s="80">
        <v>11</v>
      </c>
      <c r="AU183" s="86" t="s">
        <v>5440</v>
      </c>
      <c r="AV183" s="80" t="b">
        <v>0</v>
      </c>
      <c r="AW183" s="80" t="s">
        <v>5944</v>
      </c>
      <c r="AX183" s="86" t="s">
        <v>6318</v>
      </c>
      <c r="AY183" s="80" t="s">
        <v>65</v>
      </c>
      <c r="AZ183" s="80" t="str">
        <f>REPLACE(INDEX(GroupVertices[Group],MATCH(Vertices[[#This Row],[Vertex]],GroupVertices[Vertex],0)),1,1,"")</f>
        <v>19</v>
      </c>
      <c r="BA183" s="2"/>
      <c r="BB183" s="3"/>
      <c r="BC183" s="3"/>
      <c r="BD183" s="3"/>
      <c r="BE183" s="3"/>
    </row>
    <row r="184" spans="1:57" ht="15">
      <c r="A184" s="66" t="s">
        <v>816</v>
      </c>
      <c r="B184" s="67"/>
      <c r="C184" s="67"/>
      <c r="D184" s="68">
        <v>2.976470588235294</v>
      </c>
      <c r="E184" s="70">
        <v>50</v>
      </c>
      <c r="F184" s="106" t="s">
        <v>5750</v>
      </c>
      <c r="G184" s="67"/>
      <c r="H184" s="71"/>
      <c r="I184" s="72"/>
      <c r="J184" s="72"/>
      <c r="K184" s="71" t="s">
        <v>6923</v>
      </c>
      <c r="L184" s="75"/>
      <c r="M184" s="76">
        <v>4792.9169921875</v>
      </c>
      <c r="N184" s="76">
        <v>5994.10302734375</v>
      </c>
      <c r="O184" s="77"/>
      <c r="P184" s="78"/>
      <c r="Q184" s="78"/>
      <c r="R184" s="90"/>
      <c r="S184" s="48">
        <v>2</v>
      </c>
      <c r="T184" s="48">
        <v>0</v>
      </c>
      <c r="U184" s="49">
        <v>0</v>
      </c>
      <c r="V184" s="49">
        <v>0.166667</v>
      </c>
      <c r="W184" s="50"/>
      <c r="X184" s="50"/>
      <c r="Y184" s="50"/>
      <c r="Z184" s="49">
        <v>0</v>
      </c>
      <c r="AA184" s="73">
        <v>184</v>
      </c>
      <c r="AB184" s="73"/>
      <c r="AC184" s="74"/>
      <c r="AD184" s="80" t="s">
        <v>3562</v>
      </c>
      <c r="AE184" s="80">
        <v>508</v>
      </c>
      <c r="AF184" s="80">
        <v>136</v>
      </c>
      <c r="AG184" s="80">
        <v>2783</v>
      </c>
      <c r="AH184" s="80">
        <v>9570</v>
      </c>
      <c r="AI184" s="80"/>
      <c r="AJ184" s="80" t="s">
        <v>4118</v>
      </c>
      <c r="AK184" s="80" t="s">
        <v>4538</v>
      </c>
      <c r="AL184" s="80"/>
      <c r="AM184" s="80"/>
      <c r="AN184" s="82">
        <v>40368.91748842593</v>
      </c>
      <c r="AO184" s="86" t="s">
        <v>5220</v>
      </c>
      <c r="AP184" s="80" t="b">
        <v>1</v>
      </c>
      <c r="AQ184" s="80" t="b">
        <v>0</v>
      </c>
      <c r="AR184" s="80" t="b">
        <v>0</v>
      </c>
      <c r="AS184" s="80"/>
      <c r="AT184" s="80">
        <v>1</v>
      </c>
      <c r="AU184" s="86" t="s">
        <v>5433</v>
      </c>
      <c r="AV184" s="80" t="b">
        <v>0</v>
      </c>
      <c r="AW184" s="80" t="s">
        <v>5944</v>
      </c>
      <c r="AX184" s="86" t="s">
        <v>6320</v>
      </c>
      <c r="AY184" s="80" t="s">
        <v>65</v>
      </c>
      <c r="AZ184" s="80" t="str">
        <f>REPLACE(INDEX(GroupVertices[Group],MATCH(Vertices[[#This Row],[Vertex]],GroupVertices[Vertex],0)),1,1,"")</f>
        <v>19</v>
      </c>
      <c r="BA184" s="2"/>
      <c r="BB184" s="3"/>
      <c r="BC184" s="3"/>
      <c r="BD184" s="3"/>
      <c r="BE184" s="3"/>
    </row>
    <row r="185" spans="1:57" ht="15">
      <c r="A185" s="66" t="s">
        <v>296</v>
      </c>
      <c r="B185" s="67"/>
      <c r="C185" s="67"/>
      <c r="D185" s="68">
        <v>1.988235294117647</v>
      </c>
      <c r="E185" s="70">
        <v>50</v>
      </c>
      <c r="F185" s="106" t="s">
        <v>1292</v>
      </c>
      <c r="G185" s="67"/>
      <c r="H185" s="71"/>
      <c r="I185" s="72"/>
      <c r="J185" s="72"/>
      <c r="K185" s="71" t="s">
        <v>6651</v>
      </c>
      <c r="L185" s="75"/>
      <c r="M185" s="76">
        <v>8125.6923828125</v>
      </c>
      <c r="N185" s="76">
        <v>5766.39306640625</v>
      </c>
      <c r="O185" s="77"/>
      <c r="P185" s="78"/>
      <c r="Q185" s="78"/>
      <c r="R185" s="90"/>
      <c r="S185" s="48">
        <v>1</v>
      </c>
      <c r="T185" s="48">
        <v>2</v>
      </c>
      <c r="U185" s="49">
        <v>0</v>
      </c>
      <c r="V185" s="49">
        <v>0.333333</v>
      </c>
      <c r="W185" s="50"/>
      <c r="X185" s="50"/>
      <c r="Y185" s="50"/>
      <c r="Z185" s="49">
        <v>0</v>
      </c>
      <c r="AA185" s="73">
        <v>185</v>
      </c>
      <c r="AB185" s="73"/>
      <c r="AC185" s="74"/>
      <c r="AD185" s="80" t="s">
        <v>3293</v>
      </c>
      <c r="AE185" s="80">
        <v>381</v>
      </c>
      <c r="AF185" s="80">
        <v>86</v>
      </c>
      <c r="AG185" s="80">
        <v>4562</v>
      </c>
      <c r="AH185" s="80">
        <v>15061</v>
      </c>
      <c r="AI185" s="80"/>
      <c r="AJ185" s="80" t="s">
        <v>3878</v>
      </c>
      <c r="AK185" s="80"/>
      <c r="AL185" s="86" t="s">
        <v>4698</v>
      </c>
      <c r="AM185" s="80"/>
      <c r="AN185" s="82">
        <v>41622.73480324074</v>
      </c>
      <c r="AO185" s="86" t="s">
        <v>4964</v>
      </c>
      <c r="AP185" s="80" t="b">
        <v>0</v>
      </c>
      <c r="AQ185" s="80" t="b">
        <v>0</v>
      </c>
      <c r="AR185" s="80" t="b">
        <v>0</v>
      </c>
      <c r="AS185" s="80"/>
      <c r="AT185" s="80">
        <v>1</v>
      </c>
      <c r="AU185" s="86" t="s">
        <v>5433</v>
      </c>
      <c r="AV185" s="80" t="b">
        <v>0</v>
      </c>
      <c r="AW185" s="80" t="s">
        <v>5944</v>
      </c>
      <c r="AX185" s="86" t="s">
        <v>6048</v>
      </c>
      <c r="AY185" s="80" t="s">
        <v>66</v>
      </c>
      <c r="AZ185" s="80" t="str">
        <f>REPLACE(INDEX(GroupVertices[Group],MATCH(Vertices[[#This Row],[Vertex]],GroupVertices[Vertex],0)),1,1,"")</f>
        <v>46</v>
      </c>
      <c r="BA185" s="2"/>
      <c r="BB185" s="3"/>
      <c r="BC185" s="3"/>
      <c r="BD185" s="3"/>
      <c r="BE185" s="3"/>
    </row>
    <row r="186" spans="1:57" ht="15">
      <c r="A186" s="66" t="s">
        <v>220</v>
      </c>
      <c r="B186" s="67"/>
      <c r="C186" s="67"/>
      <c r="D186" s="68">
        <v>1.988235294117647</v>
      </c>
      <c r="E186" s="70">
        <v>50</v>
      </c>
      <c r="F186" s="106" t="s">
        <v>1273</v>
      </c>
      <c r="G186" s="67"/>
      <c r="H186" s="71"/>
      <c r="I186" s="72"/>
      <c r="J186" s="72"/>
      <c r="K186" s="71" t="s">
        <v>6554</v>
      </c>
      <c r="L186" s="75"/>
      <c r="M186" s="76">
        <v>766.6370849609375</v>
      </c>
      <c r="N186" s="76">
        <v>2491.36083984375</v>
      </c>
      <c r="O186" s="77"/>
      <c r="P186" s="78"/>
      <c r="Q186" s="78"/>
      <c r="R186" s="90"/>
      <c r="S186" s="48">
        <v>1</v>
      </c>
      <c r="T186" s="48">
        <v>1</v>
      </c>
      <c r="U186" s="49">
        <v>0</v>
      </c>
      <c r="V186" s="49">
        <v>0</v>
      </c>
      <c r="W186" s="50"/>
      <c r="X186" s="50"/>
      <c r="Y186" s="50"/>
      <c r="Z186" s="49" t="s">
        <v>7155</v>
      </c>
      <c r="AA186" s="73">
        <v>186</v>
      </c>
      <c r="AB186" s="73"/>
      <c r="AC186" s="74"/>
      <c r="AD186" s="80" t="s">
        <v>3196</v>
      </c>
      <c r="AE186" s="80">
        <v>172</v>
      </c>
      <c r="AF186" s="80">
        <v>169</v>
      </c>
      <c r="AG186" s="80">
        <v>79</v>
      </c>
      <c r="AH186" s="80">
        <v>124</v>
      </c>
      <c r="AI186" s="80"/>
      <c r="AJ186" s="80" t="s">
        <v>3793</v>
      </c>
      <c r="AK186" s="80"/>
      <c r="AL186" s="80"/>
      <c r="AM186" s="80"/>
      <c r="AN186" s="82">
        <v>43641.659479166665</v>
      </c>
      <c r="AO186" s="86" t="s">
        <v>4873</v>
      </c>
      <c r="AP186" s="80" t="b">
        <v>1</v>
      </c>
      <c r="AQ186" s="80" t="b">
        <v>0</v>
      </c>
      <c r="AR186" s="80" t="b">
        <v>0</v>
      </c>
      <c r="AS186" s="80"/>
      <c r="AT186" s="80">
        <v>0</v>
      </c>
      <c r="AU186" s="80"/>
      <c r="AV186" s="80" t="b">
        <v>0</v>
      </c>
      <c r="AW186" s="80" t="s">
        <v>5944</v>
      </c>
      <c r="AX186" s="86" t="s">
        <v>5951</v>
      </c>
      <c r="AY186" s="80" t="s">
        <v>66</v>
      </c>
      <c r="AZ186" s="80" t="str">
        <f>REPLACE(INDEX(GroupVertices[Group],MATCH(Vertices[[#This Row],[Vertex]],GroupVertices[Vertex],0)),1,1,"")</f>
        <v>3</v>
      </c>
      <c r="BA186" s="2"/>
      <c r="BB186" s="3"/>
      <c r="BC186" s="3"/>
      <c r="BD186" s="3"/>
      <c r="BE186" s="3"/>
    </row>
    <row r="187" spans="1:57" ht="15">
      <c r="A187" s="66" t="s">
        <v>225</v>
      </c>
      <c r="B187" s="67"/>
      <c r="C187" s="67"/>
      <c r="D187" s="68">
        <v>1.988235294117647</v>
      </c>
      <c r="E187" s="70">
        <v>50</v>
      </c>
      <c r="F187" s="106" t="s">
        <v>1274</v>
      </c>
      <c r="G187" s="67"/>
      <c r="H187" s="71"/>
      <c r="I187" s="72"/>
      <c r="J187" s="72"/>
      <c r="K187" s="71" t="s">
        <v>6562</v>
      </c>
      <c r="L187" s="75"/>
      <c r="M187" s="76">
        <v>1609.820068359375</v>
      </c>
      <c r="N187" s="76">
        <v>370.0835876464844</v>
      </c>
      <c r="O187" s="77"/>
      <c r="P187" s="78"/>
      <c r="Q187" s="78"/>
      <c r="R187" s="90"/>
      <c r="S187" s="48">
        <v>1</v>
      </c>
      <c r="T187" s="48">
        <v>1</v>
      </c>
      <c r="U187" s="49">
        <v>0</v>
      </c>
      <c r="V187" s="49">
        <v>0</v>
      </c>
      <c r="W187" s="50"/>
      <c r="X187" s="50"/>
      <c r="Y187" s="50"/>
      <c r="Z187" s="49" t="s">
        <v>7155</v>
      </c>
      <c r="AA187" s="73">
        <v>187</v>
      </c>
      <c r="AB187" s="73"/>
      <c r="AC187" s="74"/>
      <c r="AD187" s="80" t="s">
        <v>3204</v>
      </c>
      <c r="AE187" s="80">
        <v>856</v>
      </c>
      <c r="AF187" s="80">
        <v>1178</v>
      </c>
      <c r="AG187" s="80">
        <v>2865</v>
      </c>
      <c r="AH187" s="80">
        <v>3205</v>
      </c>
      <c r="AI187" s="80"/>
      <c r="AJ187" s="80" t="s">
        <v>3801</v>
      </c>
      <c r="AK187" s="80" t="s">
        <v>4322</v>
      </c>
      <c r="AL187" s="86" t="s">
        <v>4669</v>
      </c>
      <c r="AM187" s="80"/>
      <c r="AN187" s="82">
        <v>42856.65480324074</v>
      </c>
      <c r="AO187" s="86" t="s">
        <v>4881</v>
      </c>
      <c r="AP187" s="80" t="b">
        <v>1</v>
      </c>
      <c r="AQ187" s="80" t="b">
        <v>0</v>
      </c>
      <c r="AR187" s="80" t="b">
        <v>1</v>
      </c>
      <c r="AS187" s="80"/>
      <c r="AT187" s="80">
        <v>12</v>
      </c>
      <c r="AU187" s="80"/>
      <c r="AV187" s="80" t="b">
        <v>0</v>
      </c>
      <c r="AW187" s="80" t="s">
        <v>5944</v>
      </c>
      <c r="AX187" s="86" t="s">
        <v>5959</v>
      </c>
      <c r="AY187" s="80" t="s">
        <v>66</v>
      </c>
      <c r="AZ187" s="80" t="str">
        <f>REPLACE(INDEX(GroupVertices[Group],MATCH(Vertices[[#This Row],[Vertex]],GroupVertices[Vertex],0)),1,1,"")</f>
        <v>3</v>
      </c>
      <c r="BA187" s="2"/>
      <c r="BB187" s="3"/>
      <c r="BC187" s="3"/>
      <c r="BD187" s="3"/>
      <c r="BE187" s="3"/>
    </row>
    <row r="188" spans="1:57" ht="15">
      <c r="A188" s="66" t="s">
        <v>236</v>
      </c>
      <c r="B188" s="67"/>
      <c r="C188" s="67"/>
      <c r="D188" s="68">
        <v>1.988235294117647</v>
      </c>
      <c r="E188" s="70">
        <v>50</v>
      </c>
      <c r="F188" s="106" t="s">
        <v>1277</v>
      </c>
      <c r="G188" s="67"/>
      <c r="H188" s="71"/>
      <c r="I188" s="72"/>
      <c r="J188" s="72"/>
      <c r="K188" s="71" t="s">
        <v>6578</v>
      </c>
      <c r="L188" s="75"/>
      <c r="M188" s="76">
        <v>2614.263427734375</v>
      </c>
      <c r="N188" s="76">
        <v>1412.0997314453125</v>
      </c>
      <c r="O188" s="77"/>
      <c r="P188" s="78"/>
      <c r="Q188" s="78"/>
      <c r="R188" s="90"/>
      <c r="S188" s="48">
        <v>1</v>
      </c>
      <c r="T188" s="48">
        <v>1</v>
      </c>
      <c r="U188" s="49">
        <v>0</v>
      </c>
      <c r="V188" s="49">
        <v>0</v>
      </c>
      <c r="W188" s="50"/>
      <c r="X188" s="50"/>
      <c r="Y188" s="50"/>
      <c r="Z188" s="49" t="s">
        <v>7155</v>
      </c>
      <c r="AA188" s="73">
        <v>188</v>
      </c>
      <c r="AB188" s="73"/>
      <c r="AC188" s="74"/>
      <c r="AD188" s="80" t="s">
        <v>3220</v>
      </c>
      <c r="AE188" s="80">
        <v>379</v>
      </c>
      <c r="AF188" s="80">
        <v>4028</v>
      </c>
      <c r="AG188" s="80">
        <v>9144</v>
      </c>
      <c r="AH188" s="80">
        <v>6930</v>
      </c>
      <c r="AI188" s="80"/>
      <c r="AJ188" s="80" t="s">
        <v>3815</v>
      </c>
      <c r="AK188" s="80" t="s">
        <v>4332</v>
      </c>
      <c r="AL188" s="86" t="s">
        <v>4674</v>
      </c>
      <c r="AM188" s="80"/>
      <c r="AN188" s="82">
        <v>39983.77929398148</v>
      </c>
      <c r="AO188" s="86" t="s">
        <v>4896</v>
      </c>
      <c r="AP188" s="80" t="b">
        <v>0</v>
      </c>
      <c r="AQ188" s="80" t="b">
        <v>0</v>
      </c>
      <c r="AR188" s="80" t="b">
        <v>1</v>
      </c>
      <c r="AS188" s="80"/>
      <c r="AT188" s="80">
        <v>8</v>
      </c>
      <c r="AU188" s="86" t="s">
        <v>5433</v>
      </c>
      <c r="AV188" s="80" t="b">
        <v>0</v>
      </c>
      <c r="AW188" s="80" t="s">
        <v>5944</v>
      </c>
      <c r="AX188" s="86" t="s">
        <v>5975</v>
      </c>
      <c r="AY188" s="80" t="s">
        <v>66</v>
      </c>
      <c r="AZ188" s="80" t="str">
        <f>REPLACE(INDEX(GroupVertices[Group],MATCH(Vertices[[#This Row],[Vertex]],GroupVertices[Vertex],0)),1,1,"")</f>
        <v>3</v>
      </c>
      <c r="BA188" s="2"/>
      <c r="BB188" s="3"/>
      <c r="BC188" s="3"/>
      <c r="BD188" s="3"/>
      <c r="BE188" s="3"/>
    </row>
    <row r="189" spans="1:57" ht="15">
      <c r="A189" s="66" t="s">
        <v>239</v>
      </c>
      <c r="B189" s="67"/>
      <c r="C189" s="67"/>
      <c r="D189" s="68">
        <v>1.988235294117647</v>
      </c>
      <c r="E189" s="70">
        <v>50</v>
      </c>
      <c r="F189" s="106" t="s">
        <v>1278</v>
      </c>
      <c r="G189" s="67"/>
      <c r="H189" s="71"/>
      <c r="I189" s="72"/>
      <c r="J189" s="72"/>
      <c r="K189" s="71" t="s">
        <v>6581</v>
      </c>
      <c r="L189" s="75"/>
      <c r="M189" s="76">
        <v>1247.5338134765625</v>
      </c>
      <c r="N189" s="76">
        <v>203.105224609375</v>
      </c>
      <c r="O189" s="77"/>
      <c r="P189" s="78"/>
      <c r="Q189" s="78"/>
      <c r="R189" s="90"/>
      <c r="S189" s="48">
        <v>1</v>
      </c>
      <c r="T189" s="48">
        <v>1</v>
      </c>
      <c r="U189" s="49">
        <v>0</v>
      </c>
      <c r="V189" s="49">
        <v>0</v>
      </c>
      <c r="W189" s="50"/>
      <c r="X189" s="50"/>
      <c r="Y189" s="50"/>
      <c r="Z189" s="49" t="s">
        <v>7155</v>
      </c>
      <c r="AA189" s="73">
        <v>189</v>
      </c>
      <c r="AB189" s="73"/>
      <c r="AC189" s="74"/>
      <c r="AD189" s="80" t="s">
        <v>3223</v>
      </c>
      <c r="AE189" s="80">
        <v>224</v>
      </c>
      <c r="AF189" s="80">
        <v>161</v>
      </c>
      <c r="AG189" s="80">
        <v>117</v>
      </c>
      <c r="AH189" s="80">
        <v>1142</v>
      </c>
      <c r="AI189" s="80"/>
      <c r="AJ189" s="80" t="s">
        <v>3817</v>
      </c>
      <c r="AK189" s="80" t="s">
        <v>4333</v>
      </c>
      <c r="AL189" s="80"/>
      <c r="AM189" s="80"/>
      <c r="AN189" s="82">
        <v>42942.25523148148</v>
      </c>
      <c r="AO189" s="86" t="s">
        <v>4899</v>
      </c>
      <c r="AP189" s="80" t="b">
        <v>1</v>
      </c>
      <c r="AQ189" s="80" t="b">
        <v>0</v>
      </c>
      <c r="AR189" s="80" t="b">
        <v>0</v>
      </c>
      <c r="AS189" s="80"/>
      <c r="AT189" s="80">
        <v>0</v>
      </c>
      <c r="AU189" s="80"/>
      <c r="AV189" s="80" t="b">
        <v>0</v>
      </c>
      <c r="AW189" s="80" t="s">
        <v>5944</v>
      </c>
      <c r="AX189" s="86" t="s">
        <v>5978</v>
      </c>
      <c r="AY189" s="80" t="s">
        <v>66</v>
      </c>
      <c r="AZ189" s="80" t="str">
        <f>REPLACE(INDEX(GroupVertices[Group],MATCH(Vertices[[#This Row],[Vertex]],GroupVertices[Vertex],0)),1,1,"")</f>
        <v>3</v>
      </c>
      <c r="BA189" s="2"/>
      <c r="BB189" s="3"/>
      <c r="BC189" s="3"/>
      <c r="BD189" s="3"/>
      <c r="BE189" s="3"/>
    </row>
    <row r="190" spans="1:57" ht="15">
      <c r="A190" s="66" t="s">
        <v>265</v>
      </c>
      <c r="B190" s="67"/>
      <c r="C190" s="67"/>
      <c r="D190" s="68">
        <v>1.988235294117647</v>
      </c>
      <c r="E190" s="70">
        <v>50</v>
      </c>
      <c r="F190" s="106" t="s">
        <v>5502</v>
      </c>
      <c r="G190" s="67"/>
      <c r="H190" s="71"/>
      <c r="I190" s="72"/>
      <c r="J190" s="72"/>
      <c r="K190" s="71" t="s">
        <v>6617</v>
      </c>
      <c r="L190" s="75"/>
      <c r="M190" s="76">
        <v>342.356689453125</v>
      </c>
      <c r="N190" s="76">
        <v>876.345703125</v>
      </c>
      <c r="O190" s="77"/>
      <c r="P190" s="78"/>
      <c r="Q190" s="78"/>
      <c r="R190" s="90"/>
      <c r="S190" s="48">
        <v>1</v>
      </c>
      <c r="T190" s="48">
        <v>1</v>
      </c>
      <c r="U190" s="49">
        <v>0</v>
      </c>
      <c r="V190" s="49">
        <v>0</v>
      </c>
      <c r="W190" s="50"/>
      <c r="X190" s="50"/>
      <c r="Y190" s="50"/>
      <c r="Z190" s="49" t="s">
        <v>7155</v>
      </c>
      <c r="AA190" s="73">
        <v>190</v>
      </c>
      <c r="AB190" s="73"/>
      <c r="AC190" s="74"/>
      <c r="AD190" s="80" t="s">
        <v>3259</v>
      </c>
      <c r="AE190" s="80">
        <v>69</v>
      </c>
      <c r="AF190" s="80">
        <v>51</v>
      </c>
      <c r="AG190" s="80">
        <v>47</v>
      </c>
      <c r="AH190" s="80">
        <v>115</v>
      </c>
      <c r="AI190" s="80"/>
      <c r="AJ190" s="80" t="s">
        <v>3847</v>
      </c>
      <c r="AK190" s="80"/>
      <c r="AL190" s="80"/>
      <c r="AM190" s="80"/>
      <c r="AN190" s="82">
        <v>43600.124756944446</v>
      </c>
      <c r="AO190" s="86" t="s">
        <v>4931</v>
      </c>
      <c r="AP190" s="80" t="b">
        <v>1</v>
      </c>
      <c r="AQ190" s="80" t="b">
        <v>0</v>
      </c>
      <c r="AR190" s="80" t="b">
        <v>0</v>
      </c>
      <c r="AS190" s="80"/>
      <c r="AT190" s="80">
        <v>0</v>
      </c>
      <c r="AU190" s="80"/>
      <c r="AV190" s="80" t="b">
        <v>0</v>
      </c>
      <c r="AW190" s="80" t="s">
        <v>5944</v>
      </c>
      <c r="AX190" s="86" t="s">
        <v>6014</v>
      </c>
      <c r="AY190" s="80" t="s">
        <v>66</v>
      </c>
      <c r="AZ190" s="80" t="str">
        <f>REPLACE(INDEX(GroupVertices[Group],MATCH(Vertices[[#This Row],[Vertex]],GroupVertices[Vertex],0)),1,1,"")</f>
        <v>3</v>
      </c>
      <c r="BA190" s="2"/>
      <c r="BB190" s="3"/>
      <c r="BC190" s="3"/>
      <c r="BD190" s="3"/>
      <c r="BE190" s="3"/>
    </row>
    <row r="191" spans="1:57" ht="15">
      <c r="A191" s="66" t="s">
        <v>272</v>
      </c>
      <c r="B191" s="67"/>
      <c r="C191" s="67"/>
      <c r="D191" s="68">
        <v>1.988235294117647</v>
      </c>
      <c r="E191" s="70">
        <v>50</v>
      </c>
      <c r="F191" s="106" t="s">
        <v>5508</v>
      </c>
      <c r="G191" s="67"/>
      <c r="H191" s="71"/>
      <c r="I191" s="72"/>
      <c r="J191" s="72"/>
      <c r="K191" s="71" t="s">
        <v>6624</v>
      </c>
      <c r="L191" s="75"/>
      <c r="M191" s="76">
        <v>145.970703125</v>
      </c>
      <c r="N191" s="76">
        <v>1938.388916015625</v>
      </c>
      <c r="O191" s="77"/>
      <c r="P191" s="78"/>
      <c r="Q191" s="78"/>
      <c r="R191" s="90"/>
      <c r="S191" s="48">
        <v>1</v>
      </c>
      <c r="T191" s="48">
        <v>1</v>
      </c>
      <c r="U191" s="49">
        <v>0</v>
      </c>
      <c r="V191" s="49">
        <v>0</v>
      </c>
      <c r="W191" s="50"/>
      <c r="X191" s="50"/>
      <c r="Y191" s="50"/>
      <c r="Z191" s="49" t="s">
        <v>7155</v>
      </c>
      <c r="AA191" s="73">
        <v>191</v>
      </c>
      <c r="AB191" s="73"/>
      <c r="AC191" s="74"/>
      <c r="AD191" s="80" t="s">
        <v>3266</v>
      </c>
      <c r="AE191" s="80">
        <v>186</v>
      </c>
      <c r="AF191" s="80">
        <v>10000</v>
      </c>
      <c r="AG191" s="80">
        <v>11329</v>
      </c>
      <c r="AH191" s="80">
        <v>4255</v>
      </c>
      <c r="AI191" s="80"/>
      <c r="AJ191" s="80" t="s">
        <v>3852</v>
      </c>
      <c r="AK191" s="80" t="s">
        <v>4365</v>
      </c>
      <c r="AL191" s="80"/>
      <c r="AM191" s="80"/>
      <c r="AN191" s="82">
        <v>40627.67530092593</v>
      </c>
      <c r="AO191" s="86" t="s">
        <v>4938</v>
      </c>
      <c r="AP191" s="80" t="b">
        <v>1</v>
      </c>
      <c r="AQ191" s="80" t="b">
        <v>0</v>
      </c>
      <c r="AR191" s="80" t="b">
        <v>1</v>
      </c>
      <c r="AS191" s="80"/>
      <c r="AT191" s="80">
        <v>27</v>
      </c>
      <c r="AU191" s="86" t="s">
        <v>5433</v>
      </c>
      <c r="AV191" s="80" t="b">
        <v>0</v>
      </c>
      <c r="AW191" s="80" t="s">
        <v>5944</v>
      </c>
      <c r="AX191" s="86" t="s">
        <v>6021</v>
      </c>
      <c r="AY191" s="80" t="s">
        <v>66</v>
      </c>
      <c r="AZ191" s="80" t="str">
        <f>REPLACE(INDEX(GroupVertices[Group],MATCH(Vertices[[#This Row],[Vertex]],GroupVertices[Vertex],0)),1,1,"")</f>
        <v>3</v>
      </c>
      <c r="BA191" s="2"/>
      <c r="BB191" s="3"/>
      <c r="BC191" s="3"/>
      <c r="BD191" s="3"/>
      <c r="BE191" s="3"/>
    </row>
    <row r="192" spans="1:57" ht="15">
      <c r="A192" s="66" t="s">
        <v>278</v>
      </c>
      <c r="B192" s="67"/>
      <c r="C192" s="67"/>
      <c r="D192" s="68">
        <v>1.988235294117647</v>
      </c>
      <c r="E192" s="70">
        <v>50</v>
      </c>
      <c r="F192" s="106" t="s">
        <v>1288</v>
      </c>
      <c r="G192" s="67"/>
      <c r="H192" s="71"/>
      <c r="I192" s="72"/>
      <c r="J192" s="72"/>
      <c r="K192" s="71" t="s">
        <v>6631</v>
      </c>
      <c r="L192" s="75"/>
      <c r="M192" s="76">
        <v>995.2224731445312</v>
      </c>
      <c r="N192" s="76">
        <v>220.79104614257812</v>
      </c>
      <c r="O192" s="77"/>
      <c r="P192" s="78"/>
      <c r="Q192" s="78"/>
      <c r="R192" s="90"/>
      <c r="S192" s="48">
        <v>1</v>
      </c>
      <c r="T192" s="48">
        <v>1</v>
      </c>
      <c r="U192" s="49">
        <v>0</v>
      </c>
      <c r="V192" s="49">
        <v>0</v>
      </c>
      <c r="W192" s="50"/>
      <c r="X192" s="50"/>
      <c r="Y192" s="50"/>
      <c r="Z192" s="49" t="s">
        <v>7155</v>
      </c>
      <c r="AA192" s="73">
        <v>192</v>
      </c>
      <c r="AB192" s="73"/>
      <c r="AC192" s="74"/>
      <c r="AD192" s="80" t="s">
        <v>3273</v>
      </c>
      <c r="AE192" s="80">
        <v>49</v>
      </c>
      <c r="AF192" s="80">
        <v>15</v>
      </c>
      <c r="AG192" s="80">
        <v>493</v>
      </c>
      <c r="AH192" s="80">
        <v>385</v>
      </c>
      <c r="AI192" s="80"/>
      <c r="AJ192" s="80" t="s">
        <v>3858</v>
      </c>
      <c r="AK192" s="80" t="s">
        <v>4369</v>
      </c>
      <c r="AL192" s="80"/>
      <c r="AM192" s="80"/>
      <c r="AN192" s="82">
        <v>42718.80196759259</v>
      </c>
      <c r="AO192" s="86" t="s">
        <v>4945</v>
      </c>
      <c r="AP192" s="80" t="b">
        <v>1</v>
      </c>
      <c r="AQ192" s="80" t="b">
        <v>0</v>
      </c>
      <c r="AR192" s="80" t="b">
        <v>0</v>
      </c>
      <c r="AS192" s="80"/>
      <c r="AT192" s="80">
        <v>0</v>
      </c>
      <c r="AU192" s="80"/>
      <c r="AV192" s="80" t="b">
        <v>0</v>
      </c>
      <c r="AW192" s="80" t="s">
        <v>5944</v>
      </c>
      <c r="AX192" s="86" t="s">
        <v>6028</v>
      </c>
      <c r="AY192" s="80" t="s">
        <v>66</v>
      </c>
      <c r="AZ192" s="80" t="str">
        <f>REPLACE(INDEX(GroupVertices[Group],MATCH(Vertices[[#This Row],[Vertex]],GroupVertices[Vertex],0)),1,1,"")</f>
        <v>3</v>
      </c>
      <c r="BA192" s="2"/>
      <c r="BB192" s="3"/>
      <c r="BC192" s="3"/>
      <c r="BD192" s="3"/>
      <c r="BE192" s="3"/>
    </row>
    <row r="193" spans="1:57" ht="15">
      <c r="A193" s="66" t="s">
        <v>285</v>
      </c>
      <c r="B193" s="67"/>
      <c r="C193" s="67"/>
      <c r="D193" s="68">
        <v>1.988235294117647</v>
      </c>
      <c r="E193" s="70">
        <v>50</v>
      </c>
      <c r="F193" s="106" t="s">
        <v>5522</v>
      </c>
      <c r="G193" s="67"/>
      <c r="H193" s="71"/>
      <c r="I193" s="72"/>
      <c r="J193" s="72"/>
      <c r="K193" s="71" t="s">
        <v>6639</v>
      </c>
      <c r="L193" s="75"/>
      <c r="M193" s="76">
        <v>2488.08984375</v>
      </c>
      <c r="N193" s="76">
        <v>779.4994506835938</v>
      </c>
      <c r="O193" s="77"/>
      <c r="P193" s="78"/>
      <c r="Q193" s="78"/>
      <c r="R193" s="90"/>
      <c r="S193" s="48">
        <v>1</v>
      </c>
      <c r="T193" s="48">
        <v>1</v>
      </c>
      <c r="U193" s="49">
        <v>0</v>
      </c>
      <c r="V193" s="49">
        <v>0</v>
      </c>
      <c r="W193" s="50"/>
      <c r="X193" s="50"/>
      <c r="Y193" s="50"/>
      <c r="Z193" s="49" t="s">
        <v>7155</v>
      </c>
      <c r="AA193" s="73">
        <v>193</v>
      </c>
      <c r="AB193" s="73"/>
      <c r="AC193" s="74"/>
      <c r="AD193" s="80" t="s">
        <v>3281</v>
      </c>
      <c r="AE193" s="80">
        <v>261</v>
      </c>
      <c r="AF193" s="80">
        <v>80</v>
      </c>
      <c r="AG193" s="80">
        <v>1211</v>
      </c>
      <c r="AH193" s="80">
        <v>6453</v>
      </c>
      <c r="AI193" s="80"/>
      <c r="AJ193" s="80" t="s">
        <v>3866</v>
      </c>
      <c r="AK193" s="80" t="s">
        <v>4374</v>
      </c>
      <c r="AL193" s="80"/>
      <c r="AM193" s="80"/>
      <c r="AN193" s="82">
        <v>41730.18530092593</v>
      </c>
      <c r="AO193" s="86" t="s">
        <v>4953</v>
      </c>
      <c r="AP193" s="80" t="b">
        <v>1</v>
      </c>
      <c r="AQ193" s="80" t="b">
        <v>0</v>
      </c>
      <c r="AR193" s="80" t="b">
        <v>0</v>
      </c>
      <c r="AS193" s="80"/>
      <c r="AT193" s="80">
        <v>0</v>
      </c>
      <c r="AU193" s="86" t="s">
        <v>5433</v>
      </c>
      <c r="AV193" s="80" t="b">
        <v>0</v>
      </c>
      <c r="AW193" s="80" t="s">
        <v>5944</v>
      </c>
      <c r="AX193" s="86" t="s">
        <v>6036</v>
      </c>
      <c r="AY193" s="80" t="s">
        <v>66</v>
      </c>
      <c r="AZ193" s="80" t="str">
        <f>REPLACE(INDEX(GroupVertices[Group],MATCH(Vertices[[#This Row],[Vertex]],GroupVertices[Vertex],0)),1,1,"")</f>
        <v>3</v>
      </c>
      <c r="BA193" s="2"/>
      <c r="BB193" s="3"/>
      <c r="BC193" s="3"/>
      <c r="BD193" s="3"/>
      <c r="BE193" s="3"/>
    </row>
    <row r="194" spans="1:57" ht="15">
      <c r="A194" s="66" t="s">
        <v>288</v>
      </c>
      <c r="B194" s="67"/>
      <c r="C194" s="67"/>
      <c r="D194" s="68">
        <v>1.988235294117647</v>
      </c>
      <c r="E194" s="70">
        <v>50</v>
      </c>
      <c r="F194" s="106" t="s">
        <v>1289</v>
      </c>
      <c r="G194" s="67"/>
      <c r="H194" s="71"/>
      <c r="I194" s="72"/>
      <c r="J194" s="72"/>
      <c r="K194" s="71" t="s">
        <v>6642</v>
      </c>
      <c r="L194" s="75"/>
      <c r="M194" s="76">
        <v>589.5708618164062</v>
      </c>
      <c r="N194" s="76">
        <v>940.9608764648438</v>
      </c>
      <c r="O194" s="77"/>
      <c r="P194" s="78"/>
      <c r="Q194" s="78"/>
      <c r="R194" s="90"/>
      <c r="S194" s="48">
        <v>1</v>
      </c>
      <c r="T194" s="48">
        <v>1</v>
      </c>
      <c r="U194" s="49">
        <v>0</v>
      </c>
      <c r="V194" s="49">
        <v>0</v>
      </c>
      <c r="W194" s="50"/>
      <c r="X194" s="50"/>
      <c r="Y194" s="50"/>
      <c r="Z194" s="49" t="s">
        <v>7155</v>
      </c>
      <c r="AA194" s="73">
        <v>194</v>
      </c>
      <c r="AB194" s="73"/>
      <c r="AC194" s="74"/>
      <c r="AD194" s="80" t="s">
        <v>3284</v>
      </c>
      <c r="AE194" s="80">
        <v>809</v>
      </c>
      <c r="AF194" s="80">
        <v>421</v>
      </c>
      <c r="AG194" s="80">
        <v>9479</v>
      </c>
      <c r="AH194" s="80">
        <v>15707</v>
      </c>
      <c r="AI194" s="80"/>
      <c r="AJ194" s="80" t="s">
        <v>3869</v>
      </c>
      <c r="AK194" s="80" t="s">
        <v>4376</v>
      </c>
      <c r="AL194" s="80"/>
      <c r="AM194" s="80"/>
      <c r="AN194" s="82">
        <v>39967.800358796296</v>
      </c>
      <c r="AO194" s="86" t="s">
        <v>4955</v>
      </c>
      <c r="AP194" s="80" t="b">
        <v>0</v>
      </c>
      <c r="AQ194" s="80" t="b">
        <v>0</v>
      </c>
      <c r="AR194" s="80" t="b">
        <v>1</v>
      </c>
      <c r="AS194" s="80"/>
      <c r="AT194" s="80">
        <v>5</v>
      </c>
      <c r="AU194" s="86" t="s">
        <v>5433</v>
      </c>
      <c r="AV194" s="80" t="b">
        <v>0</v>
      </c>
      <c r="AW194" s="80" t="s">
        <v>5944</v>
      </c>
      <c r="AX194" s="86" t="s">
        <v>6039</v>
      </c>
      <c r="AY194" s="80" t="s">
        <v>66</v>
      </c>
      <c r="AZ194" s="80" t="str">
        <f>REPLACE(INDEX(GroupVertices[Group],MATCH(Vertices[[#This Row],[Vertex]],GroupVertices[Vertex],0)),1,1,"")</f>
        <v>3</v>
      </c>
      <c r="BA194" s="2"/>
      <c r="BB194" s="3"/>
      <c r="BC194" s="3"/>
      <c r="BD194" s="3"/>
      <c r="BE194" s="3"/>
    </row>
    <row r="195" spans="1:57" ht="15">
      <c r="A195" s="66" t="s">
        <v>297</v>
      </c>
      <c r="B195" s="67"/>
      <c r="C195" s="67"/>
      <c r="D195" s="68">
        <v>1.988235294117647</v>
      </c>
      <c r="E195" s="70">
        <v>50</v>
      </c>
      <c r="F195" s="106" t="s">
        <v>5531</v>
      </c>
      <c r="G195" s="67"/>
      <c r="H195" s="71"/>
      <c r="I195" s="72"/>
      <c r="J195" s="72"/>
      <c r="K195" s="71" t="s">
        <v>6652</v>
      </c>
      <c r="L195" s="75"/>
      <c r="M195" s="76">
        <v>2296.32177734375</v>
      </c>
      <c r="N195" s="76">
        <v>548.0355224609375</v>
      </c>
      <c r="O195" s="77"/>
      <c r="P195" s="78"/>
      <c r="Q195" s="78"/>
      <c r="R195" s="90"/>
      <c r="S195" s="48">
        <v>1</v>
      </c>
      <c r="T195" s="48">
        <v>1</v>
      </c>
      <c r="U195" s="49">
        <v>0</v>
      </c>
      <c r="V195" s="49">
        <v>0</v>
      </c>
      <c r="W195" s="50"/>
      <c r="X195" s="50"/>
      <c r="Y195" s="50"/>
      <c r="Z195" s="49" t="s">
        <v>7155</v>
      </c>
      <c r="AA195" s="73">
        <v>195</v>
      </c>
      <c r="AB195" s="73"/>
      <c r="AC195" s="74"/>
      <c r="AD195" s="80" t="s">
        <v>3294</v>
      </c>
      <c r="AE195" s="80">
        <v>210</v>
      </c>
      <c r="AF195" s="80">
        <v>189</v>
      </c>
      <c r="AG195" s="80">
        <v>426</v>
      </c>
      <c r="AH195" s="80">
        <v>1466</v>
      </c>
      <c r="AI195" s="80"/>
      <c r="AJ195" s="80" t="s">
        <v>3879</v>
      </c>
      <c r="AK195" s="80" t="s">
        <v>4384</v>
      </c>
      <c r="AL195" s="80"/>
      <c r="AM195" s="80"/>
      <c r="AN195" s="82">
        <v>42131.59071759259</v>
      </c>
      <c r="AO195" s="86" t="s">
        <v>4965</v>
      </c>
      <c r="AP195" s="80" t="b">
        <v>1</v>
      </c>
      <c r="AQ195" s="80" t="b">
        <v>0</v>
      </c>
      <c r="AR195" s="80" t="b">
        <v>0</v>
      </c>
      <c r="AS195" s="80"/>
      <c r="AT195" s="80">
        <v>0</v>
      </c>
      <c r="AU195" s="86" t="s">
        <v>5433</v>
      </c>
      <c r="AV195" s="80" t="b">
        <v>0</v>
      </c>
      <c r="AW195" s="80" t="s">
        <v>5944</v>
      </c>
      <c r="AX195" s="86" t="s">
        <v>6049</v>
      </c>
      <c r="AY195" s="80" t="s">
        <v>66</v>
      </c>
      <c r="AZ195" s="80" t="str">
        <f>REPLACE(INDEX(GroupVertices[Group],MATCH(Vertices[[#This Row],[Vertex]],GroupVertices[Vertex],0)),1,1,"")</f>
        <v>3</v>
      </c>
      <c r="BA195" s="2"/>
      <c r="BB195" s="3"/>
      <c r="BC195" s="3"/>
      <c r="BD195" s="3"/>
      <c r="BE195" s="3"/>
    </row>
    <row r="196" spans="1:57" ht="15">
      <c r="A196" s="66" t="s">
        <v>298</v>
      </c>
      <c r="B196" s="67"/>
      <c r="C196" s="67"/>
      <c r="D196" s="68">
        <v>1.988235294117647</v>
      </c>
      <c r="E196" s="70">
        <v>50</v>
      </c>
      <c r="F196" s="106" t="s">
        <v>5532</v>
      </c>
      <c r="G196" s="67"/>
      <c r="H196" s="71"/>
      <c r="I196" s="72"/>
      <c r="J196" s="72"/>
      <c r="K196" s="71" t="s">
        <v>6653</v>
      </c>
      <c r="L196" s="75"/>
      <c r="M196" s="76">
        <v>2963.9736328125</v>
      </c>
      <c r="N196" s="76">
        <v>2185.5556640625</v>
      </c>
      <c r="O196" s="77"/>
      <c r="P196" s="78"/>
      <c r="Q196" s="78"/>
      <c r="R196" s="90"/>
      <c r="S196" s="48">
        <v>1</v>
      </c>
      <c r="T196" s="48">
        <v>1</v>
      </c>
      <c r="U196" s="49">
        <v>0</v>
      </c>
      <c r="V196" s="49">
        <v>0</v>
      </c>
      <c r="W196" s="50"/>
      <c r="X196" s="50"/>
      <c r="Y196" s="50"/>
      <c r="Z196" s="49" t="s">
        <v>7155</v>
      </c>
      <c r="AA196" s="73">
        <v>196</v>
      </c>
      <c r="AB196" s="73"/>
      <c r="AC196" s="74"/>
      <c r="AD196" s="80" t="s">
        <v>3295</v>
      </c>
      <c r="AE196" s="80">
        <v>62</v>
      </c>
      <c r="AF196" s="80">
        <v>177</v>
      </c>
      <c r="AG196" s="80">
        <v>4779</v>
      </c>
      <c r="AH196" s="80">
        <v>4576</v>
      </c>
      <c r="AI196" s="80"/>
      <c r="AJ196" s="80" t="s">
        <v>3880</v>
      </c>
      <c r="AK196" s="80" t="s">
        <v>4385</v>
      </c>
      <c r="AL196" s="86" t="s">
        <v>4699</v>
      </c>
      <c r="AM196" s="80"/>
      <c r="AN196" s="82">
        <v>41552.29125</v>
      </c>
      <c r="AO196" s="86" t="s">
        <v>4966</v>
      </c>
      <c r="AP196" s="80" t="b">
        <v>0</v>
      </c>
      <c r="AQ196" s="80" t="b">
        <v>0</v>
      </c>
      <c r="AR196" s="80" t="b">
        <v>0</v>
      </c>
      <c r="AS196" s="80"/>
      <c r="AT196" s="80">
        <v>0</v>
      </c>
      <c r="AU196" s="86" t="s">
        <v>5433</v>
      </c>
      <c r="AV196" s="80" t="b">
        <v>0</v>
      </c>
      <c r="AW196" s="80" t="s">
        <v>5944</v>
      </c>
      <c r="AX196" s="86" t="s">
        <v>6050</v>
      </c>
      <c r="AY196" s="80" t="s">
        <v>66</v>
      </c>
      <c r="AZ196" s="80" t="str">
        <f>REPLACE(INDEX(GroupVertices[Group],MATCH(Vertices[[#This Row],[Vertex]],GroupVertices[Vertex],0)),1,1,"")</f>
        <v>3</v>
      </c>
      <c r="BA196" s="2"/>
      <c r="BB196" s="3"/>
      <c r="BC196" s="3"/>
      <c r="BD196" s="3"/>
      <c r="BE196" s="3"/>
    </row>
    <row r="197" spans="1:57" ht="15">
      <c r="A197" s="66" t="s">
        <v>305</v>
      </c>
      <c r="B197" s="67"/>
      <c r="C197" s="67"/>
      <c r="D197" s="68">
        <v>1.988235294117647</v>
      </c>
      <c r="E197" s="70">
        <v>50</v>
      </c>
      <c r="F197" s="106" t="s">
        <v>1293</v>
      </c>
      <c r="G197" s="67"/>
      <c r="H197" s="71"/>
      <c r="I197" s="72"/>
      <c r="J197" s="72"/>
      <c r="K197" s="71" t="s">
        <v>6660</v>
      </c>
      <c r="L197" s="75"/>
      <c r="M197" s="76">
        <v>389.9141540527344</v>
      </c>
      <c r="N197" s="76">
        <v>1234.4854736328125</v>
      </c>
      <c r="O197" s="77"/>
      <c r="P197" s="78"/>
      <c r="Q197" s="78"/>
      <c r="R197" s="90"/>
      <c r="S197" s="48">
        <v>1</v>
      </c>
      <c r="T197" s="48">
        <v>1</v>
      </c>
      <c r="U197" s="49">
        <v>0</v>
      </c>
      <c r="V197" s="49">
        <v>0</v>
      </c>
      <c r="W197" s="50"/>
      <c r="X197" s="50"/>
      <c r="Y197" s="50"/>
      <c r="Z197" s="49" t="s">
        <v>7155</v>
      </c>
      <c r="AA197" s="73">
        <v>197</v>
      </c>
      <c r="AB197" s="73"/>
      <c r="AC197" s="74"/>
      <c r="AD197" s="80" t="s">
        <v>3302</v>
      </c>
      <c r="AE197" s="80">
        <v>1079</v>
      </c>
      <c r="AF197" s="80">
        <v>157</v>
      </c>
      <c r="AG197" s="80">
        <v>10719</v>
      </c>
      <c r="AH197" s="80">
        <v>40</v>
      </c>
      <c r="AI197" s="80"/>
      <c r="AJ197" s="80" t="s">
        <v>3886</v>
      </c>
      <c r="AK197" s="80" t="s">
        <v>3131</v>
      </c>
      <c r="AL197" s="86" t="s">
        <v>4702</v>
      </c>
      <c r="AM197" s="80"/>
      <c r="AN197" s="82">
        <v>43489.71194444445</v>
      </c>
      <c r="AO197" s="86" t="s">
        <v>4973</v>
      </c>
      <c r="AP197" s="80" t="b">
        <v>0</v>
      </c>
      <c r="AQ197" s="80" t="b">
        <v>0</v>
      </c>
      <c r="AR197" s="80" t="b">
        <v>0</v>
      </c>
      <c r="AS197" s="80"/>
      <c r="AT197" s="80">
        <v>1</v>
      </c>
      <c r="AU197" s="86" t="s">
        <v>5433</v>
      </c>
      <c r="AV197" s="80" t="b">
        <v>0</v>
      </c>
      <c r="AW197" s="80" t="s">
        <v>5944</v>
      </c>
      <c r="AX197" s="86" t="s">
        <v>6057</v>
      </c>
      <c r="AY197" s="80" t="s">
        <v>66</v>
      </c>
      <c r="AZ197" s="80" t="str">
        <f>REPLACE(INDEX(GroupVertices[Group],MATCH(Vertices[[#This Row],[Vertex]],GroupVertices[Vertex],0)),1,1,"")</f>
        <v>3</v>
      </c>
      <c r="BA197" s="2"/>
      <c r="BB197" s="3"/>
      <c r="BC197" s="3"/>
      <c r="BD197" s="3"/>
      <c r="BE197" s="3"/>
    </row>
    <row r="198" spans="1:57" ht="15">
      <c r="A198" s="66" t="s">
        <v>309</v>
      </c>
      <c r="B198" s="67"/>
      <c r="C198" s="67"/>
      <c r="D198" s="68">
        <v>1.988235294117647</v>
      </c>
      <c r="E198" s="70">
        <v>50</v>
      </c>
      <c r="F198" s="106" t="s">
        <v>5542</v>
      </c>
      <c r="G198" s="67"/>
      <c r="H198" s="71"/>
      <c r="I198" s="72"/>
      <c r="J198" s="72"/>
      <c r="K198" s="71" t="s">
        <v>6664</v>
      </c>
      <c r="L198" s="75"/>
      <c r="M198" s="76">
        <v>2347.09130859375</v>
      </c>
      <c r="N198" s="76">
        <v>2525.875</v>
      </c>
      <c r="O198" s="77"/>
      <c r="P198" s="78"/>
      <c r="Q198" s="78"/>
      <c r="R198" s="90"/>
      <c r="S198" s="48">
        <v>1</v>
      </c>
      <c r="T198" s="48">
        <v>1</v>
      </c>
      <c r="U198" s="49">
        <v>0</v>
      </c>
      <c r="V198" s="49">
        <v>0</v>
      </c>
      <c r="W198" s="50"/>
      <c r="X198" s="50"/>
      <c r="Y198" s="50"/>
      <c r="Z198" s="49" t="s">
        <v>7155</v>
      </c>
      <c r="AA198" s="73">
        <v>198</v>
      </c>
      <c r="AB198" s="73"/>
      <c r="AC198" s="74"/>
      <c r="AD198" s="80" t="s">
        <v>3306</v>
      </c>
      <c r="AE198" s="80">
        <v>52</v>
      </c>
      <c r="AF198" s="80">
        <v>23</v>
      </c>
      <c r="AG198" s="80">
        <v>97</v>
      </c>
      <c r="AH198" s="80">
        <v>1380</v>
      </c>
      <c r="AI198" s="80"/>
      <c r="AJ198" s="80" t="s">
        <v>3890</v>
      </c>
      <c r="AK198" s="80" t="s">
        <v>4350</v>
      </c>
      <c r="AL198" s="80"/>
      <c r="AM198" s="80"/>
      <c r="AN198" s="82">
        <v>43458.065046296295</v>
      </c>
      <c r="AO198" s="86" t="s">
        <v>4977</v>
      </c>
      <c r="AP198" s="80" t="b">
        <v>0</v>
      </c>
      <c r="AQ198" s="80" t="b">
        <v>0</v>
      </c>
      <c r="AR198" s="80" t="b">
        <v>1</v>
      </c>
      <c r="AS198" s="80"/>
      <c r="AT198" s="80">
        <v>0</v>
      </c>
      <c r="AU198" s="86" t="s">
        <v>5433</v>
      </c>
      <c r="AV198" s="80" t="b">
        <v>0</v>
      </c>
      <c r="AW198" s="80" t="s">
        <v>5944</v>
      </c>
      <c r="AX198" s="86" t="s">
        <v>6061</v>
      </c>
      <c r="AY198" s="80" t="s">
        <v>66</v>
      </c>
      <c r="AZ198" s="80" t="str">
        <f>REPLACE(INDEX(GroupVertices[Group],MATCH(Vertices[[#This Row],[Vertex]],GroupVertices[Vertex],0)),1,1,"")</f>
        <v>3</v>
      </c>
      <c r="BA198" s="2"/>
      <c r="BB198" s="3"/>
      <c r="BC198" s="3"/>
      <c r="BD198" s="3"/>
      <c r="BE198" s="3"/>
    </row>
    <row r="199" spans="1:57" ht="15">
      <c r="A199" s="66" t="s">
        <v>337</v>
      </c>
      <c r="B199" s="67"/>
      <c r="C199" s="67"/>
      <c r="D199" s="68">
        <v>1.988235294117647</v>
      </c>
      <c r="E199" s="70">
        <v>50</v>
      </c>
      <c r="F199" s="106" t="s">
        <v>1296</v>
      </c>
      <c r="G199" s="67"/>
      <c r="H199" s="71"/>
      <c r="I199" s="72"/>
      <c r="J199" s="72"/>
      <c r="K199" s="71" t="s">
        <v>6701</v>
      </c>
      <c r="L199" s="75"/>
      <c r="M199" s="76">
        <v>2840.28466796875</v>
      </c>
      <c r="N199" s="76">
        <v>1625.9390869140625</v>
      </c>
      <c r="O199" s="77"/>
      <c r="P199" s="78"/>
      <c r="Q199" s="78"/>
      <c r="R199" s="90"/>
      <c r="S199" s="48">
        <v>1</v>
      </c>
      <c r="T199" s="48">
        <v>1</v>
      </c>
      <c r="U199" s="49">
        <v>0</v>
      </c>
      <c r="V199" s="49">
        <v>0</v>
      </c>
      <c r="W199" s="50"/>
      <c r="X199" s="50"/>
      <c r="Y199" s="50"/>
      <c r="Z199" s="49" t="s">
        <v>7155</v>
      </c>
      <c r="AA199" s="73">
        <v>199</v>
      </c>
      <c r="AB199" s="73"/>
      <c r="AC199" s="74"/>
      <c r="AD199" s="80" t="s">
        <v>3342</v>
      </c>
      <c r="AE199" s="80">
        <v>1</v>
      </c>
      <c r="AF199" s="80">
        <v>0</v>
      </c>
      <c r="AG199" s="80">
        <v>2</v>
      </c>
      <c r="AH199" s="80">
        <v>0</v>
      </c>
      <c r="AI199" s="80"/>
      <c r="AJ199" s="80"/>
      <c r="AK199" s="80"/>
      <c r="AL199" s="80"/>
      <c r="AM199" s="80"/>
      <c r="AN199" s="82">
        <v>43654.175625</v>
      </c>
      <c r="AO199" s="80"/>
      <c r="AP199" s="80" t="b">
        <v>1</v>
      </c>
      <c r="AQ199" s="80" t="b">
        <v>1</v>
      </c>
      <c r="AR199" s="80" t="b">
        <v>0</v>
      </c>
      <c r="AS199" s="80"/>
      <c r="AT199" s="80">
        <v>0</v>
      </c>
      <c r="AU199" s="80"/>
      <c r="AV199" s="80" t="b">
        <v>0</v>
      </c>
      <c r="AW199" s="80" t="s">
        <v>5944</v>
      </c>
      <c r="AX199" s="86" t="s">
        <v>6098</v>
      </c>
      <c r="AY199" s="80" t="s">
        <v>66</v>
      </c>
      <c r="AZ199" s="80" t="str">
        <f>REPLACE(INDEX(GroupVertices[Group],MATCH(Vertices[[#This Row],[Vertex]],GroupVertices[Vertex],0)),1,1,"")</f>
        <v>3</v>
      </c>
      <c r="BA199" s="2"/>
      <c r="BB199" s="3"/>
      <c r="BC199" s="3"/>
      <c r="BD199" s="3"/>
      <c r="BE199" s="3"/>
    </row>
    <row r="200" spans="1:57" ht="15">
      <c r="A200" s="66" t="s">
        <v>348</v>
      </c>
      <c r="B200" s="67"/>
      <c r="C200" s="67"/>
      <c r="D200" s="68">
        <v>1.988235294117647</v>
      </c>
      <c r="E200" s="70">
        <v>50</v>
      </c>
      <c r="F200" s="106" t="s">
        <v>1303</v>
      </c>
      <c r="G200" s="67"/>
      <c r="H200" s="71"/>
      <c r="I200" s="72"/>
      <c r="J200" s="72"/>
      <c r="K200" s="71" t="s">
        <v>6716</v>
      </c>
      <c r="L200" s="75"/>
      <c r="M200" s="76">
        <v>2463.78173828125</v>
      </c>
      <c r="N200" s="76">
        <v>341.92291259765625</v>
      </c>
      <c r="O200" s="77"/>
      <c r="P200" s="78"/>
      <c r="Q200" s="78"/>
      <c r="R200" s="90"/>
      <c r="S200" s="48">
        <v>1</v>
      </c>
      <c r="T200" s="48">
        <v>1</v>
      </c>
      <c r="U200" s="49">
        <v>0</v>
      </c>
      <c r="V200" s="49">
        <v>0</v>
      </c>
      <c r="W200" s="50"/>
      <c r="X200" s="50"/>
      <c r="Y200" s="50"/>
      <c r="Z200" s="49" t="s">
        <v>7155</v>
      </c>
      <c r="AA200" s="73">
        <v>200</v>
      </c>
      <c r="AB200" s="73"/>
      <c r="AC200" s="74"/>
      <c r="AD200" s="80" t="s">
        <v>3357</v>
      </c>
      <c r="AE200" s="80">
        <v>25</v>
      </c>
      <c r="AF200" s="80">
        <v>6</v>
      </c>
      <c r="AG200" s="80">
        <v>1</v>
      </c>
      <c r="AH200" s="80">
        <v>1</v>
      </c>
      <c r="AI200" s="80"/>
      <c r="AJ200" s="80"/>
      <c r="AK200" s="80"/>
      <c r="AL200" s="80"/>
      <c r="AM200" s="80"/>
      <c r="AN200" s="82">
        <v>43661.74696759259</v>
      </c>
      <c r="AO200" s="80"/>
      <c r="AP200" s="80" t="b">
        <v>1</v>
      </c>
      <c r="AQ200" s="80" t="b">
        <v>0</v>
      </c>
      <c r="AR200" s="80" t="b">
        <v>0</v>
      </c>
      <c r="AS200" s="80"/>
      <c r="AT200" s="80">
        <v>0</v>
      </c>
      <c r="AU200" s="80"/>
      <c r="AV200" s="80" t="b">
        <v>0</v>
      </c>
      <c r="AW200" s="80" t="s">
        <v>5944</v>
      </c>
      <c r="AX200" s="86" t="s">
        <v>6113</v>
      </c>
      <c r="AY200" s="80" t="s">
        <v>66</v>
      </c>
      <c r="AZ200" s="80" t="str">
        <f>REPLACE(INDEX(GroupVertices[Group],MATCH(Vertices[[#This Row],[Vertex]],GroupVertices[Vertex],0)),1,1,"")</f>
        <v>3</v>
      </c>
      <c r="BA200" s="2"/>
      <c r="BB200" s="3"/>
      <c r="BC200" s="3"/>
      <c r="BD200" s="3"/>
      <c r="BE200" s="3"/>
    </row>
    <row r="201" spans="1:57" ht="15">
      <c r="A201" s="66" t="s">
        <v>350</v>
      </c>
      <c r="B201" s="67"/>
      <c r="C201" s="67"/>
      <c r="D201" s="68">
        <v>1.988235294117647</v>
      </c>
      <c r="E201" s="70">
        <v>50</v>
      </c>
      <c r="F201" s="106" t="s">
        <v>1304</v>
      </c>
      <c r="G201" s="67"/>
      <c r="H201" s="71"/>
      <c r="I201" s="72"/>
      <c r="J201" s="72"/>
      <c r="K201" s="71" t="s">
        <v>6718</v>
      </c>
      <c r="L201" s="75"/>
      <c r="M201" s="76">
        <v>1921.12548828125</v>
      </c>
      <c r="N201" s="76">
        <v>461.84051513671875</v>
      </c>
      <c r="O201" s="77"/>
      <c r="P201" s="78"/>
      <c r="Q201" s="78"/>
      <c r="R201" s="90"/>
      <c r="S201" s="48">
        <v>1</v>
      </c>
      <c r="T201" s="48">
        <v>1</v>
      </c>
      <c r="U201" s="49">
        <v>0</v>
      </c>
      <c r="V201" s="49">
        <v>0</v>
      </c>
      <c r="W201" s="50"/>
      <c r="X201" s="50"/>
      <c r="Y201" s="50"/>
      <c r="Z201" s="49" t="s">
        <v>7155</v>
      </c>
      <c r="AA201" s="73">
        <v>201</v>
      </c>
      <c r="AB201" s="73"/>
      <c r="AC201" s="74"/>
      <c r="AD201" s="80" t="s">
        <v>3359</v>
      </c>
      <c r="AE201" s="80">
        <v>382</v>
      </c>
      <c r="AF201" s="80">
        <v>289</v>
      </c>
      <c r="AG201" s="80">
        <v>1020</v>
      </c>
      <c r="AH201" s="80">
        <v>6716</v>
      </c>
      <c r="AI201" s="80"/>
      <c r="AJ201" s="80" t="s">
        <v>3937</v>
      </c>
      <c r="AK201" s="80"/>
      <c r="AL201" s="80"/>
      <c r="AM201" s="80"/>
      <c r="AN201" s="82">
        <v>42061.09886574074</v>
      </c>
      <c r="AO201" s="86" t="s">
        <v>5024</v>
      </c>
      <c r="AP201" s="80" t="b">
        <v>1</v>
      </c>
      <c r="AQ201" s="80" t="b">
        <v>0</v>
      </c>
      <c r="AR201" s="80" t="b">
        <v>1</v>
      </c>
      <c r="AS201" s="80"/>
      <c r="AT201" s="80">
        <v>0</v>
      </c>
      <c r="AU201" s="86" t="s">
        <v>5433</v>
      </c>
      <c r="AV201" s="80" t="b">
        <v>0</v>
      </c>
      <c r="AW201" s="80" t="s">
        <v>5944</v>
      </c>
      <c r="AX201" s="86" t="s">
        <v>6115</v>
      </c>
      <c r="AY201" s="80" t="s">
        <v>66</v>
      </c>
      <c r="AZ201" s="80" t="str">
        <f>REPLACE(INDEX(GroupVertices[Group],MATCH(Vertices[[#This Row],[Vertex]],GroupVertices[Vertex],0)),1,1,"")</f>
        <v>3</v>
      </c>
      <c r="BA201" s="2"/>
      <c r="BB201" s="3"/>
      <c r="BC201" s="3"/>
      <c r="BD201" s="3"/>
      <c r="BE201" s="3"/>
    </row>
    <row r="202" spans="1:57" ht="15">
      <c r="A202" s="66" t="s">
        <v>355</v>
      </c>
      <c r="B202" s="67"/>
      <c r="C202" s="67"/>
      <c r="D202" s="68">
        <v>1.988235294117647</v>
      </c>
      <c r="E202" s="70">
        <v>50</v>
      </c>
      <c r="F202" s="106" t="s">
        <v>1305</v>
      </c>
      <c r="G202" s="67"/>
      <c r="H202" s="71"/>
      <c r="I202" s="72"/>
      <c r="J202" s="72"/>
      <c r="K202" s="71" t="s">
        <v>6722</v>
      </c>
      <c r="L202" s="75"/>
      <c r="M202" s="76">
        <v>2124.38037109375</v>
      </c>
      <c r="N202" s="76">
        <v>2714.53125</v>
      </c>
      <c r="O202" s="77"/>
      <c r="P202" s="78"/>
      <c r="Q202" s="78"/>
      <c r="R202" s="90"/>
      <c r="S202" s="48">
        <v>1</v>
      </c>
      <c r="T202" s="48">
        <v>1</v>
      </c>
      <c r="U202" s="49">
        <v>0</v>
      </c>
      <c r="V202" s="49">
        <v>0</v>
      </c>
      <c r="W202" s="50"/>
      <c r="X202" s="50"/>
      <c r="Y202" s="50"/>
      <c r="Z202" s="49" t="s">
        <v>7155</v>
      </c>
      <c r="AA202" s="73">
        <v>202</v>
      </c>
      <c r="AB202" s="73"/>
      <c r="AC202" s="74"/>
      <c r="AD202" s="80" t="s">
        <v>3363</v>
      </c>
      <c r="AE202" s="80">
        <v>252</v>
      </c>
      <c r="AF202" s="80">
        <v>83</v>
      </c>
      <c r="AG202" s="80">
        <v>2900</v>
      </c>
      <c r="AH202" s="80">
        <v>2082</v>
      </c>
      <c r="AI202" s="80"/>
      <c r="AJ202" s="80" t="s">
        <v>3941</v>
      </c>
      <c r="AK202" s="80" t="s">
        <v>4416</v>
      </c>
      <c r="AL202" s="80"/>
      <c r="AM202" s="80"/>
      <c r="AN202" s="82">
        <v>42821.72645833333</v>
      </c>
      <c r="AO202" s="86" t="s">
        <v>5028</v>
      </c>
      <c r="AP202" s="80" t="b">
        <v>0</v>
      </c>
      <c r="AQ202" s="80" t="b">
        <v>0</v>
      </c>
      <c r="AR202" s="80" t="b">
        <v>0</v>
      </c>
      <c r="AS202" s="80"/>
      <c r="AT202" s="80">
        <v>1</v>
      </c>
      <c r="AU202" s="86" t="s">
        <v>5433</v>
      </c>
      <c r="AV202" s="80" t="b">
        <v>0</v>
      </c>
      <c r="AW202" s="80" t="s">
        <v>5944</v>
      </c>
      <c r="AX202" s="86" t="s">
        <v>6119</v>
      </c>
      <c r="AY202" s="80" t="s">
        <v>66</v>
      </c>
      <c r="AZ202" s="80" t="str">
        <f>REPLACE(INDEX(GroupVertices[Group],MATCH(Vertices[[#This Row],[Vertex]],GroupVertices[Vertex],0)),1,1,"")</f>
        <v>3</v>
      </c>
      <c r="BA202" s="2"/>
      <c r="BB202" s="3"/>
      <c r="BC202" s="3"/>
      <c r="BD202" s="3"/>
      <c r="BE202" s="3"/>
    </row>
    <row r="203" spans="1:57" ht="15">
      <c r="A203" s="66" t="s">
        <v>378</v>
      </c>
      <c r="B203" s="67"/>
      <c r="C203" s="67"/>
      <c r="D203" s="68">
        <v>1.988235294117647</v>
      </c>
      <c r="E203" s="70">
        <v>50</v>
      </c>
      <c r="F203" s="106" t="s">
        <v>5607</v>
      </c>
      <c r="G203" s="67"/>
      <c r="H203" s="71"/>
      <c r="I203" s="72"/>
      <c r="J203" s="72"/>
      <c r="K203" s="71" t="s">
        <v>6748</v>
      </c>
      <c r="L203" s="75"/>
      <c r="M203" s="76">
        <v>3085.99755859375</v>
      </c>
      <c r="N203" s="76">
        <v>839.8623657226562</v>
      </c>
      <c r="O203" s="77"/>
      <c r="P203" s="78"/>
      <c r="Q203" s="78"/>
      <c r="R203" s="90"/>
      <c r="S203" s="48">
        <v>1</v>
      </c>
      <c r="T203" s="48">
        <v>1</v>
      </c>
      <c r="U203" s="49">
        <v>0</v>
      </c>
      <c r="V203" s="49">
        <v>0</v>
      </c>
      <c r="W203" s="50"/>
      <c r="X203" s="50"/>
      <c r="Y203" s="50"/>
      <c r="Z203" s="49" t="s">
        <v>7155</v>
      </c>
      <c r="AA203" s="73">
        <v>203</v>
      </c>
      <c r="AB203" s="73"/>
      <c r="AC203" s="74"/>
      <c r="AD203" s="80" t="s">
        <v>3388</v>
      </c>
      <c r="AE203" s="80">
        <v>1536</v>
      </c>
      <c r="AF203" s="80">
        <v>101120</v>
      </c>
      <c r="AG203" s="80">
        <v>203222</v>
      </c>
      <c r="AH203" s="80">
        <v>6046</v>
      </c>
      <c r="AI203" s="80"/>
      <c r="AJ203" s="80" t="s">
        <v>3965</v>
      </c>
      <c r="AK203" s="80" t="s">
        <v>4430</v>
      </c>
      <c r="AL203" s="86" t="s">
        <v>4732</v>
      </c>
      <c r="AM203" s="80"/>
      <c r="AN203" s="82">
        <v>39881.95096064815</v>
      </c>
      <c r="AO203" s="86" t="s">
        <v>5053</v>
      </c>
      <c r="AP203" s="80" t="b">
        <v>0</v>
      </c>
      <c r="AQ203" s="80" t="b">
        <v>0</v>
      </c>
      <c r="AR203" s="80" t="b">
        <v>1</v>
      </c>
      <c r="AS203" s="80"/>
      <c r="AT203" s="80">
        <v>775</v>
      </c>
      <c r="AU203" s="86" t="s">
        <v>5433</v>
      </c>
      <c r="AV203" s="80" t="b">
        <v>1</v>
      </c>
      <c r="AW203" s="80" t="s">
        <v>5944</v>
      </c>
      <c r="AX203" s="86" t="s">
        <v>6145</v>
      </c>
      <c r="AY203" s="80" t="s">
        <v>66</v>
      </c>
      <c r="AZ203" s="80" t="str">
        <f>REPLACE(INDEX(GroupVertices[Group],MATCH(Vertices[[#This Row],[Vertex]],GroupVertices[Vertex],0)),1,1,"")</f>
        <v>3</v>
      </c>
      <c r="BA203" s="2"/>
      <c r="BB203" s="3"/>
      <c r="BC203" s="3"/>
      <c r="BD203" s="3"/>
      <c r="BE203" s="3"/>
    </row>
    <row r="204" spans="1:57" ht="15">
      <c r="A204" s="66" t="s">
        <v>394</v>
      </c>
      <c r="B204" s="67"/>
      <c r="C204" s="67"/>
      <c r="D204" s="68">
        <v>1.988235294117647</v>
      </c>
      <c r="E204" s="70">
        <v>50</v>
      </c>
      <c r="F204" s="106" t="s">
        <v>5624</v>
      </c>
      <c r="G204" s="67"/>
      <c r="H204" s="71"/>
      <c r="I204" s="72"/>
      <c r="J204" s="72"/>
      <c r="K204" s="71" t="s">
        <v>6766</v>
      </c>
      <c r="L204" s="75"/>
      <c r="M204" s="76">
        <v>2517.112060546875</v>
      </c>
      <c r="N204" s="76">
        <v>2603.21728515625</v>
      </c>
      <c r="O204" s="77"/>
      <c r="P204" s="78"/>
      <c r="Q204" s="78"/>
      <c r="R204" s="90"/>
      <c r="S204" s="48">
        <v>1</v>
      </c>
      <c r="T204" s="48">
        <v>1</v>
      </c>
      <c r="U204" s="49">
        <v>0</v>
      </c>
      <c r="V204" s="49">
        <v>0</v>
      </c>
      <c r="W204" s="50"/>
      <c r="X204" s="50"/>
      <c r="Y204" s="50"/>
      <c r="Z204" s="49" t="s">
        <v>7155</v>
      </c>
      <c r="AA204" s="73">
        <v>204</v>
      </c>
      <c r="AB204" s="73"/>
      <c r="AC204" s="74"/>
      <c r="AD204" s="80" t="s">
        <v>3406</v>
      </c>
      <c r="AE204" s="80">
        <v>36</v>
      </c>
      <c r="AF204" s="80">
        <v>72</v>
      </c>
      <c r="AG204" s="80">
        <v>34</v>
      </c>
      <c r="AH204" s="80">
        <v>25</v>
      </c>
      <c r="AI204" s="80"/>
      <c r="AJ204" s="80"/>
      <c r="AK204" s="80"/>
      <c r="AL204" s="80"/>
      <c r="AM204" s="80"/>
      <c r="AN204" s="82">
        <v>42803.96586805556</v>
      </c>
      <c r="AO204" s="80"/>
      <c r="AP204" s="80" t="b">
        <v>1</v>
      </c>
      <c r="AQ204" s="80" t="b">
        <v>0</v>
      </c>
      <c r="AR204" s="80" t="b">
        <v>0</v>
      </c>
      <c r="AS204" s="80"/>
      <c r="AT204" s="80">
        <v>0</v>
      </c>
      <c r="AU204" s="80"/>
      <c r="AV204" s="80" t="b">
        <v>0</v>
      </c>
      <c r="AW204" s="80" t="s">
        <v>5944</v>
      </c>
      <c r="AX204" s="86" t="s">
        <v>6163</v>
      </c>
      <c r="AY204" s="80" t="s">
        <v>66</v>
      </c>
      <c r="AZ204" s="80" t="str">
        <f>REPLACE(INDEX(GroupVertices[Group],MATCH(Vertices[[#This Row],[Vertex]],GroupVertices[Vertex],0)),1,1,"")</f>
        <v>3</v>
      </c>
      <c r="BA204" s="2"/>
      <c r="BB204" s="3"/>
      <c r="BC204" s="3"/>
      <c r="BD204" s="3"/>
      <c r="BE204" s="3"/>
    </row>
    <row r="205" spans="1:57" ht="15">
      <c r="A205" s="66" t="s">
        <v>421</v>
      </c>
      <c r="B205" s="67"/>
      <c r="C205" s="67"/>
      <c r="D205" s="68">
        <v>1.988235294117647</v>
      </c>
      <c r="E205" s="70">
        <v>50</v>
      </c>
      <c r="F205" s="106" t="s">
        <v>5653</v>
      </c>
      <c r="G205" s="67"/>
      <c r="H205" s="71"/>
      <c r="I205" s="72"/>
      <c r="J205" s="72"/>
      <c r="K205" s="71" t="s">
        <v>6799</v>
      </c>
      <c r="L205" s="75"/>
      <c r="M205" s="76">
        <v>1632.8817138671875</v>
      </c>
      <c r="N205" s="76">
        <v>635.9542236328125</v>
      </c>
      <c r="O205" s="77"/>
      <c r="P205" s="78"/>
      <c r="Q205" s="78"/>
      <c r="R205" s="90"/>
      <c r="S205" s="48">
        <v>1</v>
      </c>
      <c r="T205" s="48">
        <v>1</v>
      </c>
      <c r="U205" s="49">
        <v>0</v>
      </c>
      <c r="V205" s="49">
        <v>0</v>
      </c>
      <c r="W205" s="50"/>
      <c r="X205" s="50"/>
      <c r="Y205" s="50"/>
      <c r="Z205" s="49" t="s">
        <v>7155</v>
      </c>
      <c r="AA205" s="73">
        <v>205</v>
      </c>
      <c r="AB205" s="73"/>
      <c r="AC205" s="74"/>
      <c r="AD205" s="80" t="s">
        <v>3438</v>
      </c>
      <c r="AE205" s="80">
        <v>331</v>
      </c>
      <c r="AF205" s="80">
        <v>34</v>
      </c>
      <c r="AG205" s="80">
        <v>1019</v>
      </c>
      <c r="AH205" s="80">
        <v>6602</v>
      </c>
      <c r="AI205" s="80"/>
      <c r="AJ205" s="80" t="s">
        <v>4011</v>
      </c>
      <c r="AK205" s="80" t="s">
        <v>4464</v>
      </c>
      <c r="AL205" s="86" t="s">
        <v>4754</v>
      </c>
      <c r="AM205" s="80"/>
      <c r="AN205" s="82">
        <v>42824.26894675926</v>
      </c>
      <c r="AO205" s="86" t="s">
        <v>5103</v>
      </c>
      <c r="AP205" s="80" t="b">
        <v>1</v>
      </c>
      <c r="AQ205" s="80" t="b">
        <v>0</v>
      </c>
      <c r="AR205" s="80" t="b">
        <v>0</v>
      </c>
      <c r="AS205" s="80"/>
      <c r="AT205" s="80">
        <v>0</v>
      </c>
      <c r="AU205" s="80"/>
      <c r="AV205" s="80" t="b">
        <v>0</v>
      </c>
      <c r="AW205" s="80" t="s">
        <v>5944</v>
      </c>
      <c r="AX205" s="86" t="s">
        <v>6196</v>
      </c>
      <c r="AY205" s="80" t="s">
        <v>66</v>
      </c>
      <c r="AZ205" s="80" t="str">
        <f>REPLACE(INDEX(GroupVertices[Group],MATCH(Vertices[[#This Row],[Vertex]],GroupVertices[Vertex],0)),1,1,"")</f>
        <v>3</v>
      </c>
      <c r="BA205" s="2"/>
      <c r="BB205" s="3"/>
      <c r="BC205" s="3"/>
      <c r="BD205" s="3"/>
      <c r="BE205" s="3"/>
    </row>
    <row r="206" spans="1:57" ht="15">
      <c r="A206" s="66" t="s">
        <v>426</v>
      </c>
      <c r="B206" s="67"/>
      <c r="C206" s="67"/>
      <c r="D206" s="68">
        <v>1.988235294117647</v>
      </c>
      <c r="E206" s="70">
        <v>50</v>
      </c>
      <c r="F206" s="106" t="s">
        <v>1316</v>
      </c>
      <c r="G206" s="67"/>
      <c r="H206" s="71"/>
      <c r="I206" s="72"/>
      <c r="J206" s="72"/>
      <c r="K206" s="71" t="s">
        <v>6805</v>
      </c>
      <c r="L206" s="75"/>
      <c r="M206" s="76">
        <v>720.5015258789062</v>
      </c>
      <c r="N206" s="76">
        <v>359.7599792480469</v>
      </c>
      <c r="O206" s="77"/>
      <c r="P206" s="78"/>
      <c r="Q206" s="78"/>
      <c r="R206" s="90"/>
      <c r="S206" s="48">
        <v>1</v>
      </c>
      <c r="T206" s="48">
        <v>1</v>
      </c>
      <c r="U206" s="49">
        <v>0</v>
      </c>
      <c r="V206" s="49">
        <v>0</v>
      </c>
      <c r="W206" s="50"/>
      <c r="X206" s="50"/>
      <c r="Y206" s="50"/>
      <c r="Z206" s="49" t="s">
        <v>7155</v>
      </c>
      <c r="AA206" s="73">
        <v>206</v>
      </c>
      <c r="AB206" s="73"/>
      <c r="AC206" s="74"/>
      <c r="AD206" s="80" t="s">
        <v>3444</v>
      </c>
      <c r="AE206" s="80">
        <v>4985</v>
      </c>
      <c r="AF206" s="80">
        <v>906</v>
      </c>
      <c r="AG206" s="80">
        <v>1642</v>
      </c>
      <c r="AH206" s="80">
        <v>2251</v>
      </c>
      <c r="AI206" s="80"/>
      <c r="AJ206" s="80" t="s">
        <v>4017</v>
      </c>
      <c r="AK206" s="80"/>
      <c r="AL206" s="80"/>
      <c r="AM206" s="80"/>
      <c r="AN206" s="82">
        <v>43529.85244212963</v>
      </c>
      <c r="AO206" s="86" t="s">
        <v>5107</v>
      </c>
      <c r="AP206" s="80" t="b">
        <v>0</v>
      </c>
      <c r="AQ206" s="80" t="b">
        <v>0</v>
      </c>
      <c r="AR206" s="80" t="b">
        <v>0</v>
      </c>
      <c r="AS206" s="80"/>
      <c r="AT206" s="80">
        <v>5</v>
      </c>
      <c r="AU206" s="86" t="s">
        <v>5433</v>
      </c>
      <c r="AV206" s="80" t="b">
        <v>0</v>
      </c>
      <c r="AW206" s="80" t="s">
        <v>5944</v>
      </c>
      <c r="AX206" s="86" t="s">
        <v>6202</v>
      </c>
      <c r="AY206" s="80" t="s">
        <v>66</v>
      </c>
      <c r="AZ206" s="80" t="str">
        <f>REPLACE(INDEX(GroupVertices[Group],MATCH(Vertices[[#This Row],[Vertex]],GroupVertices[Vertex],0)),1,1,"")</f>
        <v>3</v>
      </c>
      <c r="BA206" s="2"/>
      <c r="BB206" s="3"/>
      <c r="BC206" s="3"/>
      <c r="BD206" s="3"/>
      <c r="BE206" s="3"/>
    </row>
    <row r="207" spans="1:57" ht="15">
      <c r="A207" s="66" t="s">
        <v>452</v>
      </c>
      <c r="B207" s="67"/>
      <c r="C207" s="67"/>
      <c r="D207" s="68">
        <v>1.988235294117647</v>
      </c>
      <c r="E207" s="70">
        <v>50</v>
      </c>
      <c r="F207" s="106" t="s">
        <v>5680</v>
      </c>
      <c r="G207" s="67"/>
      <c r="H207" s="71"/>
      <c r="I207" s="72"/>
      <c r="J207" s="72"/>
      <c r="K207" s="71" t="s">
        <v>6832</v>
      </c>
      <c r="L207" s="75"/>
      <c r="M207" s="76">
        <v>2544.827880859375</v>
      </c>
      <c r="N207" s="76">
        <v>2012.82275390625</v>
      </c>
      <c r="O207" s="77"/>
      <c r="P207" s="78"/>
      <c r="Q207" s="78"/>
      <c r="R207" s="90"/>
      <c r="S207" s="48">
        <v>1</v>
      </c>
      <c r="T207" s="48">
        <v>1</v>
      </c>
      <c r="U207" s="49">
        <v>0</v>
      </c>
      <c r="V207" s="49">
        <v>0</v>
      </c>
      <c r="W207" s="50"/>
      <c r="X207" s="50"/>
      <c r="Y207" s="50"/>
      <c r="Z207" s="49" t="s">
        <v>7155</v>
      </c>
      <c r="AA207" s="73">
        <v>207</v>
      </c>
      <c r="AB207" s="73"/>
      <c r="AC207" s="74"/>
      <c r="AD207" s="80" t="s">
        <v>3471</v>
      </c>
      <c r="AE207" s="80">
        <v>1394</v>
      </c>
      <c r="AF207" s="80">
        <v>9099</v>
      </c>
      <c r="AG207" s="80">
        <v>39091</v>
      </c>
      <c r="AH207" s="80">
        <v>39018</v>
      </c>
      <c r="AI207" s="80"/>
      <c r="AJ207" s="80" t="s">
        <v>4042</v>
      </c>
      <c r="AK207" s="80"/>
      <c r="AL207" s="86" t="s">
        <v>4768</v>
      </c>
      <c r="AM207" s="80"/>
      <c r="AN207" s="82">
        <v>39890.61274305556</v>
      </c>
      <c r="AO207" s="86" t="s">
        <v>5134</v>
      </c>
      <c r="AP207" s="80" t="b">
        <v>0</v>
      </c>
      <c r="AQ207" s="80" t="b">
        <v>0</v>
      </c>
      <c r="AR207" s="80" t="b">
        <v>0</v>
      </c>
      <c r="AS207" s="80"/>
      <c r="AT207" s="80">
        <v>109</v>
      </c>
      <c r="AU207" s="86" t="s">
        <v>5434</v>
      </c>
      <c r="AV207" s="80" t="b">
        <v>0</v>
      </c>
      <c r="AW207" s="80" t="s">
        <v>5944</v>
      </c>
      <c r="AX207" s="86" t="s">
        <v>6229</v>
      </c>
      <c r="AY207" s="80" t="s">
        <v>66</v>
      </c>
      <c r="AZ207" s="80" t="str">
        <f>REPLACE(INDEX(GroupVertices[Group],MATCH(Vertices[[#This Row],[Vertex]],GroupVertices[Vertex],0)),1,1,"")</f>
        <v>3</v>
      </c>
      <c r="BA207" s="2"/>
      <c r="BB207" s="3"/>
      <c r="BC207" s="3"/>
      <c r="BD207" s="3"/>
      <c r="BE207" s="3"/>
    </row>
    <row r="208" spans="1:57" ht="15">
      <c r="A208" s="66" t="s">
        <v>454</v>
      </c>
      <c r="B208" s="67"/>
      <c r="C208" s="67"/>
      <c r="D208" s="68">
        <v>1.988235294117647</v>
      </c>
      <c r="E208" s="70">
        <v>50</v>
      </c>
      <c r="F208" s="106" t="s">
        <v>5682</v>
      </c>
      <c r="G208" s="67"/>
      <c r="H208" s="71"/>
      <c r="I208" s="72"/>
      <c r="J208" s="72"/>
      <c r="K208" s="71" t="s">
        <v>6834</v>
      </c>
      <c r="L208" s="75"/>
      <c r="M208" s="76">
        <v>1006.4102783203125</v>
      </c>
      <c r="N208" s="76">
        <v>650.5418090820312</v>
      </c>
      <c r="O208" s="77"/>
      <c r="P208" s="78"/>
      <c r="Q208" s="78"/>
      <c r="R208" s="90"/>
      <c r="S208" s="48">
        <v>1</v>
      </c>
      <c r="T208" s="48">
        <v>1</v>
      </c>
      <c r="U208" s="49">
        <v>0</v>
      </c>
      <c r="V208" s="49">
        <v>0</v>
      </c>
      <c r="W208" s="50"/>
      <c r="X208" s="50"/>
      <c r="Y208" s="50"/>
      <c r="Z208" s="49" t="s">
        <v>7155</v>
      </c>
      <c r="AA208" s="73">
        <v>208</v>
      </c>
      <c r="AB208" s="73"/>
      <c r="AC208" s="74"/>
      <c r="AD208" s="80" t="s">
        <v>3473</v>
      </c>
      <c r="AE208" s="80">
        <v>93</v>
      </c>
      <c r="AF208" s="80">
        <v>3</v>
      </c>
      <c r="AG208" s="80">
        <v>9</v>
      </c>
      <c r="AH208" s="80">
        <v>196</v>
      </c>
      <c r="AI208" s="80"/>
      <c r="AJ208" s="80" t="s">
        <v>4044</v>
      </c>
      <c r="AK208" s="80"/>
      <c r="AL208" s="80"/>
      <c r="AM208" s="80"/>
      <c r="AN208" s="82">
        <v>43643.579097222224</v>
      </c>
      <c r="AO208" s="86" t="s">
        <v>5136</v>
      </c>
      <c r="AP208" s="80" t="b">
        <v>1</v>
      </c>
      <c r="AQ208" s="80" t="b">
        <v>0</v>
      </c>
      <c r="AR208" s="80" t="b">
        <v>0</v>
      </c>
      <c r="AS208" s="80"/>
      <c r="AT208" s="80">
        <v>0</v>
      </c>
      <c r="AU208" s="80"/>
      <c r="AV208" s="80" t="b">
        <v>0</v>
      </c>
      <c r="AW208" s="80" t="s">
        <v>5944</v>
      </c>
      <c r="AX208" s="86" t="s">
        <v>6231</v>
      </c>
      <c r="AY208" s="80" t="s">
        <v>66</v>
      </c>
      <c r="AZ208" s="80" t="str">
        <f>REPLACE(INDEX(GroupVertices[Group],MATCH(Vertices[[#This Row],[Vertex]],GroupVertices[Vertex],0)),1,1,"")</f>
        <v>3</v>
      </c>
      <c r="BA208" s="2"/>
      <c r="BB208" s="3"/>
      <c r="BC208" s="3"/>
      <c r="BD208" s="3"/>
      <c r="BE208" s="3"/>
    </row>
    <row r="209" spans="1:57" ht="15">
      <c r="A209" s="66" t="s">
        <v>459</v>
      </c>
      <c r="B209" s="67"/>
      <c r="C209" s="67"/>
      <c r="D209" s="68">
        <v>1.988235294117647</v>
      </c>
      <c r="E209" s="70">
        <v>50</v>
      </c>
      <c r="F209" s="106" t="s">
        <v>5687</v>
      </c>
      <c r="G209" s="67"/>
      <c r="H209" s="71"/>
      <c r="I209" s="72"/>
      <c r="J209" s="72"/>
      <c r="K209" s="71" t="s">
        <v>6839</v>
      </c>
      <c r="L209" s="75"/>
      <c r="M209" s="76">
        <v>2546.572265625</v>
      </c>
      <c r="N209" s="76">
        <v>1062.0693359375</v>
      </c>
      <c r="O209" s="77"/>
      <c r="P209" s="78"/>
      <c r="Q209" s="78"/>
      <c r="R209" s="90"/>
      <c r="S209" s="48">
        <v>1</v>
      </c>
      <c r="T209" s="48">
        <v>1</v>
      </c>
      <c r="U209" s="49">
        <v>0</v>
      </c>
      <c r="V209" s="49">
        <v>0</v>
      </c>
      <c r="W209" s="50"/>
      <c r="X209" s="50"/>
      <c r="Y209" s="50"/>
      <c r="Z209" s="49" t="s">
        <v>7155</v>
      </c>
      <c r="AA209" s="73">
        <v>209</v>
      </c>
      <c r="AB209" s="73"/>
      <c r="AC209" s="74"/>
      <c r="AD209" s="80" t="s">
        <v>3478</v>
      </c>
      <c r="AE209" s="80">
        <v>653</v>
      </c>
      <c r="AF209" s="80">
        <v>6156</v>
      </c>
      <c r="AG209" s="80">
        <v>7295</v>
      </c>
      <c r="AH209" s="80">
        <v>7576</v>
      </c>
      <c r="AI209" s="80"/>
      <c r="AJ209" s="80" t="s">
        <v>4048</v>
      </c>
      <c r="AK209" s="80" t="s">
        <v>4491</v>
      </c>
      <c r="AL209" s="86" t="s">
        <v>4769</v>
      </c>
      <c r="AM209" s="80"/>
      <c r="AN209" s="82">
        <v>41836.1587037037</v>
      </c>
      <c r="AO209" s="86" t="s">
        <v>5140</v>
      </c>
      <c r="AP209" s="80" t="b">
        <v>0</v>
      </c>
      <c r="AQ209" s="80" t="b">
        <v>0</v>
      </c>
      <c r="AR209" s="80" t="b">
        <v>1</v>
      </c>
      <c r="AS209" s="80"/>
      <c r="AT209" s="80">
        <v>77</v>
      </c>
      <c r="AU209" s="86" t="s">
        <v>5435</v>
      </c>
      <c r="AV209" s="80" t="b">
        <v>0</v>
      </c>
      <c r="AW209" s="80" t="s">
        <v>5944</v>
      </c>
      <c r="AX209" s="86" t="s">
        <v>6236</v>
      </c>
      <c r="AY209" s="80" t="s">
        <v>66</v>
      </c>
      <c r="AZ209" s="80" t="str">
        <f>REPLACE(INDEX(GroupVertices[Group],MATCH(Vertices[[#This Row],[Vertex]],GroupVertices[Vertex],0)),1,1,"")</f>
        <v>3</v>
      </c>
      <c r="BA209" s="2"/>
      <c r="BB209" s="3"/>
      <c r="BC209" s="3"/>
      <c r="BD209" s="3"/>
      <c r="BE209" s="3"/>
    </row>
    <row r="210" spans="1:57" ht="15">
      <c r="A210" s="66" t="s">
        <v>463</v>
      </c>
      <c r="B210" s="67"/>
      <c r="C210" s="67"/>
      <c r="D210" s="68">
        <v>1.988235294117647</v>
      </c>
      <c r="E210" s="70">
        <v>50</v>
      </c>
      <c r="F210" s="106" t="s">
        <v>1321</v>
      </c>
      <c r="G210" s="67"/>
      <c r="H210" s="71"/>
      <c r="I210" s="72"/>
      <c r="J210" s="72"/>
      <c r="K210" s="71" t="s">
        <v>6843</v>
      </c>
      <c r="L210" s="75"/>
      <c r="M210" s="76">
        <v>530.6922607421875</v>
      </c>
      <c r="N210" s="76">
        <v>1963.6214599609375</v>
      </c>
      <c r="O210" s="77"/>
      <c r="P210" s="78"/>
      <c r="Q210" s="78"/>
      <c r="R210" s="90"/>
      <c r="S210" s="48">
        <v>1</v>
      </c>
      <c r="T210" s="48">
        <v>1</v>
      </c>
      <c r="U210" s="49">
        <v>0</v>
      </c>
      <c r="V210" s="49">
        <v>0</v>
      </c>
      <c r="W210" s="50"/>
      <c r="X210" s="50"/>
      <c r="Y210" s="50"/>
      <c r="Z210" s="49" t="s">
        <v>7155</v>
      </c>
      <c r="AA210" s="73">
        <v>210</v>
      </c>
      <c r="AB210" s="73"/>
      <c r="AC210" s="74"/>
      <c r="AD210" s="80" t="s">
        <v>3482</v>
      </c>
      <c r="AE210" s="80">
        <v>1979</v>
      </c>
      <c r="AF210" s="80">
        <v>4244</v>
      </c>
      <c r="AG210" s="80">
        <v>18813</v>
      </c>
      <c r="AH210" s="80">
        <v>6123</v>
      </c>
      <c r="AI210" s="80"/>
      <c r="AJ210" s="80" t="s">
        <v>4051</v>
      </c>
      <c r="AK210" s="80" t="s">
        <v>3140</v>
      </c>
      <c r="AL210" s="86" t="s">
        <v>4770</v>
      </c>
      <c r="AM210" s="80"/>
      <c r="AN210" s="82">
        <v>40533.20086805556</v>
      </c>
      <c r="AO210" s="86" t="s">
        <v>5144</v>
      </c>
      <c r="AP210" s="80" t="b">
        <v>0</v>
      </c>
      <c r="AQ210" s="80" t="b">
        <v>0</v>
      </c>
      <c r="AR210" s="80" t="b">
        <v>1</v>
      </c>
      <c r="AS210" s="80"/>
      <c r="AT210" s="80">
        <v>129</v>
      </c>
      <c r="AU210" s="86" t="s">
        <v>5445</v>
      </c>
      <c r="AV210" s="80" t="b">
        <v>0</v>
      </c>
      <c r="AW210" s="80" t="s">
        <v>5944</v>
      </c>
      <c r="AX210" s="86" t="s">
        <v>6240</v>
      </c>
      <c r="AY210" s="80" t="s">
        <v>66</v>
      </c>
      <c r="AZ210" s="80" t="str">
        <f>REPLACE(INDEX(GroupVertices[Group],MATCH(Vertices[[#This Row],[Vertex]],GroupVertices[Vertex],0)),1,1,"")</f>
        <v>3</v>
      </c>
      <c r="BA210" s="2"/>
      <c r="BB210" s="3"/>
      <c r="BC210" s="3"/>
      <c r="BD210" s="3"/>
      <c r="BE210" s="3"/>
    </row>
    <row r="211" spans="1:57" ht="15">
      <c r="A211" s="66" t="s">
        <v>469</v>
      </c>
      <c r="B211" s="67"/>
      <c r="C211" s="67"/>
      <c r="D211" s="68">
        <v>1.988235294117647</v>
      </c>
      <c r="E211" s="70">
        <v>50</v>
      </c>
      <c r="F211" s="106" t="s">
        <v>5694</v>
      </c>
      <c r="G211" s="67"/>
      <c r="H211" s="71"/>
      <c r="I211" s="72"/>
      <c r="J211" s="72"/>
      <c r="K211" s="71" t="s">
        <v>6850</v>
      </c>
      <c r="L211" s="75"/>
      <c r="M211" s="76">
        <v>1661.0474853515625</v>
      </c>
      <c r="N211" s="76">
        <v>2582.5380859375</v>
      </c>
      <c r="O211" s="77"/>
      <c r="P211" s="78"/>
      <c r="Q211" s="78"/>
      <c r="R211" s="90"/>
      <c r="S211" s="48">
        <v>1</v>
      </c>
      <c r="T211" s="48">
        <v>1</v>
      </c>
      <c r="U211" s="49">
        <v>0</v>
      </c>
      <c r="V211" s="49">
        <v>0</v>
      </c>
      <c r="W211" s="50"/>
      <c r="X211" s="50"/>
      <c r="Y211" s="50"/>
      <c r="Z211" s="49" t="s">
        <v>7155</v>
      </c>
      <c r="AA211" s="73">
        <v>211</v>
      </c>
      <c r="AB211" s="73"/>
      <c r="AC211" s="74"/>
      <c r="AD211" s="80" t="s">
        <v>3489</v>
      </c>
      <c r="AE211" s="80">
        <v>91</v>
      </c>
      <c r="AF211" s="80">
        <v>51</v>
      </c>
      <c r="AG211" s="80">
        <v>71</v>
      </c>
      <c r="AH211" s="80">
        <v>7121</v>
      </c>
      <c r="AI211" s="80"/>
      <c r="AJ211" s="80" t="s">
        <v>4058</v>
      </c>
      <c r="AK211" s="80" t="s">
        <v>4498</v>
      </c>
      <c r="AL211" s="80"/>
      <c r="AM211" s="80"/>
      <c r="AN211" s="82">
        <v>42572.805925925924</v>
      </c>
      <c r="AO211" s="86" t="s">
        <v>5151</v>
      </c>
      <c r="AP211" s="80" t="b">
        <v>1</v>
      </c>
      <c r="AQ211" s="80" t="b">
        <v>0</v>
      </c>
      <c r="AR211" s="80" t="b">
        <v>0</v>
      </c>
      <c r="AS211" s="80"/>
      <c r="AT211" s="80">
        <v>0</v>
      </c>
      <c r="AU211" s="80"/>
      <c r="AV211" s="80" t="b">
        <v>0</v>
      </c>
      <c r="AW211" s="80" t="s">
        <v>5944</v>
      </c>
      <c r="AX211" s="86" t="s">
        <v>6247</v>
      </c>
      <c r="AY211" s="80" t="s">
        <v>66</v>
      </c>
      <c r="AZ211" s="80" t="str">
        <f>REPLACE(INDEX(GroupVertices[Group],MATCH(Vertices[[#This Row],[Vertex]],GroupVertices[Vertex],0)),1,1,"")</f>
        <v>3</v>
      </c>
      <c r="BA211" s="2"/>
      <c r="BB211" s="3"/>
      <c r="BC211" s="3"/>
      <c r="BD211" s="3"/>
      <c r="BE211" s="3"/>
    </row>
    <row r="212" spans="1:57" ht="15">
      <c r="A212" s="66" t="s">
        <v>470</v>
      </c>
      <c r="B212" s="67"/>
      <c r="C212" s="67"/>
      <c r="D212" s="68">
        <v>1.988235294117647</v>
      </c>
      <c r="E212" s="70">
        <v>50</v>
      </c>
      <c r="F212" s="106" t="s">
        <v>5695</v>
      </c>
      <c r="G212" s="67"/>
      <c r="H212" s="71"/>
      <c r="I212" s="72"/>
      <c r="J212" s="72"/>
      <c r="K212" s="71" t="s">
        <v>6851</v>
      </c>
      <c r="L212" s="75"/>
      <c r="M212" s="76">
        <v>764.822021484375</v>
      </c>
      <c r="N212" s="76">
        <v>742.5597534179688</v>
      </c>
      <c r="O212" s="77"/>
      <c r="P212" s="78"/>
      <c r="Q212" s="78"/>
      <c r="R212" s="90"/>
      <c r="S212" s="48">
        <v>1</v>
      </c>
      <c r="T212" s="48">
        <v>1</v>
      </c>
      <c r="U212" s="49">
        <v>0</v>
      </c>
      <c r="V212" s="49">
        <v>0</v>
      </c>
      <c r="W212" s="50"/>
      <c r="X212" s="50"/>
      <c r="Y212" s="50"/>
      <c r="Z212" s="49" t="s">
        <v>7155</v>
      </c>
      <c r="AA212" s="73">
        <v>212</v>
      </c>
      <c r="AB212" s="73"/>
      <c r="AC212" s="74"/>
      <c r="AD212" s="80" t="s">
        <v>3490</v>
      </c>
      <c r="AE212" s="80">
        <v>2</v>
      </c>
      <c r="AF212" s="80">
        <v>4</v>
      </c>
      <c r="AG212" s="80">
        <v>30</v>
      </c>
      <c r="AH212" s="80">
        <v>27</v>
      </c>
      <c r="AI212" s="80"/>
      <c r="AJ212" s="80" t="s">
        <v>4059</v>
      </c>
      <c r="AK212" s="80"/>
      <c r="AL212" s="80"/>
      <c r="AM212" s="80"/>
      <c r="AN212" s="82">
        <v>43634.844293981485</v>
      </c>
      <c r="AO212" s="86" t="s">
        <v>5152</v>
      </c>
      <c r="AP212" s="80" t="b">
        <v>1</v>
      </c>
      <c r="AQ212" s="80" t="b">
        <v>0</v>
      </c>
      <c r="AR212" s="80" t="b">
        <v>0</v>
      </c>
      <c r="AS212" s="80"/>
      <c r="AT212" s="80">
        <v>0</v>
      </c>
      <c r="AU212" s="80"/>
      <c r="AV212" s="80" t="b">
        <v>0</v>
      </c>
      <c r="AW212" s="80" t="s">
        <v>5944</v>
      </c>
      <c r="AX212" s="86" t="s">
        <v>6248</v>
      </c>
      <c r="AY212" s="80" t="s">
        <v>66</v>
      </c>
      <c r="AZ212" s="80" t="str">
        <f>REPLACE(INDEX(GroupVertices[Group],MATCH(Vertices[[#This Row],[Vertex]],GroupVertices[Vertex],0)),1,1,"")</f>
        <v>3</v>
      </c>
      <c r="BA212" s="2"/>
      <c r="BB212" s="3"/>
      <c r="BC212" s="3"/>
      <c r="BD212" s="3"/>
      <c r="BE212" s="3"/>
    </row>
    <row r="213" spans="1:57" ht="15">
      <c r="A213" s="66" t="s">
        <v>473</v>
      </c>
      <c r="B213" s="67"/>
      <c r="C213" s="67"/>
      <c r="D213" s="68">
        <v>1.988235294117647</v>
      </c>
      <c r="E213" s="70">
        <v>50</v>
      </c>
      <c r="F213" s="106" t="s">
        <v>1324</v>
      </c>
      <c r="G213" s="67"/>
      <c r="H213" s="71"/>
      <c r="I213" s="72"/>
      <c r="J213" s="72"/>
      <c r="K213" s="71" t="s">
        <v>6854</v>
      </c>
      <c r="L213" s="75"/>
      <c r="M213" s="76">
        <v>1280.5147705078125</v>
      </c>
      <c r="N213" s="76">
        <v>2575.3583984375</v>
      </c>
      <c r="O213" s="77"/>
      <c r="P213" s="78"/>
      <c r="Q213" s="78"/>
      <c r="R213" s="90"/>
      <c r="S213" s="48">
        <v>1</v>
      </c>
      <c r="T213" s="48">
        <v>1</v>
      </c>
      <c r="U213" s="49">
        <v>0</v>
      </c>
      <c r="V213" s="49">
        <v>0</v>
      </c>
      <c r="W213" s="50"/>
      <c r="X213" s="50"/>
      <c r="Y213" s="50"/>
      <c r="Z213" s="49" t="s">
        <v>7155</v>
      </c>
      <c r="AA213" s="73">
        <v>213</v>
      </c>
      <c r="AB213" s="73"/>
      <c r="AC213" s="74"/>
      <c r="AD213" s="80" t="s">
        <v>3493</v>
      </c>
      <c r="AE213" s="80">
        <v>64</v>
      </c>
      <c r="AF213" s="80">
        <v>9</v>
      </c>
      <c r="AG213" s="80">
        <v>180</v>
      </c>
      <c r="AH213" s="80">
        <v>16</v>
      </c>
      <c r="AI213" s="80"/>
      <c r="AJ213" s="80" t="s">
        <v>4062</v>
      </c>
      <c r="AK213" s="80" t="s">
        <v>4501</v>
      </c>
      <c r="AL213" s="80"/>
      <c r="AM213" s="80"/>
      <c r="AN213" s="82">
        <v>43127.75146990741</v>
      </c>
      <c r="AO213" s="86" t="s">
        <v>5155</v>
      </c>
      <c r="AP213" s="80" t="b">
        <v>1</v>
      </c>
      <c r="AQ213" s="80" t="b">
        <v>0</v>
      </c>
      <c r="AR213" s="80" t="b">
        <v>0</v>
      </c>
      <c r="AS213" s="80"/>
      <c r="AT213" s="80">
        <v>0</v>
      </c>
      <c r="AU213" s="80"/>
      <c r="AV213" s="80" t="b">
        <v>0</v>
      </c>
      <c r="AW213" s="80" t="s">
        <v>5944</v>
      </c>
      <c r="AX213" s="86" t="s">
        <v>6251</v>
      </c>
      <c r="AY213" s="80" t="s">
        <v>66</v>
      </c>
      <c r="AZ213" s="80" t="str">
        <f>REPLACE(INDEX(GroupVertices[Group],MATCH(Vertices[[#This Row],[Vertex]],GroupVertices[Vertex],0)),1,1,"")</f>
        <v>3</v>
      </c>
      <c r="BA213" s="2"/>
      <c r="BB213" s="3"/>
      <c r="BC213" s="3"/>
      <c r="BD213" s="3"/>
      <c r="BE213" s="3"/>
    </row>
    <row r="214" spans="1:57" ht="15">
      <c r="A214" s="66" t="s">
        <v>476</v>
      </c>
      <c r="B214" s="67"/>
      <c r="C214" s="67"/>
      <c r="D214" s="68">
        <v>1.988235294117647</v>
      </c>
      <c r="E214" s="70">
        <v>50</v>
      </c>
      <c r="F214" s="106" t="s">
        <v>5700</v>
      </c>
      <c r="G214" s="67"/>
      <c r="H214" s="71"/>
      <c r="I214" s="72"/>
      <c r="J214" s="72"/>
      <c r="K214" s="71" t="s">
        <v>6857</v>
      </c>
      <c r="L214" s="75"/>
      <c r="M214" s="76">
        <v>2790.04931640625</v>
      </c>
      <c r="N214" s="76">
        <v>2473.755126953125</v>
      </c>
      <c r="O214" s="77"/>
      <c r="P214" s="78"/>
      <c r="Q214" s="78"/>
      <c r="R214" s="90"/>
      <c r="S214" s="48">
        <v>1</v>
      </c>
      <c r="T214" s="48">
        <v>1</v>
      </c>
      <c r="U214" s="49">
        <v>0</v>
      </c>
      <c r="V214" s="49">
        <v>0</v>
      </c>
      <c r="W214" s="50"/>
      <c r="X214" s="50"/>
      <c r="Y214" s="50"/>
      <c r="Z214" s="49" t="s">
        <v>7155</v>
      </c>
      <c r="AA214" s="73">
        <v>214</v>
      </c>
      <c r="AB214" s="73"/>
      <c r="AC214" s="74"/>
      <c r="AD214" s="80" t="s">
        <v>3496</v>
      </c>
      <c r="AE214" s="80">
        <v>489</v>
      </c>
      <c r="AF214" s="80">
        <v>409</v>
      </c>
      <c r="AG214" s="80">
        <v>16021</v>
      </c>
      <c r="AH214" s="80">
        <v>9291</v>
      </c>
      <c r="AI214" s="80"/>
      <c r="AJ214" s="80" t="s">
        <v>4065</v>
      </c>
      <c r="AK214" s="80"/>
      <c r="AL214" s="80"/>
      <c r="AM214" s="80"/>
      <c r="AN214" s="82">
        <v>41639.81549768519</v>
      </c>
      <c r="AO214" s="86" t="s">
        <v>5158</v>
      </c>
      <c r="AP214" s="80" t="b">
        <v>0</v>
      </c>
      <c r="AQ214" s="80" t="b">
        <v>0</v>
      </c>
      <c r="AR214" s="80" t="b">
        <v>0</v>
      </c>
      <c r="AS214" s="80"/>
      <c r="AT214" s="80">
        <v>6</v>
      </c>
      <c r="AU214" s="86" t="s">
        <v>5433</v>
      </c>
      <c r="AV214" s="80" t="b">
        <v>0</v>
      </c>
      <c r="AW214" s="80" t="s">
        <v>5944</v>
      </c>
      <c r="AX214" s="86" t="s">
        <v>6254</v>
      </c>
      <c r="AY214" s="80" t="s">
        <v>66</v>
      </c>
      <c r="AZ214" s="80" t="str">
        <f>REPLACE(INDEX(GroupVertices[Group],MATCH(Vertices[[#This Row],[Vertex]],GroupVertices[Vertex],0)),1,1,"")</f>
        <v>3</v>
      </c>
      <c r="BA214" s="2"/>
      <c r="BB214" s="3"/>
      <c r="BC214" s="3"/>
      <c r="BD214" s="3"/>
      <c r="BE214" s="3"/>
    </row>
    <row r="215" spans="1:57" ht="15">
      <c r="A215" s="66" t="s">
        <v>485</v>
      </c>
      <c r="B215" s="67"/>
      <c r="C215" s="67"/>
      <c r="D215" s="68">
        <v>1.988235294117647</v>
      </c>
      <c r="E215" s="70">
        <v>50</v>
      </c>
      <c r="F215" s="106" t="s">
        <v>1327</v>
      </c>
      <c r="G215" s="67"/>
      <c r="H215" s="71"/>
      <c r="I215" s="72"/>
      <c r="J215" s="72"/>
      <c r="K215" s="71" t="s">
        <v>6867</v>
      </c>
      <c r="L215" s="75"/>
      <c r="M215" s="76">
        <v>3101.879638671875</v>
      </c>
      <c r="N215" s="76">
        <v>1363.34228515625</v>
      </c>
      <c r="O215" s="77"/>
      <c r="P215" s="78"/>
      <c r="Q215" s="78"/>
      <c r="R215" s="90"/>
      <c r="S215" s="48">
        <v>1</v>
      </c>
      <c r="T215" s="48">
        <v>1</v>
      </c>
      <c r="U215" s="49">
        <v>0</v>
      </c>
      <c r="V215" s="49">
        <v>0</v>
      </c>
      <c r="W215" s="50"/>
      <c r="X215" s="50"/>
      <c r="Y215" s="50"/>
      <c r="Z215" s="49" t="s">
        <v>7155</v>
      </c>
      <c r="AA215" s="73">
        <v>215</v>
      </c>
      <c r="AB215" s="73"/>
      <c r="AC215" s="74"/>
      <c r="AD215" s="80" t="s">
        <v>3506</v>
      </c>
      <c r="AE215" s="80">
        <v>105</v>
      </c>
      <c r="AF215" s="80">
        <v>98</v>
      </c>
      <c r="AG215" s="80">
        <v>2009</v>
      </c>
      <c r="AH215" s="80">
        <v>4610</v>
      </c>
      <c r="AI215" s="80"/>
      <c r="AJ215" s="80" t="s">
        <v>4072</v>
      </c>
      <c r="AK215" s="80" t="s">
        <v>4506</v>
      </c>
      <c r="AL215" s="86" t="s">
        <v>4775</v>
      </c>
      <c r="AM215" s="80"/>
      <c r="AN215" s="82">
        <v>41082.52980324074</v>
      </c>
      <c r="AO215" s="86" t="s">
        <v>5166</v>
      </c>
      <c r="AP215" s="80" t="b">
        <v>1</v>
      </c>
      <c r="AQ215" s="80" t="b">
        <v>0</v>
      </c>
      <c r="AR215" s="80" t="b">
        <v>1</v>
      </c>
      <c r="AS215" s="80"/>
      <c r="AT215" s="80">
        <v>1</v>
      </c>
      <c r="AU215" s="86" t="s">
        <v>5433</v>
      </c>
      <c r="AV215" s="80" t="b">
        <v>0</v>
      </c>
      <c r="AW215" s="80" t="s">
        <v>5944</v>
      </c>
      <c r="AX215" s="86" t="s">
        <v>6264</v>
      </c>
      <c r="AY215" s="80" t="s">
        <v>66</v>
      </c>
      <c r="AZ215" s="80" t="str">
        <f>REPLACE(INDEX(GroupVertices[Group],MATCH(Vertices[[#This Row],[Vertex]],GroupVertices[Vertex],0)),1,1,"")</f>
        <v>3</v>
      </c>
      <c r="BA215" s="2"/>
      <c r="BB215" s="3"/>
      <c r="BC215" s="3"/>
      <c r="BD215" s="3"/>
      <c r="BE215" s="3"/>
    </row>
    <row r="216" spans="1:57" ht="15">
      <c r="A216" s="66" t="s">
        <v>493</v>
      </c>
      <c r="B216" s="67"/>
      <c r="C216" s="67"/>
      <c r="D216" s="68">
        <v>1.988235294117647</v>
      </c>
      <c r="E216" s="70">
        <v>50</v>
      </c>
      <c r="F216" s="106" t="s">
        <v>1331</v>
      </c>
      <c r="G216" s="67"/>
      <c r="H216" s="71"/>
      <c r="I216" s="72"/>
      <c r="J216" s="72"/>
      <c r="K216" s="71" t="s">
        <v>6875</v>
      </c>
      <c r="L216" s="75"/>
      <c r="M216" s="76">
        <v>1864.0301513671875</v>
      </c>
      <c r="N216" s="76">
        <v>2707.408203125</v>
      </c>
      <c r="O216" s="77"/>
      <c r="P216" s="78"/>
      <c r="Q216" s="78"/>
      <c r="R216" s="90"/>
      <c r="S216" s="48">
        <v>1</v>
      </c>
      <c r="T216" s="48">
        <v>1</v>
      </c>
      <c r="U216" s="49">
        <v>0</v>
      </c>
      <c r="V216" s="49">
        <v>0</v>
      </c>
      <c r="W216" s="50"/>
      <c r="X216" s="50"/>
      <c r="Y216" s="50"/>
      <c r="Z216" s="49" t="s">
        <v>7155</v>
      </c>
      <c r="AA216" s="73">
        <v>216</v>
      </c>
      <c r="AB216" s="73"/>
      <c r="AC216" s="74"/>
      <c r="AD216" s="80" t="s">
        <v>3514</v>
      </c>
      <c r="AE216" s="80">
        <v>149</v>
      </c>
      <c r="AF216" s="80">
        <v>6629</v>
      </c>
      <c r="AG216" s="80">
        <v>97</v>
      </c>
      <c r="AH216" s="80">
        <v>82</v>
      </c>
      <c r="AI216" s="80"/>
      <c r="AJ216" s="80" t="s">
        <v>4078</v>
      </c>
      <c r="AK216" s="80" t="s">
        <v>3131</v>
      </c>
      <c r="AL216" s="86" t="s">
        <v>4777</v>
      </c>
      <c r="AM216" s="80"/>
      <c r="AN216" s="82">
        <v>41898.3825462963</v>
      </c>
      <c r="AO216" s="86" t="s">
        <v>5174</v>
      </c>
      <c r="AP216" s="80" t="b">
        <v>1</v>
      </c>
      <c r="AQ216" s="80" t="b">
        <v>0</v>
      </c>
      <c r="AR216" s="80" t="b">
        <v>0</v>
      </c>
      <c r="AS216" s="80"/>
      <c r="AT216" s="80">
        <v>8</v>
      </c>
      <c r="AU216" s="86" t="s">
        <v>5433</v>
      </c>
      <c r="AV216" s="80" t="b">
        <v>0</v>
      </c>
      <c r="AW216" s="80" t="s">
        <v>5944</v>
      </c>
      <c r="AX216" s="86" t="s">
        <v>6272</v>
      </c>
      <c r="AY216" s="80" t="s">
        <v>66</v>
      </c>
      <c r="AZ216" s="80" t="str">
        <f>REPLACE(INDEX(GroupVertices[Group],MATCH(Vertices[[#This Row],[Vertex]],GroupVertices[Vertex],0)),1,1,"")</f>
        <v>3</v>
      </c>
      <c r="BA216" s="2"/>
      <c r="BB216" s="3"/>
      <c r="BC216" s="3"/>
      <c r="BD216" s="3"/>
      <c r="BE216" s="3"/>
    </row>
    <row r="217" spans="1:57" ht="15">
      <c r="A217" s="66" t="s">
        <v>510</v>
      </c>
      <c r="B217" s="67"/>
      <c r="C217" s="67"/>
      <c r="D217" s="68">
        <v>1.988235294117647</v>
      </c>
      <c r="E217" s="70">
        <v>50</v>
      </c>
      <c r="F217" s="106" t="s">
        <v>5724</v>
      </c>
      <c r="G217" s="67"/>
      <c r="H217" s="71"/>
      <c r="I217" s="72"/>
      <c r="J217" s="72"/>
      <c r="K217" s="71" t="s">
        <v>6893</v>
      </c>
      <c r="L217" s="75"/>
      <c r="M217" s="76">
        <v>350.66015625</v>
      </c>
      <c r="N217" s="76">
        <v>2122.80029296875</v>
      </c>
      <c r="O217" s="77"/>
      <c r="P217" s="78"/>
      <c r="Q217" s="78"/>
      <c r="R217" s="90"/>
      <c r="S217" s="48">
        <v>1</v>
      </c>
      <c r="T217" s="48">
        <v>1</v>
      </c>
      <c r="U217" s="49">
        <v>0</v>
      </c>
      <c r="V217" s="49">
        <v>0</v>
      </c>
      <c r="W217" s="50"/>
      <c r="X217" s="50"/>
      <c r="Y217" s="50"/>
      <c r="Z217" s="49" t="s">
        <v>7155</v>
      </c>
      <c r="AA217" s="73">
        <v>217</v>
      </c>
      <c r="AB217" s="73"/>
      <c r="AC217" s="74"/>
      <c r="AD217" s="80" t="s">
        <v>3532</v>
      </c>
      <c r="AE217" s="80">
        <v>138</v>
      </c>
      <c r="AF217" s="80">
        <v>154</v>
      </c>
      <c r="AG217" s="80">
        <v>1926</v>
      </c>
      <c r="AH217" s="80">
        <v>329</v>
      </c>
      <c r="AI217" s="80"/>
      <c r="AJ217" s="80" t="s">
        <v>4092</v>
      </c>
      <c r="AK217" s="80" t="s">
        <v>4520</v>
      </c>
      <c r="AL217" s="86" t="s">
        <v>4784</v>
      </c>
      <c r="AM217" s="80"/>
      <c r="AN217" s="82">
        <v>40214.66086805556</v>
      </c>
      <c r="AO217" s="80"/>
      <c r="AP217" s="80" t="b">
        <v>0</v>
      </c>
      <c r="AQ217" s="80" t="b">
        <v>0</v>
      </c>
      <c r="AR217" s="80" t="b">
        <v>0</v>
      </c>
      <c r="AS217" s="80"/>
      <c r="AT217" s="80">
        <v>4</v>
      </c>
      <c r="AU217" s="86" t="s">
        <v>5433</v>
      </c>
      <c r="AV217" s="80" t="b">
        <v>0</v>
      </c>
      <c r="AW217" s="80" t="s">
        <v>5944</v>
      </c>
      <c r="AX217" s="86" t="s">
        <v>6290</v>
      </c>
      <c r="AY217" s="80" t="s">
        <v>66</v>
      </c>
      <c r="AZ217" s="80" t="str">
        <f>REPLACE(INDEX(GroupVertices[Group],MATCH(Vertices[[#This Row],[Vertex]],GroupVertices[Vertex],0)),1,1,"")</f>
        <v>3</v>
      </c>
      <c r="BA217" s="2"/>
      <c r="BB217" s="3"/>
      <c r="BC217" s="3"/>
      <c r="BD217" s="3"/>
      <c r="BE217" s="3"/>
    </row>
    <row r="218" spans="1:57" ht="15">
      <c r="A218" s="66" t="s">
        <v>514</v>
      </c>
      <c r="B218" s="67"/>
      <c r="C218" s="67"/>
      <c r="D218" s="68">
        <v>1.988235294117647</v>
      </c>
      <c r="E218" s="70">
        <v>50</v>
      </c>
      <c r="F218" s="106" t="s">
        <v>5729</v>
      </c>
      <c r="G218" s="67"/>
      <c r="H218" s="71"/>
      <c r="I218" s="72"/>
      <c r="J218" s="72"/>
      <c r="K218" s="71" t="s">
        <v>6898</v>
      </c>
      <c r="L218" s="75"/>
      <c r="M218" s="76">
        <v>208.33096313476562</v>
      </c>
      <c r="N218" s="76">
        <v>1735.970458984375</v>
      </c>
      <c r="O218" s="77"/>
      <c r="P218" s="78"/>
      <c r="Q218" s="78"/>
      <c r="R218" s="90"/>
      <c r="S218" s="48">
        <v>1</v>
      </c>
      <c r="T218" s="48">
        <v>1</v>
      </c>
      <c r="U218" s="49">
        <v>0</v>
      </c>
      <c r="V218" s="49">
        <v>0</v>
      </c>
      <c r="W218" s="50"/>
      <c r="X218" s="50"/>
      <c r="Y218" s="50"/>
      <c r="Z218" s="49" t="s">
        <v>7155</v>
      </c>
      <c r="AA218" s="73">
        <v>218</v>
      </c>
      <c r="AB218" s="73"/>
      <c r="AC218" s="74"/>
      <c r="AD218" s="80" t="s">
        <v>3537</v>
      </c>
      <c r="AE218" s="80">
        <v>455</v>
      </c>
      <c r="AF218" s="80">
        <v>129</v>
      </c>
      <c r="AG218" s="80">
        <v>249</v>
      </c>
      <c r="AH218" s="80">
        <v>1024</v>
      </c>
      <c r="AI218" s="80"/>
      <c r="AJ218" s="80" t="s">
        <v>4096</v>
      </c>
      <c r="AK218" s="80" t="s">
        <v>4524</v>
      </c>
      <c r="AL218" s="86" t="s">
        <v>4788</v>
      </c>
      <c r="AM218" s="80"/>
      <c r="AN218" s="82">
        <v>43049.719872685186</v>
      </c>
      <c r="AO218" s="86" t="s">
        <v>5195</v>
      </c>
      <c r="AP218" s="80" t="b">
        <v>1</v>
      </c>
      <c r="AQ218" s="80" t="b">
        <v>0</v>
      </c>
      <c r="AR218" s="80" t="b">
        <v>1</v>
      </c>
      <c r="AS218" s="80"/>
      <c r="AT218" s="80">
        <v>1</v>
      </c>
      <c r="AU218" s="80"/>
      <c r="AV218" s="80" t="b">
        <v>0</v>
      </c>
      <c r="AW218" s="80" t="s">
        <v>5944</v>
      </c>
      <c r="AX218" s="86" t="s">
        <v>6295</v>
      </c>
      <c r="AY218" s="80" t="s">
        <v>66</v>
      </c>
      <c r="AZ218" s="80" t="str">
        <f>REPLACE(INDEX(GroupVertices[Group],MATCH(Vertices[[#This Row],[Vertex]],GroupVertices[Vertex],0)),1,1,"")</f>
        <v>3</v>
      </c>
      <c r="BA218" s="2"/>
      <c r="BB218" s="3"/>
      <c r="BC218" s="3"/>
      <c r="BD218" s="3"/>
      <c r="BE218" s="3"/>
    </row>
    <row r="219" spans="1:57" ht="15">
      <c r="A219" s="66" t="s">
        <v>519</v>
      </c>
      <c r="B219" s="67"/>
      <c r="C219" s="67"/>
      <c r="D219" s="68">
        <v>1.988235294117647</v>
      </c>
      <c r="E219" s="70">
        <v>50</v>
      </c>
      <c r="F219" s="106" t="s">
        <v>5733</v>
      </c>
      <c r="G219" s="67"/>
      <c r="H219" s="71"/>
      <c r="I219" s="72"/>
      <c r="J219" s="72"/>
      <c r="K219" s="71" t="s">
        <v>6903</v>
      </c>
      <c r="L219" s="75"/>
      <c r="M219" s="76">
        <v>6970.09326171875</v>
      </c>
      <c r="N219" s="76">
        <v>6517.4453125</v>
      </c>
      <c r="O219" s="77"/>
      <c r="P219" s="78"/>
      <c r="Q219" s="78"/>
      <c r="R219" s="90"/>
      <c r="S219" s="48">
        <v>1</v>
      </c>
      <c r="T219" s="48">
        <v>1</v>
      </c>
      <c r="U219" s="49">
        <v>0</v>
      </c>
      <c r="V219" s="49">
        <v>0.25</v>
      </c>
      <c r="W219" s="50"/>
      <c r="X219" s="50"/>
      <c r="Y219" s="50"/>
      <c r="Z219" s="49">
        <v>0</v>
      </c>
      <c r="AA219" s="73">
        <v>219</v>
      </c>
      <c r="AB219" s="73"/>
      <c r="AC219" s="74"/>
      <c r="AD219" s="80" t="s">
        <v>3542</v>
      </c>
      <c r="AE219" s="80">
        <v>231</v>
      </c>
      <c r="AF219" s="80">
        <v>76</v>
      </c>
      <c r="AG219" s="80">
        <v>142</v>
      </c>
      <c r="AH219" s="80">
        <v>3256</v>
      </c>
      <c r="AI219" s="80"/>
      <c r="AJ219" s="80" t="s">
        <v>4101</v>
      </c>
      <c r="AK219" s="80" t="s">
        <v>4526</v>
      </c>
      <c r="AL219" s="80"/>
      <c r="AM219" s="80"/>
      <c r="AN219" s="82">
        <v>42723.90010416666</v>
      </c>
      <c r="AO219" s="86" t="s">
        <v>5200</v>
      </c>
      <c r="AP219" s="80" t="b">
        <v>1</v>
      </c>
      <c r="AQ219" s="80" t="b">
        <v>0</v>
      </c>
      <c r="AR219" s="80" t="b">
        <v>0</v>
      </c>
      <c r="AS219" s="80"/>
      <c r="AT219" s="80">
        <v>0</v>
      </c>
      <c r="AU219" s="80"/>
      <c r="AV219" s="80" t="b">
        <v>0</v>
      </c>
      <c r="AW219" s="80" t="s">
        <v>5944</v>
      </c>
      <c r="AX219" s="86" t="s">
        <v>6300</v>
      </c>
      <c r="AY219" s="80" t="s">
        <v>66</v>
      </c>
      <c r="AZ219" s="80" t="str">
        <f>REPLACE(INDEX(GroupVertices[Group],MATCH(Vertices[[#This Row],[Vertex]],GroupVertices[Vertex],0)),1,1,"")</f>
        <v>31</v>
      </c>
      <c r="BA219" s="2"/>
      <c r="BB219" s="3"/>
      <c r="BC219" s="3"/>
      <c r="BD219" s="3"/>
      <c r="BE219" s="3"/>
    </row>
    <row r="220" spans="1:57" ht="15">
      <c r="A220" s="66" t="s">
        <v>520</v>
      </c>
      <c r="B220" s="67"/>
      <c r="C220" s="67"/>
      <c r="D220" s="68">
        <v>1.988235294117647</v>
      </c>
      <c r="E220" s="70">
        <v>50</v>
      </c>
      <c r="F220" s="106" t="s">
        <v>5735</v>
      </c>
      <c r="G220" s="67"/>
      <c r="H220" s="71"/>
      <c r="I220" s="72"/>
      <c r="J220" s="72"/>
      <c r="K220" s="71" t="s">
        <v>6905</v>
      </c>
      <c r="L220" s="75"/>
      <c r="M220" s="76">
        <v>1614.942138671875</v>
      </c>
      <c r="N220" s="76">
        <v>2144.470947265625</v>
      </c>
      <c r="O220" s="77"/>
      <c r="P220" s="78"/>
      <c r="Q220" s="78"/>
      <c r="R220" s="90"/>
      <c r="S220" s="48">
        <v>1</v>
      </c>
      <c r="T220" s="48">
        <v>1</v>
      </c>
      <c r="U220" s="49">
        <v>0</v>
      </c>
      <c r="V220" s="49">
        <v>0</v>
      </c>
      <c r="W220" s="50"/>
      <c r="X220" s="50"/>
      <c r="Y220" s="50"/>
      <c r="Z220" s="49" t="s">
        <v>7155</v>
      </c>
      <c r="AA220" s="73">
        <v>220</v>
      </c>
      <c r="AB220" s="73"/>
      <c r="AC220" s="74"/>
      <c r="AD220" s="80" t="s">
        <v>3544</v>
      </c>
      <c r="AE220" s="80">
        <v>43</v>
      </c>
      <c r="AF220" s="80">
        <v>57</v>
      </c>
      <c r="AG220" s="80">
        <v>33</v>
      </c>
      <c r="AH220" s="80">
        <v>15</v>
      </c>
      <c r="AI220" s="80"/>
      <c r="AJ220" s="80" t="s">
        <v>4103</v>
      </c>
      <c r="AK220" s="80" t="s">
        <v>4528</v>
      </c>
      <c r="AL220" s="80"/>
      <c r="AM220" s="80"/>
      <c r="AN220" s="82">
        <v>42048.470497685186</v>
      </c>
      <c r="AO220" s="86" t="s">
        <v>5202</v>
      </c>
      <c r="AP220" s="80" t="b">
        <v>0</v>
      </c>
      <c r="AQ220" s="80" t="b">
        <v>0</v>
      </c>
      <c r="AR220" s="80" t="b">
        <v>0</v>
      </c>
      <c r="AS220" s="80"/>
      <c r="AT220" s="80">
        <v>0</v>
      </c>
      <c r="AU220" s="86" t="s">
        <v>5433</v>
      </c>
      <c r="AV220" s="80" t="b">
        <v>0</v>
      </c>
      <c r="AW220" s="80" t="s">
        <v>5944</v>
      </c>
      <c r="AX220" s="86" t="s">
        <v>6302</v>
      </c>
      <c r="AY220" s="80" t="s">
        <v>66</v>
      </c>
      <c r="AZ220" s="80" t="str">
        <f>REPLACE(INDEX(GroupVertices[Group],MATCH(Vertices[[#This Row],[Vertex]],GroupVertices[Vertex],0)),1,1,"")</f>
        <v>3</v>
      </c>
      <c r="BA220" s="2"/>
      <c r="BB220" s="3"/>
      <c r="BC220" s="3"/>
      <c r="BD220" s="3"/>
      <c r="BE220" s="3"/>
    </row>
    <row r="221" spans="1:57" ht="15">
      <c r="A221" s="66" t="s">
        <v>523</v>
      </c>
      <c r="B221" s="67"/>
      <c r="C221" s="67"/>
      <c r="D221" s="68">
        <v>1.988235294117647</v>
      </c>
      <c r="E221" s="70">
        <v>50</v>
      </c>
      <c r="F221" s="106" t="s">
        <v>5739</v>
      </c>
      <c r="G221" s="67"/>
      <c r="H221" s="71"/>
      <c r="I221" s="72"/>
      <c r="J221" s="72"/>
      <c r="K221" s="71" t="s">
        <v>6909</v>
      </c>
      <c r="L221" s="75"/>
      <c r="M221" s="76">
        <v>2927.3447265625</v>
      </c>
      <c r="N221" s="76">
        <v>507.6347961425781</v>
      </c>
      <c r="O221" s="77"/>
      <c r="P221" s="78"/>
      <c r="Q221" s="78"/>
      <c r="R221" s="90"/>
      <c r="S221" s="48">
        <v>1</v>
      </c>
      <c r="T221" s="48">
        <v>1</v>
      </c>
      <c r="U221" s="49">
        <v>0</v>
      </c>
      <c r="V221" s="49">
        <v>0</v>
      </c>
      <c r="W221" s="50"/>
      <c r="X221" s="50"/>
      <c r="Y221" s="50"/>
      <c r="Z221" s="49" t="s">
        <v>7155</v>
      </c>
      <c r="AA221" s="73">
        <v>221</v>
      </c>
      <c r="AB221" s="73"/>
      <c r="AC221" s="74"/>
      <c r="AD221" s="80" t="s">
        <v>3548</v>
      </c>
      <c r="AE221" s="80">
        <v>55</v>
      </c>
      <c r="AF221" s="80">
        <v>123</v>
      </c>
      <c r="AG221" s="80">
        <v>396</v>
      </c>
      <c r="AH221" s="80">
        <v>838</v>
      </c>
      <c r="AI221" s="80"/>
      <c r="AJ221" s="80" t="s">
        <v>4107</v>
      </c>
      <c r="AK221" s="80" t="s">
        <v>4358</v>
      </c>
      <c r="AL221" s="80"/>
      <c r="AM221" s="80"/>
      <c r="AN221" s="82">
        <v>42629.776770833334</v>
      </c>
      <c r="AO221" s="86" t="s">
        <v>5206</v>
      </c>
      <c r="AP221" s="80" t="b">
        <v>0</v>
      </c>
      <c r="AQ221" s="80" t="b">
        <v>0</v>
      </c>
      <c r="AR221" s="80" t="b">
        <v>0</v>
      </c>
      <c r="AS221" s="80"/>
      <c r="AT221" s="80">
        <v>0</v>
      </c>
      <c r="AU221" s="86" t="s">
        <v>5433</v>
      </c>
      <c r="AV221" s="80" t="b">
        <v>0</v>
      </c>
      <c r="AW221" s="80" t="s">
        <v>5944</v>
      </c>
      <c r="AX221" s="86" t="s">
        <v>6306</v>
      </c>
      <c r="AY221" s="80" t="s">
        <v>66</v>
      </c>
      <c r="AZ221" s="80" t="str">
        <f>REPLACE(INDEX(GroupVertices[Group],MATCH(Vertices[[#This Row],[Vertex]],GroupVertices[Vertex],0)),1,1,"")</f>
        <v>3</v>
      </c>
      <c r="BA221" s="2"/>
      <c r="BB221" s="3"/>
      <c r="BC221" s="3"/>
      <c r="BD221" s="3"/>
      <c r="BE221" s="3"/>
    </row>
    <row r="222" spans="1:57" ht="15">
      <c r="A222" s="66" t="s">
        <v>526</v>
      </c>
      <c r="B222" s="67"/>
      <c r="C222" s="67"/>
      <c r="D222" s="68">
        <v>1.988235294117647</v>
      </c>
      <c r="E222" s="70">
        <v>50</v>
      </c>
      <c r="F222" s="106" t="s">
        <v>1338</v>
      </c>
      <c r="G222" s="67"/>
      <c r="H222" s="71"/>
      <c r="I222" s="72"/>
      <c r="J222" s="72"/>
      <c r="K222" s="71" t="s">
        <v>6912</v>
      </c>
      <c r="L222" s="75"/>
      <c r="M222" s="76">
        <v>2661.078857421875</v>
      </c>
      <c r="N222" s="76">
        <v>2238.527587890625</v>
      </c>
      <c r="O222" s="77"/>
      <c r="P222" s="78"/>
      <c r="Q222" s="78"/>
      <c r="R222" s="90"/>
      <c r="S222" s="48">
        <v>1</v>
      </c>
      <c r="T222" s="48">
        <v>1</v>
      </c>
      <c r="U222" s="49">
        <v>0</v>
      </c>
      <c r="V222" s="49">
        <v>0</v>
      </c>
      <c r="W222" s="50"/>
      <c r="X222" s="50"/>
      <c r="Y222" s="50"/>
      <c r="Z222" s="49" t="s">
        <v>7155</v>
      </c>
      <c r="AA222" s="73">
        <v>222</v>
      </c>
      <c r="AB222" s="73"/>
      <c r="AC222" s="74"/>
      <c r="AD222" s="80" t="s">
        <v>3551</v>
      </c>
      <c r="AE222" s="80">
        <v>4</v>
      </c>
      <c r="AF222" s="80">
        <v>40</v>
      </c>
      <c r="AG222" s="80">
        <v>201</v>
      </c>
      <c r="AH222" s="80">
        <v>28</v>
      </c>
      <c r="AI222" s="80"/>
      <c r="AJ222" s="80" t="s">
        <v>4109</v>
      </c>
      <c r="AK222" s="80" t="s">
        <v>4498</v>
      </c>
      <c r="AL222" s="86" t="s">
        <v>4792</v>
      </c>
      <c r="AM222" s="80"/>
      <c r="AN222" s="82">
        <v>41091.610347222224</v>
      </c>
      <c r="AO222" s="86" t="s">
        <v>5209</v>
      </c>
      <c r="AP222" s="80" t="b">
        <v>0</v>
      </c>
      <c r="AQ222" s="80" t="b">
        <v>0</v>
      </c>
      <c r="AR222" s="80" t="b">
        <v>1</v>
      </c>
      <c r="AS222" s="80"/>
      <c r="AT222" s="80">
        <v>2</v>
      </c>
      <c r="AU222" s="86" t="s">
        <v>5440</v>
      </c>
      <c r="AV222" s="80" t="b">
        <v>0</v>
      </c>
      <c r="AW222" s="80" t="s">
        <v>5944</v>
      </c>
      <c r="AX222" s="86" t="s">
        <v>6309</v>
      </c>
      <c r="AY222" s="80" t="s">
        <v>66</v>
      </c>
      <c r="AZ222" s="80" t="str">
        <f>REPLACE(INDEX(GroupVertices[Group],MATCH(Vertices[[#This Row],[Vertex]],GroupVertices[Vertex],0)),1,1,"")</f>
        <v>3</v>
      </c>
      <c r="BA222" s="2"/>
      <c r="BB222" s="3"/>
      <c r="BC222" s="3"/>
      <c r="BD222" s="3"/>
      <c r="BE222" s="3"/>
    </row>
    <row r="223" spans="1:57" ht="15">
      <c r="A223" s="66" t="s">
        <v>532</v>
      </c>
      <c r="B223" s="67"/>
      <c r="C223" s="67"/>
      <c r="D223" s="68">
        <v>1.988235294117647</v>
      </c>
      <c r="E223" s="70">
        <v>50</v>
      </c>
      <c r="F223" s="106" t="s">
        <v>1339</v>
      </c>
      <c r="G223" s="67"/>
      <c r="H223" s="71"/>
      <c r="I223" s="72"/>
      <c r="J223" s="72"/>
      <c r="K223" s="71" t="s">
        <v>6918</v>
      </c>
      <c r="L223" s="75"/>
      <c r="M223" s="76">
        <v>445.997314453125</v>
      </c>
      <c r="N223" s="76">
        <v>2331.0595703125</v>
      </c>
      <c r="O223" s="77"/>
      <c r="P223" s="78"/>
      <c r="Q223" s="78"/>
      <c r="R223" s="90"/>
      <c r="S223" s="48">
        <v>1</v>
      </c>
      <c r="T223" s="48">
        <v>1</v>
      </c>
      <c r="U223" s="49">
        <v>0</v>
      </c>
      <c r="V223" s="49">
        <v>0</v>
      </c>
      <c r="W223" s="50"/>
      <c r="X223" s="50"/>
      <c r="Y223" s="50"/>
      <c r="Z223" s="49" t="s">
        <v>7155</v>
      </c>
      <c r="AA223" s="73">
        <v>223</v>
      </c>
      <c r="AB223" s="73"/>
      <c r="AC223" s="74"/>
      <c r="AD223" s="80" t="s">
        <v>3557</v>
      </c>
      <c r="AE223" s="80">
        <v>722</v>
      </c>
      <c r="AF223" s="80">
        <v>276</v>
      </c>
      <c r="AG223" s="80">
        <v>12838</v>
      </c>
      <c r="AH223" s="80">
        <v>2948</v>
      </c>
      <c r="AI223" s="80"/>
      <c r="AJ223" s="80" t="s">
        <v>4113</v>
      </c>
      <c r="AK223" s="80" t="s">
        <v>3141</v>
      </c>
      <c r="AL223" s="80"/>
      <c r="AM223" s="80"/>
      <c r="AN223" s="82">
        <v>39972.95903935185</v>
      </c>
      <c r="AO223" s="86" t="s">
        <v>5215</v>
      </c>
      <c r="AP223" s="80" t="b">
        <v>0</v>
      </c>
      <c r="AQ223" s="80" t="b">
        <v>0</v>
      </c>
      <c r="AR223" s="80" t="b">
        <v>1</v>
      </c>
      <c r="AS223" s="80"/>
      <c r="AT223" s="80">
        <v>9</v>
      </c>
      <c r="AU223" s="86" t="s">
        <v>5436</v>
      </c>
      <c r="AV223" s="80" t="b">
        <v>0</v>
      </c>
      <c r="AW223" s="80" t="s">
        <v>5944</v>
      </c>
      <c r="AX223" s="86" t="s">
        <v>6315</v>
      </c>
      <c r="AY223" s="80" t="s">
        <v>66</v>
      </c>
      <c r="AZ223" s="80" t="str">
        <f>REPLACE(INDEX(GroupVertices[Group],MATCH(Vertices[[#This Row],[Vertex]],GroupVertices[Vertex],0)),1,1,"")</f>
        <v>3</v>
      </c>
      <c r="BA223" s="2"/>
      <c r="BB223" s="3"/>
      <c r="BC223" s="3"/>
      <c r="BD223" s="3"/>
      <c r="BE223" s="3"/>
    </row>
    <row r="224" spans="1:57" ht="15">
      <c r="A224" s="66" t="s">
        <v>536</v>
      </c>
      <c r="B224" s="67"/>
      <c r="C224" s="67"/>
      <c r="D224" s="68">
        <v>1.988235294117647</v>
      </c>
      <c r="E224" s="70">
        <v>50</v>
      </c>
      <c r="F224" s="106" t="s">
        <v>1340</v>
      </c>
      <c r="G224" s="67"/>
      <c r="H224" s="71"/>
      <c r="I224" s="72"/>
      <c r="J224" s="72"/>
      <c r="K224" s="71" t="s">
        <v>6925</v>
      </c>
      <c r="L224" s="75"/>
      <c r="M224" s="76">
        <v>1546.466552734375</v>
      </c>
      <c r="N224" s="76">
        <v>176.97525024414062</v>
      </c>
      <c r="O224" s="77"/>
      <c r="P224" s="78"/>
      <c r="Q224" s="78"/>
      <c r="R224" s="90"/>
      <c r="S224" s="48">
        <v>1</v>
      </c>
      <c r="T224" s="48">
        <v>1</v>
      </c>
      <c r="U224" s="49">
        <v>0</v>
      </c>
      <c r="V224" s="49">
        <v>0</v>
      </c>
      <c r="W224" s="50"/>
      <c r="X224" s="50"/>
      <c r="Y224" s="50"/>
      <c r="Z224" s="49" t="s">
        <v>7155</v>
      </c>
      <c r="AA224" s="73">
        <v>224</v>
      </c>
      <c r="AB224" s="73"/>
      <c r="AC224" s="74"/>
      <c r="AD224" s="80" t="s">
        <v>3564</v>
      </c>
      <c r="AE224" s="80">
        <v>770</v>
      </c>
      <c r="AF224" s="80">
        <v>1158</v>
      </c>
      <c r="AG224" s="80">
        <v>14913</v>
      </c>
      <c r="AH224" s="80">
        <v>14875</v>
      </c>
      <c r="AI224" s="80"/>
      <c r="AJ224" s="80" t="s">
        <v>4120</v>
      </c>
      <c r="AK224" s="80" t="s">
        <v>4413</v>
      </c>
      <c r="AL224" s="86" t="s">
        <v>4797</v>
      </c>
      <c r="AM224" s="80"/>
      <c r="AN224" s="82">
        <v>39580.684849537036</v>
      </c>
      <c r="AO224" s="86" t="s">
        <v>5221</v>
      </c>
      <c r="AP224" s="80" t="b">
        <v>0</v>
      </c>
      <c r="AQ224" s="80" t="b">
        <v>0</v>
      </c>
      <c r="AR224" s="80" t="b">
        <v>1</v>
      </c>
      <c r="AS224" s="80"/>
      <c r="AT224" s="80">
        <v>9</v>
      </c>
      <c r="AU224" s="86" t="s">
        <v>5434</v>
      </c>
      <c r="AV224" s="80" t="b">
        <v>0</v>
      </c>
      <c r="AW224" s="80" t="s">
        <v>5944</v>
      </c>
      <c r="AX224" s="86" t="s">
        <v>6322</v>
      </c>
      <c r="AY224" s="80" t="s">
        <v>66</v>
      </c>
      <c r="AZ224" s="80" t="str">
        <f>REPLACE(INDEX(GroupVertices[Group],MATCH(Vertices[[#This Row],[Vertex]],GroupVertices[Vertex],0)),1,1,"")</f>
        <v>3</v>
      </c>
      <c r="BA224" s="2"/>
      <c r="BB224" s="3"/>
      <c r="BC224" s="3"/>
      <c r="BD224" s="3"/>
      <c r="BE224" s="3"/>
    </row>
    <row r="225" spans="1:57" ht="15">
      <c r="A225" s="66" t="s">
        <v>584</v>
      </c>
      <c r="B225" s="67"/>
      <c r="C225" s="67"/>
      <c r="D225" s="68">
        <v>1.988235294117647</v>
      </c>
      <c r="E225" s="70">
        <v>50</v>
      </c>
      <c r="F225" s="106" t="s">
        <v>5789</v>
      </c>
      <c r="G225" s="67"/>
      <c r="H225" s="71"/>
      <c r="I225" s="72"/>
      <c r="J225" s="72"/>
      <c r="K225" s="71" t="s">
        <v>6969</v>
      </c>
      <c r="L225" s="75"/>
      <c r="M225" s="76">
        <v>1146.9442138671875</v>
      </c>
      <c r="N225" s="76">
        <v>435.43328857421875</v>
      </c>
      <c r="O225" s="77"/>
      <c r="P225" s="78"/>
      <c r="Q225" s="78"/>
      <c r="R225" s="90"/>
      <c r="S225" s="48">
        <v>1</v>
      </c>
      <c r="T225" s="48">
        <v>1</v>
      </c>
      <c r="U225" s="49">
        <v>0</v>
      </c>
      <c r="V225" s="49">
        <v>0</v>
      </c>
      <c r="W225" s="50"/>
      <c r="X225" s="50"/>
      <c r="Y225" s="50"/>
      <c r="Z225" s="49" t="s">
        <v>7155</v>
      </c>
      <c r="AA225" s="73">
        <v>225</v>
      </c>
      <c r="AB225" s="73"/>
      <c r="AC225" s="74"/>
      <c r="AD225" s="80" t="s">
        <v>3607</v>
      </c>
      <c r="AE225" s="80">
        <v>54</v>
      </c>
      <c r="AF225" s="80">
        <v>49</v>
      </c>
      <c r="AG225" s="80">
        <v>1925</v>
      </c>
      <c r="AH225" s="80">
        <v>2081</v>
      </c>
      <c r="AI225" s="80"/>
      <c r="AJ225" s="80" t="s">
        <v>4159</v>
      </c>
      <c r="AK225" s="80" t="s">
        <v>4350</v>
      </c>
      <c r="AL225" s="86" t="s">
        <v>4811</v>
      </c>
      <c r="AM225" s="80"/>
      <c r="AN225" s="82">
        <v>43354.85802083334</v>
      </c>
      <c r="AO225" s="86" t="s">
        <v>5261</v>
      </c>
      <c r="AP225" s="80" t="b">
        <v>1</v>
      </c>
      <c r="AQ225" s="80" t="b">
        <v>0</v>
      </c>
      <c r="AR225" s="80" t="b">
        <v>0</v>
      </c>
      <c r="AS225" s="80"/>
      <c r="AT225" s="80">
        <v>0</v>
      </c>
      <c r="AU225" s="80"/>
      <c r="AV225" s="80" t="b">
        <v>0</v>
      </c>
      <c r="AW225" s="80" t="s">
        <v>5944</v>
      </c>
      <c r="AX225" s="86" t="s">
        <v>6366</v>
      </c>
      <c r="AY225" s="80" t="s">
        <v>66</v>
      </c>
      <c r="AZ225" s="80" t="str">
        <f>REPLACE(INDEX(GroupVertices[Group],MATCH(Vertices[[#This Row],[Vertex]],GroupVertices[Vertex],0)),1,1,"")</f>
        <v>3</v>
      </c>
      <c r="BA225" s="2"/>
      <c r="BB225" s="3"/>
      <c r="BC225" s="3"/>
      <c r="BD225" s="3"/>
      <c r="BE225" s="3"/>
    </row>
    <row r="226" spans="1:57" ht="15">
      <c r="A226" s="66" t="s">
        <v>604</v>
      </c>
      <c r="B226" s="67"/>
      <c r="C226" s="67"/>
      <c r="D226" s="68">
        <v>1.988235294117647</v>
      </c>
      <c r="E226" s="70">
        <v>50</v>
      </c>
      <c r="F226" s="106" t="s">
        <v>1349</v>
      </c>
      <c r="G226" s="67"/>
      <c r="H226" s="71"/>
      <c r="I226" s="72"/>
      <c r="J226" s="72"/>
      <c r="K226" s="71" t="s">
        <v>6990</v>
      </c>
      <c r="L226" s="75"/>
      <c r="M226" s="76">
        <v>3052.00341796875</v>
      </c>
      <c r="N226" s="76">
        <v>1887.3216552734375</v>
      </c>
      <c r="O226" s="77"/>
      <c r="P226" s="78"/>
      <c r="Q226" s="78"/>
      <c r="R226" s="90"/>
      <c r="S226" s="48">
        <v>1</v>
      </c>
      <c r="T226" s="48">
        <v>1</v>
      </c>
      <c r="U226" s="49">
        <v>0</v>
      </c>
      <c r="V226" s="49">
        <v>0</v>
      </c>
      <c r="W226" s="50"/>
      <c r="X226" s="50"/>
      <c r="Y226" s="50"/>
      <c r="Z226" s="49" t="s">
        <v>7155</v>
      </c>
      <c r="AA226" s="73">
        <v>226</v>
      </c>
      <c r="AB226" s="73"/>
      <c r="AC226" s="74"/>
      <c r="AD226" s="80" t="s">
        <v>3628</v>
      </c>
      <c r="AE226" s="80">
        <v>1434</v>
      </c>
      <c r="AF226" s="80">
        <v>721</v>
      </c>
      <c r="AG226" s="80">
        <v>12594</v>
      </c>
      <c r="AH226" s="80">
        <v>197</v>
      </c>
      <c r="AI226" s="80"/>
      <c r="AJ226" s="80" t="s">
        <v>4175</v>
      </c>
      <c r="AK226" s="80" t="s">
        <v>4573</v>
      </c>
      <c r="AL226" s="86" t="s">
        <v>4822</v>
      </c>
      <c r="AM226" s="80"/>
      <c r="AN226" s="82">
        <v>42315.478530092594</v>
      </c>
      <c r="AO226" s="86" t="s">
        <v>5281</v>
      </c>
      <c r="AP226" s="80" t="b">
        <v>0</v>
      </c>
      <c r="AQ226" s="80" t="b">
        <v>0</v>
      </c>
      <c r="AR226" s="80" t="b">
        <v>1</v>
      </c>
      <c r="AS226" s="80"/>
      <c r="AT226" s="80">
        <v>7</v>
      </c>
      <c r="AU226" s="86" t="s">
        <v>5433</v>
      </c>
      <c r="AV226" s="80" t="b">
        <v>0</v>
      </c>
      <c r="AW226" s="80" t="s">
        <v>5944</v>
      </c>
      <c r="AX226" s="86" t="s">
        <v>6387</v>
      </c>
      <c r="AY226" s="80" t="s">
        <v>66</v>
      </c>
      <c r="AZ226" s="80" t="str">
        <f>REPLACE(INDEX(GroupVertices[Group],MATCH(Vertices[[#This Row],[Vertex]],GroupVertices[Vertex],0)),1,1,"")</f>
        <v>3</v>
      </c>
      <c r="BA226" s="2"/>
      <c r="BB226" s="3"/>
      <c r="BC226" s="3"/>
      <c r="BD226" s="3"/>
      <c r="BE226" s="3"/>
    </row>
    <row r="227" spans="1:57" ht="15">
      <c r="A227" s="66" t="s">
        <v>612</v>
      </c>
      <c r="B227" s="67"/>
      <c r="C227" s="67"/>
      <c r="D227" s="68">
        <v>1.988235294117647</v>
      </c>
      <c r="E227" s="70">
        <v>50</v>
      </c>
      <c r="F227" s="106" t="s">
        <v>1351</v>
      </c>
      <c r="G227" s="67"/>
      <c r="H227" s="71"/>
      <c r="I227" s="72"/>
      <c r="J227" s="72"/>
      <c r="K227" s="71" t="s">
        <v>6998</v>
      </c>
      <c r="L227" s="75"/>
      <c r="M227" s="76">
        <v>1243.1441650390625</v>
      </c>
      <c r="N227" s="76">
        <v>2328.544677734375</v>
      </c>
      <c r="O227" s="77"/>
      <c r="P227" s="78"/>
      <c r="Q227" s="78"/>
      <c r="R227" s="90"/>
      <c r="S227" s="48">
        <v>1</v>
      </c>
      <c r="T227" s="48">
        <v>1</v>
      </c>
      <c r="U227" s="49">
        <v>0</v>
      </c>
      <c r="V227" s="49">
        <v>0</v>
      </c>
      <c r="W227" s="50"/>
      <c r="X227" s="50"/>
      <c r="Y227" s="50"/>
      <c r="Z227" s="49" t="s">
        <v>7155</v>
      </c>
      <c r="AA227" s="73">
        <v>227</v>
      </c>
      <c r="AB227" s="73"/>
      <c r="AC227" s="74"/>
      <c r="AD227" s="80" t="s">
        <v>3636</v>
      </c>
      <c r="AE227" s="80">
        <v>1</v>
      </c>
      <c r="AF227" s="80">
        <v>1</v>
      </c>
      <c r="AG227" s="80">
        <v>5</v>
      </c>
      <c r="AH227" s="80">
        <v>1</v>
      </c>
      <c r="AI227" s="80"/>
      <c r="AJ227" s="80" t="s">
        <v>4182</v>
      </c>
      <c r="AK227" s="80" t="s">
        <v>4579</v>
      </c>
      <c r="AL227" s="80"/>
      <c r="AM227" s="80"/>
      <c r="AN227" s="82">
        <v>43656.81039351852</v>
      </c>
      <c r="AO227" s="86" t="s">
        <v>5289</v>
      </c>
      <c r="AP227" s="80" t="b">
        <v>1</v>
      </c>
      <c r="AQ227" s="80" t="b">
        <v>0</v>
      </c>
      <c r="AR227" s="80" t="b">
        <v>0</v>
      </c>
      <c r="AS227" s="80"/>
      <c r="AT227" s="80">
        <v>0</v>
      </c>
      <c r="AU227" s="80"/>
      <c r="AV227" s="80" t="b">
        <v>0</v>
      </c>
      <c r="AW227" s="80" t="s">
        <v>5944</v>
      </c>
      <c r="AX227" s="86" t="s">
        <v>6395</v>
      </c>
      <c r="AY227" s="80" t="s">
        <v>66</v>
      </c>
      <c r="AZ227" s="80" t="str">
        <f>REPLACE(INDEX(GroupVertices[Group],MATCH(Vertices[[#This Row],[Vertex]],GroupVertices[Vertex],0)),1,1,"")</f>
        <v>3</v>
      </c>
      <c r="BA227" s="2"/>
      <c r="BB227" s="3"/>
      <c r="BC227" s="3"/>
      <c r="BD227" s="3"/>
      <c r="BE227" s="3"/>
    </row>
    <row r="228" spans="1:57" ht="15">
      <c r="A228" s="66" t="s">
        <v>631</v>
      </c>
      <c r="B228" s="67"/>
      <c r="C228" s="67"/>
      <c r="D228" s="68">
        <v>1.988235294117647</v>
      </c>
      <c r="E228" s="70">
        <v>50</v>
      </c>
      <c r="F228" s="106" t="s">
        <v>5829</v>
      </c>
      <c r="G228" s="67"/>
      <c r="H228" s="71"/>
      <c r="I228" s="72"/>
      <c r="J228" s="72"/>
      <c r="K228" s="71" t="s">
        <v>7017</v>
      </c>
      <c r="L228" s="75"/>
      <c r="M228" s="76">
        <v>202.50328063964844</v>
      </c>
      <c r="N228" s="76">
        <v>1240.6900634765625</v>
      </c>
      <c r="O228" s="77"/>
      <c r="P228" s="78"/>
      <c r="Q228" s="78"/>
      <c r="R228" s="90"/>
      <c r="S228" s="48">
        <v>1</v>
      </c>
      <c r="T228" s="48">
        <v>1</v>
      </c>
      <c r="U228" s="49">
        <v>0</v>
      </c>
      <c r="V228" s="49">
        <v>0</v>
      </c>
      <c r="W228" s="50"/>
      <c r="X228" s="50"/>
      <c r="Y228" s="50"/>
      <c r="Z228" s="49" t="s">
        <v>7155</v>
      </c>
      <c r="AA228" s="73">
        <v>228</v>
      </c>
      <c r="AB228" s="73"/>
      <c r="AC228" s="74"/>
      <c r="AD228" s="80" t="s">
        <v>3654</v>
      </c>
      <c r="AE228" s="80">
        <v>599</v>
      </c>
      <c r="AF228" s="80">
        <v>692</v>
      </c>
      <c r="AG228" s="80">
        <v>7533</v>
      </c>
      <c r="AH228" s="80">
        <v>12420</v>
      </c>
      <c r="AI228" s="80"/>
      <c r="AJ228" s="80" t="s">
        <v>4197</v>
      </c>
      <c r="AK228" s="80" t="s">
        <v>4588</v>
      </c>
      <c r="AL228" s="86" t="s">
        <v>4828</v>
      </c>
      <c r="AM228" s="80"/>
      <c r="AN228" s="82">
        <v>42520.75435185185</v>
      </c>
      <c r="AO228" s="86" t="s">
        <v>5308</v>
      </c>
      <c r="AP228" s="80" t="b">
        <v>1</v>
      </c>
      <c r="AQ228" s="80" t="b">
        <v>0</v>
      </c>
      <c r="AR228" s="80" t="b">
        <v>1</v>
      </c>
      <c r="AS228" s="80"/>
      <c r="AT228" s="80">
        <v>2</v>
      </c>
      <c r="AU228" s="80"/>
      <c r="AV228" s="80" t="b">
        <v>0</v>
      </c>
      <c r="AW228" s="80" t="s">
        <v>5944</v>
      </c>
      <c r="AX228" s="86" t="s">
        <v>6414</v>
      </c>
      <c r="AY228" s="80" t="s">
        <v>66</v>
      </c>
      <c r="AZ228" s="80" t="str">
        <f>REPLACE(INDEX(GroupVertices[Group],MATCH(Vertices[[#This Row],[Vertex]],GroupVertices[Vertex],0)),1,1,"")</f>
        <v>3</v>
      </c>
      <c r="BA228" s="2"/>
      <c r="BB228" s="3"/>
      <c r="BC228" s="3"/>
      <c r="BD228" s="3"/>
      <c r="BE228" s="3"/>
    </row>
    <row r="229" spans="1:57" ht="15">
      <c r="A229" s="66" t="s">
        <v>637</v>
      </c>
      <c r="B229" s="67"/>
      <c r="C229" s="67"/>
      <c r="D229" s="68">
        <v>1.988235294117647</v>
      </c>
      <c r="E229" s="70">
        <v>50</v>
      </c>
      <c r="F229" s="106" t="s">
        <v>1355</v>
      </c>
      <c r="G229" s="67"/>
      <c r="H229" s="71"/>
      <c r="I229" s="72"/>
      <c r="J229" s="72"/>
      <c r="K229" s="71" t="s">
        <v>7022</v>
      </c>
      <c r="L229" s="75"/>
      <c r="M229" s="76">
        <v>618.5858154296875</v>
      </c>
      <c r="N229" s="76">
        <v>1703.96630859375</v>
      </c>
      <c r="O229" s="77"/>
      <c r="P229" s="78"/>
      <c r="Q229" s="78"/>
      <c r="R229" s="90"/>
      <c r="S229" s="48">
        <v>1</v>
      </c>
      <c r="T229" s="48">
        <v>1</v>
      </c>
      <c r="U229" s="49">
        <v>0</v>
      </c>
      <c r="V229" s="49">
        <v>0</v>
      </c>
      <c r="W229" s="50"/>
      <c r="X229" s="50"/>
      <c r="Y229" s="50"/>
      <c r="Z229" s="49" t="s">
        <v>7155</v>
      </c>
      <c r="AA229" s="73">
        <v>229</v>
      </c>
      <c r="AB229" s="73"/>
      <c r="AC229" s="74"/>
      <c r="AD229" s="80" t="s">
        <v>3659</v>
      </c>
      <c r="AE229" s="80">
        <v>34</v>
      </c>
      <c r="AF229" s="80">
        <v>59</v>
      </c>
      <c r="AG229" s="80">
        <v>56</v>
      </c>
      <c r="AH229" s="80">
        <v>343</v>
      </c>
      <c r="AI229" s="80"/>
      <c r="AJ229" s="80"/>
      <c r="AK229" s="80" t="s">
        <v>4591</v>
      </c>
      <c r="AL229" s="80"/>
      <c r="AM229" s="80"/>
      <c r="AN229" s="82">
        <v>43403.201898148145</v>
      </c>
      <c r="AO229" s="86" t="s">
        <v>5313</v>
      </c>
      <c r="AP229" s="80" t="b">
        <v>1</v>
      </c>
      <c r="AQ229" s="80" t="b">
        <v>0</v>
      </c>
      <c r="AR229" s="80" t="b">
        <v>1</v>
      </c>
      <c r="AS229" s="80"/>
      <c r="AT229" s="80">
        <v>0</v>
      </c>
      <c r="AU229" s="80"/>
      <c r="AV229" s="80" t="b">
        <v>0</v>
      </c>
      <c r="AW229" s="80" t="s">
        <v>5944</v>
      </c>
      <c r="AX229" s="86" t="s">
        <v>6419</v>
      </c>
      <c r="AY229" s="80" t="s">
        <v>66</v>
      </c>
      <c r="AZ229" s="80" t="str">
        <f>REPLACE(INDEX(GroupVertices[Group],MATCH(Vertices[[#This Row],[Vertex]],GroupVertices[Vertex],0)),1,1,"")</f>
        <v>3</v>
      </c>
      <c r="BA229" s="2"/>
      <c r="BB229" s="3"/>
      <c r="BC229" s="3"/>
      <c r="BD229" s="3"/>
      <c r="BE229" s="3"/>
    </row>
    <row r="230" spans="1:57" ht="15">
      <c r="A230" s="66" t="s">
        <v>642</v>
      </c>
      <c r="B230" s="67"/>
      <c r="C230" s="67"/>
      <c r="D230" s="68">
        <v>1.988235294117647</v>
      </c>
      <c r="E230" s="70">
        <v>50</v>
      </c>
      <c r="F230" s="106" t="s">
        <v>5836</v>
      </c>
      <c r="G230" s="67"/>
      <c r="H230" s="71"/>
      <c r="I230" s="72"/>
      <c r="J230" s="72"/>
      <c r="K230" s="71" t="s">
        <v>7027</v>
      </c>
      <c r="L230" s="75"/>
      <c r="M230" s="76">
        <v>1304.20068359375</v>
      </c>
      <c r="N230" s="76">
        <v>2743.09033203125</v>
      </c>
      <c r="O230" s="77"/>
      <c r="P230" s="78"/>
      <c r="Q230" s="78"/>
      <c r="R230" s="90"/>
      <c r="S230" s="48">
        <v>1</v>
      </c>
      <c r="T230" s="48">
        <v>1</v>
      </c>
      <c r="U230" s="49">
        <v>0</v>
      </c>
      <c r="V230" s="49">
        <v>0</v>
      </c>
      <c r="W230" s="50"/>
      <c r="X230" s="50"/>
      <c r="Y230" s="50"/>
      <c r="Z230" s="49" t="s">
        <v>7155</v>
      </c>
      <c r="AA230" s="73">
        <v>230</v>
      </c>
      <c r="AB230" s="73"/>
      <c r="AC230" s="74"/>
      <c r="AD230" s="80" t="s">
        <v>3664</v>
      </c>
      <c r="AE230" s="80">
        <v>204</v>
      </c>
      <c r="AF230" s="80">
        <v>14</v>
      </c>
      <c r="AG230" s="80">
        <v>146</v>
      </c>
      <c r="AH230" s="80">
        <v>6</v>
      </c>
      <c r="AI230" s="80"/>
      <c r="AJ230" s="80" t="s">
        <v>4205</v>
      </c>
      <c r="AK230" s="80" t="s">
        <v>4592</v>
      </c>
      <c r="AL230" s="80"/>
      <c r="AM230" s="80"/>
      <c r="AN230" s="82">
        <v>42957.089212962965</v>
      </c>
      <c r="AO230" s="86" t="s">
        <v>5318</v>
      </c>
      <c r="AP230" s="80" t="b">
        <v>1</v>
      </c>
      <c r="AQ230" s="80" t="b">
        <v>0</v>
      </c>
      <c r="AR230" s="80" t="b">
        <v>0</v>
      </c>
      <c r="AS230" s="80"/>
      <c r="AT230" s="80">
        <v>0</v>
      </c>
      <c r="AU230" s="80"/>
      <c r="AV230" s="80" t="b">
        <v>0</v>
      </c>
      <c r="AW230" s="80" t="s">
        <v>5944</v>
      </c>
      <c r="AX230" s="86" t="s">
        <v>6424</v>
      </c>
      <c r="AY230" s="80" t="s">
        <v>66</v>
      </c>
      <c r="AZ230" s="80" t="str">
        <f>REPLACE(INDEX(GroupVertices[Group],MATCH(Vertices[[#This Row],[Vertex]],GroupVertices[Vertex],0)),1,1,"")</f>
        <v>3</v>
      </c>
      <c r="BA230" s="2"/>
      <c r="BB230" s="3"/>
      <c r="BC230" s="3"/>
      <c r="BD230" s="3"/>
      <c r="BE230" s="3"/>
    </row>
    <row r="231" spans="1:57" ht="15">
      <c r="A231" s="66" t="s">
        <v>667</v>
      </c>
      <c r="B231" s="67"/>
      <c r="C231" s="67"/>
      <c r="D231" s="68">
        <v>1.988235294117647</v>
      </c>
      <c r="E231" s="70">
        <v>50</v>
      </c>
      <c r="F231" s="106" t="s">
        <v>5861</v>
      </c>
      <c r="G231" s="67"/>
      <c r="H231" s="71"/>
      <c r="I231" s="72"/>
      <c r="J231" s="72"/>
      <c r="K231" s="71" t="s">
        <v>7053</v>
      </c>
      <c r="L231" s="75"/>
      <c r="M231" s="76">
        <v>2033.7239990234375</v>
      </c>
      <c r="N231" s="76">
        <v>342.1524658203125</v>
      </c>
      <c r="O231" s="77"/>
      <c r="P231" s="78"/>
      <c r="Q231" s="78"/>
      <c r="R231" s="90"/>
      <c r="S231" s="48">
        <v>1</v>
      </c>
      <c r="T231" s="48">
        <v>1</v>
      </c>
      <c r="U231" s="49">
        <v>0</v>
      </c>
      <c r="V231" s="49">
        <v>0</v>
      </c>
      <c r="W231" s="50"/>
      <c r="X231" s="50"/>
      <c r="Y231" s="50"/>
      <c r="Z231" s="49" t="s">
        <v>7155</v>
      </c>
      <c r="AA231" s="73">
        <v>231</v>
      </c>
      <c r="AB231" s="73"/>
      <c r="AC231" s="74"/>
      <c r="AD231" s="80" t="s">
        <v>3690</v>
      </c>
      <c r="AE231" s="80">
        <v>60</v>
      </c>
      <c r="AF231" s="80">
        <v>7</v>
      </c>
      <c r="AG231" s="80">
        <v>140</v>
      </c>
      <c r="AH231" s="80">
        <v>2895</v>
      </c>
      <c r="AI231" s="80"/>
      <c r="AJ231" s="80"/>
      <c r="AK231" s="80"/>
      <c r="AL231" s="80"/>
      <c r="AM231" s="80"/>
      <c r="AN231" s="82">
        <v>43430.084398148145</v>
      </c>
      <c r="AO231" s="80"/>
      <c r="AP231" s="80" t="b">
        <v>1</v>
      </c>
      <c r="AQ231" s="80" t="b">
        <v>0</v>
      </c>
      <c r="AR231" s="80" t="b">
        <v>0</v>
      </c>
      <c r="AS231" s="80"/>
      <c r="AT231" s="80">
        <v>0</v>
      </c>
      <c r="AU231" s="80"/>
      <c r="AV231" s="80" t="b">
        <v>0</v>
      </c>
      <c r="AW231" s="80" t="s">
        <v>5944</v>
      </c>
      <c r="AX231" s="86" t="s">
        <v>6450</v>
      </c>
      <c r="AY231" s="80" t="s">
        <v>66</v>
      </c>
      <c r="AZ231" s="80" t="str">
        <f>REPLACE(INDEX(GroupVertices[Group],MATCH(Vertices[[#This Row],[Vertex]],GroupVertices[Vertex],0)),1,1,"")</f>
        <v>3</v>
      </c>
      <c r="BA231" s="2"/>
      <c r="BB231" s="3"/>
      <c r="BC231" s="3"/>
      <c r="BD231" s="3"/>
      <c r="BE231" s="3"/>
    </row>
    <row r="232" spans="1:57" ht="15">
      <c r="A232" s="66" t="s">
        <v>676</v>
      </c>
      <c r="B232" s="67"/>
      <c r="C232" s="67"/>
      <c r="D232" s="68">
        <v>1.988235294117647</v>
      </c>
      <c r="E232" s="70">
        <v>50</v>
      </c>
      <c r="F232" s="106" t="s">
        <v>1359</v>
      </c>
      <c r="G232" s="67"/>
      <c r="H232" s="71"/>
      <c r="I232" s="72"/>
      <c r="J232" s="72"/>
      <c r="K232" s="71" t="s">
        <v>7062</v>
      </c>
      <c r="L232" s="75"/>
      <c r="M232" s="76">
        <v>2756.9072265625</v>
      </c>
      <c r="N232" s="76">
        <v>663.8682861328125</v>
      </c>
      <c r="O232" s="77"/>
      <c r="P232" s="78"/>
      <c r="Q232" s="78"/>
      <c r="R232" s="90"/>
      <c r="S232" s="48">
        <v>1</v>
      </c>
      <c r="T232" s="48">
        <v>1</v>
      </c>
      <c r="U232" s="49">
        <v>0</v>
      </c>
      <c r="V232" s="49">
        <v>0</v>
      </c>
      <c r="W232" s="50"/>
      <c r="X232" s="50"/>
      <c r="Y232" s="50"/>
      <c r="Z232" s="49" t="s">
        <v>7155</v>
      </c>
      <c r="AA232" s="73">
        <v>232</v>
      </c>
      <c r="AB232" s="73"/>
      <c r="AC232" s="74"/>
      <c r="AD232" s="80" t="s">
        <v>3699</v>
      </c>
      <c r="AE232" s="80">
        <v>996</v>
      </c>
      <c r="AF232" s="80">
        <v>285</v>
      </c>
      <c r="AG232" s="80">
        <v>14690</v>
      </c>
      <c r="AH232" s="80">
        <v>18687</v>
      </c>
      <c r="AI232" s="80"/>
      <c r="AJ232" s="80" t="s">
        <v>4235</v>
      </c>
      <c r="AK232" s="80" t="s">
        <v>4616</v>
      </c>
      <c r="AL232" s="86" t="s">
        <v>4841</v>
      </c>
      <c r="AM232" s="80"/>
      <c r="AN232" s="82">
        <v>39857.761087962965</v>
      </c>
      <c r="AO232" s="86" t="s">
        <v>5350</v>
      </c>
      <c r="AP232" s="80" t="b">
        <v>0</v>
      </c>
      <c r="AQ232" s="80" t="b">
        <v>0</v>
      </c>
      <c r="AR232" s="80" t="b">
        <v>1</v>
      </c>
      <c r="AS232" s="80"/>
      <c r="AT232" s="80">
        <v>20</v>
      </c>
      <c r="AU232" s="86" t="s">
        <v>5433</v>
      </c>
      <c r="AV232" s="80" t="b">
        <v>0</v>
      </c>
      <c r="AW232" s="80" t="s">
        <v>5944</v>
      </c>
      <c r="AX232" s="86" t="s">
        <v>6459</v>
      </c>
      <c r="AY232" s="80" t="s">
        <v>66</v>
      </c>
      <c r="AZ232" s="80" t="str">
        <f>REPLACE(INDEX(GroupVertices[Group],MATCH(Vertices[[#This Row],[Vertex]],GroupVertices[Vertex],0)),1,1,"")</f>
        <v>3</v>
      </c>
      <c r="BA232" s="2"/>
      <c r="BB232" s="3"/>
      <c r="BC232" s="3"/>
      <c r="BD232" s="3"/>
      <c r="BE232" s="3"/>
    </row>
    <row r="233" spans="1:57" ht="15">
      <c r="A233" s="66" t="s">
        <v>714</v>
      </c>
      <c r="B233" s="67"/>
      <c r="C233" s="67"/>
      <c r="D233" s="68">
        <v>1.988235294117647</v>
      </c>
      <c r="E233" s="70">
        <v>50</v>
      </c>
      <c r="F233" s="106" t="s">
        <v>5898</v>
      </c>
      <c r="G233" s="67"/>
      <c r="H233" s="71"/>
      <c r="I233" s="72"/>
      <c r="J233" s="72"/>
      <c r="K233" s="71" t="s">
        <v>7094</v>
      </c>
      <c r="L233" s="75"/>
      <c r="M233" s="76">
        <v>503.5361022949219</v>
      </c>
      <c r="N233" s="76">
        <v>2561.72412109375</v>
      </c>
      <c r="O233" s="77"/>
      <c r="P233" s="78"/>
      <c r="Q233" s="78"/>
      <c r="R233" s="90"/>
      <c r="S233" s="48">
        <v>1</v>
      </c>
      <c r="T233" s="48">
        <v>1</v>
      </c>
      <c r="U233" s="49">
        <v>0</v>
      </c>
      <c r="V233" s="49">
        <v>0</v>
      </c>
      <c r="W233" s="50"/>
      <c r="X233" s="50"/>
      <c r="Y233" s="50"/>
      <c r="Z233" s="49" t="s">
        <v>7155</v>
      </c>
      <c r="AA233" s="73">
        <v>233</v>
      </c>
      <c r="AB233" s="73"/>
      <c r="AC233" s="74"/>
      <c r="AD233" s="80" t="s">
        <v>3730</v>
      </c>
      <c r="AE233" s="80">
        <v>37</v>
      </c>
      <c r="AF233" s="80">
        <v>7</v>
      </c>
      <c r="AG233" s="80">
        <v>17</v>
      </c>
      <c r="AH233" s="80">
        <v>69</v>
      </c>
      <c r="AI233" s="80"/>
      <c r="AJ233" s="80" t="s">
        <v>4263</v>
      </c>
      <c r="AK233" s="80" t="s">
        <v>4492</v>
      </c>
      <c r="AL233" s="80"/>
      <c r="AM233" s="80"/>
      <c r="AN233" s="82">
        <v>42807.952418981484</v>
      </c>
      <c r="AO233" s="86" t="s">
        <v>5380</v>
      </c>
      <c r="AP233" s="80" t="b">
        <v>0</v>
      </c>
      <c r="AQ233" s="80" t="b">
        <v>0</v>
      </c>
      <c r="AR233" s="80" t="b">
        <v>0</v>
      </c>
      <c r="AS233" s="80"/>
      <c r="AT233" s="80">
        <v>0</v>
      </c>
      <c r="AU233" s="86" t="s">
        <v>5433</v>
      </c>
      <c r="AV233" s="80" t="b">
        <v>0</v>
      </c>
      <c r="AW233" s="80" t="s">
        <v>5944</v>
      </c>
      <c r="AX233" s="86" t="s">
        <v>6491</v>
      </c>
      <c r="AY233" s="80" t="s">
        <v>66</v>
      </c>
      <c r="AZ233" s="80" t="str">
        <f>REPLACE(INDEX(GroupVertices[Group],MATCH(Vertices[[#This Row],[Vertex]],GroupVertices[Vertex],0)),1,1,"")</f>
        <v>3</v>
      </c>
      <c r="BA233" s="2"/>
      <c r="BB233" s="3"/>
      <c r="BC233" s="3"/>
      <c r="BD233" s="3"/>
      <c r="BE233" s="3"/>
    </row>
    <row r="234" spans="1:57" ht="15">
      <c r="A234" s="66" t="s">
        <v>716</v>
      </c>
      <c r="B234" s="67"/>
      <c r="C234" s="67"/>
      <c r="D234" s="68">
        <v>1.988235294117647</v>
      </c>
      <c r="E234" s="70">
        <v>50</v>
      </c>
      <c r="F234" s="106" t="s">
        <v>5900</v>
      </c>
      <c r="G234" s="67"/>
      <c r="H234" s="71"/>
      <c r="I234" s="72"/>
      <c r="J234" s="72"/>
      <c r="K234" s="71" t="s">
        <v>7096</v>
      </c>
      <c r="L234" s="75"/>
      <c r="M234" s="76">
        <v>2970.871337890625</v>
      </c>
      <c r="N234" s="76">
        <v>1854.2030029296875</v>
      </c>
      <c r="O234" s="77"/>
      <c r="P234" s="78"/>
      <c r="Q234" s="78"/>
      <c r="R234" s="90"/>
      <c r="S234" s="48">
        <v>1</v>
      </c>
      <c r="T234" s="48">
        <v>1</v>
      </c>
      <c r="U234" s="49">
        <v>0</v>
      </c>
      <c r="V234" s="49">
        <v>0</v>
      </c>
      <c r="W234" s="50"/>
      <c r="X234" s="50"/>
      <c r="Y234" s="50"/>
      <c r="Z234" s="49" t="s">
        <v>7155</v>
      </c>
      <c r="AA234" s="73">
        <v>234</v>
      </c>
      <c r="AB234" s="73"/>
      <c r="AC234" s="74"/>
      <c r="AD234" s="80" t="s">
        <v>3732</v>
      </c>
      <c r="AE234" s="80">
        <v>30</v>
      </c>
      <c r="AF234" s="80">
        <v>22</v>
      </c>
      <c r="AG234" s="80">
        <v>221</v>
      </c>
      <c r="AH234" s="80">
        <v>475</v>
      </c>
      <c r="AI234" s="80"/>
      <c r="AJ234" s="80" t="s">
        <v>4264</v>
      </c>
      <c r="AK234" s="80" t="s">
        <v>4633</v>
      </c>
      <c r="AL234" s="80"/>
      <c r="AM234" s="80"/>
      <c r="AN234" s="82">
        <v>41771.93583333334</v>
      </c>
      <c r="AO234" s="86" t="s">
        <v>5382</v>
      </c>
      <c r="AP234" s="80" t="b">
        <v>1</v>
      </c>
      <c r="AQ234" s="80" t="b">
        <v>0</v>
      </c>
      <c r="AR234" s="80" t="b">
        <v>1</v>
      </c>
      <c r="AS234" s="80"/>
      <c r="AT234" s="80">
        <v>0</v>
      </c>
      <c r="AU234" s="86" t="s">
        <v>5433</v>
      </c>
      <c r="AV234" s="80" t="b">
        <v>0</v>
      </c>
      <c r="AW234" s="80" t="s">
        <v>5944</v>
      </c>
      <c r="AX234" s="86" t="s">
        <v>6493</v>
      </c>
      <c r="AY234" s="80" t="s">
        <v>66</v>
      </c>
      <c r="AZ234" s="80" t="str">
        <f>REPLACE(INDEX(GroupVertices[Group],MATCH(Vertices[[#This Row],[Vertex]],GroupVertices[Vertex],0)),1,1,"")</f>
        <v>3</v>
      </c>
      <c r="BA234" s="2"/>
      <c r="BB234" s="3"/>
      <c r="BC234" s="3"/>
      <c r="BD234" s="3"/>
      <c r="BE234" s="3"/>
    </row>
    <row r="235" spans="1:57" ht="15">
      <c r="A235" s="66" t="s">
        <v>719</v>
      </c>
      <c r="B235" s="67"/>
      <c r="C235" s="67"/>
      <c r="D235" s="68">
        <v>1.988235294117647</v>
      </c>
      <c r="E235" s="70">
        <v>50</v>
      </c>
      <c r="F235" s="106" t="s">
        <v>5901</v>
      </c>
      <c r="G235" s="67"/>
      <c r="H235" s="71"/>
      <c r="I235" s="72"/>
      <c r="J235" s="72"/>
      <c r="K235" s="71" t="s">
        <v>7098</v>
      </c>
      <c r="L235" s="75"/>
      <c r="M235" s="76">
        <v>2921.61083984375</v>
      </c>
      <c r="N235" s="76">
        <v>1221.97802734375</v>
      </c>
      <c r="O235" s="77"/>
      <c r="P235" s="78"/>
      <c r="Q235" s="78"/>
      <c r="R235" s="90"/>
      <c r="S235" s="48">
        <v>1</v>
      </c>
      <c r="T235" s="48">
        <v>1</v>
      </c>
      <c r="U235" s="49">
        <v>0</v>
      </c>
      <c r="V235" s="49">
        <v>0</v>
      </c>
      <c r="W235" s="50"/>
      <c r="X235" s="50"/>
      <c r="Y235" s="50"/>
      <c r="Z235" s="49" t="s">
        <v>7155</v>
      </c>
      <c r="AA235" s="73">
        <v>235</v>
      </c>
      <c r="AB235" s="73"/>
      <c r="AC235" s="74"/>
      <c r="AD235" s="80" t="s">
        <v>3734</v>
      </c>
      <c r="AE235" s="80">
        <v>28</v>
      </c>
      <c r="AF235" s="80">
        <v>8</v>
      </c>
      <c r="AG235" s="80">
        <v>48</v>
      </c>
      <c r="AH235" s="80">
        <v>109</v>
      </c>
      <c r="AI235" s="80"/>
      <c r="AJ235" s="80"/>
      <c r="AK235" s="80"/>
      <c r="AL235" s="80"/>
      <c r="AM235" s="80"/>
      <c r="AN235" s="82">
        <v>43467.42607638889</v>
      </c>
      <c r="AO235" s="80"/>
      <c r="AP235" s="80" t="b">
        <v>1</v>
      </c>
      <c r="AQ235" s="80" t="b">
        <v>0</v>
      </c>
      <c r="AR235" s="80" t="b">
        <v>0</v>
      </c>
      <c r="AS235" s="80"/>
      <c r="AT235" s="80">
        <v>0</v>
      </c>
      <c r="AU235" s="80"/>
      <c r="AV235" s="80" t="b">
        <v>0</v>
      </c>
      <c r="AW235" s="80" t="s">
        <v>5944</v>
      </c>
      <c r="AX235" s="86" t="s">
        <v>6495</v>
      </c>
      <c r="AY235" s="80" t="s">
        <v>66</v>
      </c>
      <c r="AZ235" s="80" t="str">
        <f>REPLACE(INDEX(GroupVertices[Group],MATCH(Vertices[[#This Row],[Vertex]],GroupVertices[Vertex],0)),1,1,"")</f>
        <v>3</v>
      </c>
      <c r="BA235" s="2"/>
      <c r="BB235" s="3"/>
      <c r="BC235" s="3"/>
      <c r="BD235" s="3"/>
      <c r="BE235" s="3"/>
    </row>
    <row r="236" spans="1:57" ht="15">
      <c r="A236" s="66" t="s">
        <v>735</v>
      </c>
      <c r="B236" s="67"/>
      <c r="C236" s="67"/>
      <c r="D236" s="68">
        <v>1.988235294117647</v>
      </c>
      <c r="E236" s="70">
        <v>50</v>
      </c>
      <c r="F236" s="106" t="s">
        <v>1370</v>
      </c>
      <c r="G236" s="67"/>
      <c r="H236" s="71"/>
      <c r="I236" s="72"/>
      <c r="J236" s="72"/>
      <c r="K236" s="71" t="s">
        <v>7112</v>
      </c>
      <c r="L236" s="75"/>
      <c r="M236" s="76">
        <v>991.4498291015625</v>
      </c>
      <c r="N236" s="76">
        <v>2562.870849609375</v>
      </c>
      <c r="O236" s="77"/>
      <c r="P236" s="78"/>
      <c r="Q236" s="78"/>
      <c r="R236" s="90"/>
      <c r="S236" s="48">
        <v>1</v>
      </c>
      <c r="T236" s="48">
        <v>1</v>
      </c>
      <c r="U236" s="49">
        <v>0</v>
      </c>
      <c r="V236" s="49">
        <v>0</v>
      </c>
      <c r="W236" s="50"/>
      <c r="X236" s="50"/>
      <c r="Y236" s="50"/>
      <c r="Z236" s="49" t="s">
        <v>7155</v>
      </c>
      <c r="AA236" s="73">
        <v>236</v>
      </c>
      <c r="AB236" s="73"/>
      <c r="AC236" s="74"/>
      <c r="AD236" s="80" t="s">
        <v>3748</v>
      </c>
      <c r="AE236" s="80">
        <v>0</v>
      </c>
      <c r="AF236" s="80">
        <v>0</v>
      </c>
      <c r="AG236" s="80">
        <v>6</v>
      </c>
      <c r="AH236" s="80">
        <v>0</v>
      </c>
      <c r="AI236" s="80"/>
      <c r="AJ236" s="80" t="s">
        <v>4278</v>
      </c>
      <c r="AK236" s="80"/>
      <c r="AL236" s="80"/>
      <c r="AM236" s="80"/>
      <c r="AN236" s="82">
        <v>43661.7078587963</v>
      </c>
      <c r="AO236" s="86" t="s">
        <v>5396</v>
      </c>
      <c r="AP236" s="80" t="b">
        <v>1</v>
      </c>
      <c r="AQ236" s="80" t="b">
        <v>0</v>
      </c>
      <c r="AR236" s="80" t="b">
        <v>0</v>
      </c>
      <c r="AS236" s="80"/>
      <c r="AT236" s="80">
        <v>0</v>
      </c>
      <c r="AU236" s="80"/>
      <c r="AV236" s="80" t="b">
        <v>0</v>
      </c>
      <c r="AW236" s="80" t="s">
        <v>5944</v>
      </c>
      <c r="AX236" s="86" t="s">
        <v>6509</v>
      </c>
      <c r="AY236" s="80" t="s">
        <v>66</v>
      </c>
      <c r="AZ236" s="80" t="str">
        <f>REPLACE(INDEX(GroupVertices[Group],MATCH(Vertices[[#This Row],[Vertex]],GroupVertices[Vertex],0)),1,1,"")</f>
        <v>3</v>
      </c>
      <c r="BA236" s="2"/>
      <c r="BB236" s="3"/>
      <c r="BC236" s="3"/>
      <c r="BD236" s="3"/>
      <c r="BE236" s="3"/>
    </row>
    <row r="237" spans="1:57" ht="15">
      <c r="A237" s="66" t="s">
        <v>743</v>
      </c>
      <c r="B237" s="67"/>
      <c r="C237" s="67"/>
      <c r="D237" s="68">
        <v>1.988235294117647</v>
      </c>
      <c r="E237" s="70">
        <v>50</v>
      </c>
      <c r="F237" s="106" t="s">
        <v>5917</v>
      </c>
      <c r="G237" s="67"/>
      <c r="H237" s="71"/>
      <c r="I237" s="72"/>
      <c r="J237" s="72"/>
      <c r="K237" s="71" t="s">
        <v>7119</v>
      </c>
      <c r="L237" s="75"/>
      <c r="M237" s="76">
        <v>260.56622314453125</v>
      </c>
      <c r="N237" s="76">
        <v>1515.2757568359375</v>
      </c>
      <c r="O237" s="77"/>
      <c r="P237" s="78"/>
      <c r="Q237" s="78"/>
      <c r="R237" s="90"/>
      <c r="S237" s="48">
        <v>1</v>
      </c>
      <c r="T237" s="48">
        <v>1</v>
      </c>
      <c r="U237" s="49">
        <v>0</v>
      </c>
      <c r="V237" s="49">
        <v>0</v>
      </c>
      <c r="W237" s="50"/>
      <c r="X237" s="50"/>
      <c r="Y237" s="50"/>
      <c r="Z237" s="49" t="s">
        <v>7155</v>
      </c>
      <c r="AA237" s="73">
        <v>237</v>
      </c>
      <c r="AB237" s="73"/>
      <c r="AC237" s="74"/>
      <c r="AD237" s="80" t="s">
        <v>3755</v>
      </c>
      <c r="AE237" s="80">
        <v>864</v>
      </c>
      <c r="AF237" s="80">
        <v>1183</v>
      </c>
      <c r="AG237" s="80">
        <v>8924</v>
      </c>
      <c r="AH237" s="80">
        <v>24457</v>
      </c>
      <c r="AI237" s="80"/>
      <c r="AJ237" s="80" t="s">
        <v>4285</v>
      </c>
      <c r="AK237" s="80" t="s">
        <v>4646</v>
      </c>
      <c r="AL237" s="86" t="s">
        <v>4857</v>
      </c>
      <c r="AM237" s="80"/>
      <c r="AN237" s="82">
        <v>41240.61886574074</v>
      </c>
      <c r="AO237" s="86" t="s">
        <v>5403</v>
      </c>
      <c r="AP237" s="80" t="b">
        <v>0</v>
      </c>
      <c r="AQ237" s="80" t="b">
        <v>0</v>
      </c>
      <c r="AR237" s="80" t="b">
        <v>1</v>
      </c>
      <c r="AS237" s="80"/>
      <c r="AT237" s="80">
        <v>18</v>
      </c>
      <c r="AU237" s="86" t="s">
        <v>5433</v>
      </c>
      <c r="AV237" s="80" t="b">
        <v>0</v>
      </c>
      <c r="AW237" s="80" t="s">
        <v>5944</v>
      </c>
      <c r="AX237" s="86" t="s">
        <v>6516</v>
      </c>
      <c r="AY237" s="80" t="s">
        <v>66</v>
      </c>
      <c r="AZ237" s="80" t="str">
        <f>REPLACE(INDEX(GroupVertices[Group],MATCH(Vertices[[#This Row],[Vertex]],GroupVertices[Vertex],0)),1,1,"")</f>
        <v>3</v>
      </c>
      <c r="BA237" s="2"/>
      <c r="BB237" s="3"/>
      <c r="BC237" s="3"/>
      <c r="BD237" s="3"/>
      <c r="BE237" s="3"/>
    </row>
    <row r="238" spans="1:57" ht="15">
      <c r="A238" s="66" t="s">
        <v>764</v>
      </c>
      <c r="B238" s="67"/>
      <c r="C238" s="67"/>
      <c r="D238" s="68">
        <v>1.988235294117647</v>
      </c>
      <c r="E238" s="70">
        <v>50</v>
      </c>
      <c r="F238" s="106" t="s">
        <v>5930</v>
      </c>
      <c r="G238" s="67"/>
      <c r="H238" s="71"/>
      <c r="I238" s="72"/>
      <c r="J238" s="72"/>
      <c r="K238" s="71" t="s">
        <v>7132</v>
      </c>
      <c r="L238" s="75"/>
      <c r="M238" s="76">
        <v>843.5457763671875</v>
      </c>
      <c r="N238" s="76">
        <v>1264.70556640625</v>
      </c>
      <c r="O238" s="77"/>
      <c r="P238" s="78"/>
      <c r="Q238" s="78"/>
      <c r="R238" s="90"/>
      <c r="S238" s="48">
        <v>1</v>
      </c>
      <c r="T238" s="48">
        <v>1</v>
      </c>
      <c r="U238" s="49">
        <v>0</v>
      </c>
      <c r="V238" s="49">
        <v>0</v>
      </c>
      <c r="W238" s="50"/>
      <c r="X238" s="50"/>
      <c r="Y238" s="50"/>
      <c r="Z238" s="49" t="s">
        <v>7155</v>
      </c>
      <c r="AA238" s="73">
        <v>238</v>
      </c>
      <c r="AB238" s="73"/>
      <c r="AC238" s="74"/>
      <c r="AD238" s="80" t="s">
        <v>3768</v>
      </c>
      <c r="AE238" s="80">
        <v>1224</v>
      </c>
      <c r="AF238" s="80">
        <v>545</v>
      </c>
      <c r="AG238" s="80">
        <v>25211</v>
      </c>
      <c r="AH238" s="80">
        <v>1785</v>
      </c>
      <c r="AI238" s="80"/>
      <c r="AJ238" s="80" t="s">
        <v>4296</v>
      </c>
      <c r="AK238" s="80"/>
      <c r="AL238" s="80"/>
      <c r="AM238" s="80"/>
      <c r="AN238" s="82">
        <v>40310.69336805555</v>
      </c>
      <c r="AO238" s="86" t="s">
        <v>5415</v>
      </c>
      <c r="AP238" s="80" t="b">
        <v>0</v>
      </c>
      <c r="AQ238" s="80" t="b">
        <v>0</v>
      </c>
      <c r="AR238" s="80" t="b">
        <v>1</v>
      </c>
      <c r="AS238" s="80"/>
      <c r="AT238" s="80">
        <v>8</v>
      </c>
      <c r="AU238" s="86" t="s">
        <v>5446</v>
      </c>
      <c r="AV238" s="80" t="b">
        <v>0</v>
      </c>
      <c r="AW238" s="80" t="s">
        <v>5944</v>
      </c>
      <c r="AX238" s="86" t="s">
        <v>6529</v>
      </c>
      <c r="AY238" s="80" t="s">
        <v>66</v>
      </c>
      <c r="AZ238" s="80" t="str">
        <f>REPLACE(INDEX(GroupVertices[Group],MATCH(Vertices[[#This Row],[Vertex]],GroupVertices[Vertex],0)),1,1,"")</f>
        <v>3</v>
      </c>
      <c r="BA238" s="2"/>
      <c r="BB238" s="3"/>
      <c r="BC238" s="3"/>
      <c r="BD238" s="3"/>
      <c r="BE238" s="3"/>
    </row>
    <row r="239" spans="1:57" ht="15">
      <c r="A239" s="66" t="s">
        <v>779</v>
      </c>
      <c r="B239" s="67"/>
      <c r="C239" s="67"/>
      <c r="D239" s="68">
        <v>1.988235294117647</v>
      </c>
      <c r="E239" s="70">
        <v>50</v>
      </c>
      <c r="F239" s="106" t="s">
        <v>1373</v>
      </c>
      <c r="G239" s="67"/>
      <c r="H239" s="71"/>
      <c r="I239" s="72"/>
      <c r="J239" s="72"/>
      <c r="K239" s="71" t="s">
        <v>7143</v>
      </c>
      <c r="L239" s="75"/>
      <c r="M239" s="76">
        <v>2058.85986328125</v>
      </c>
      <c r="N239" s="76">
        <v>2284.770263671875</v>
      </c>
      <c r="O239" s="77"/>
      <c r="P239" s="78"/>
      <c r="Q239" s="78"/>
      <c r="R239" s="90"/>
      <c r="S239" s="48">
        <v>1</v>
      </c>
      <c r="T239" s="48">
        <v>1</v>
      </c>
      <c r="U239" s="49">
        <v>0</v>
      </c>
      <c r="V239" s="49">
        <v>0</v>
      </c>
      <c r="W239" s="50"/>
      <c r="X239" s="50"/>
      <c r="Y239" s="50"/>
      <c r="Z239" s="49" t="s">
        <v>7155</v>
      </c>
      <c r="AA239" s="73">
        <v>239</v>
      </c>
      <c r="AB239" s="73"/>
      <c r="AC239" s="74"/>
      <c r="AD239" s="80" t="s">
        <v>3779</v>
      </c>
      <c r="AE239" s="80">
        <v>472</v>
      </c>
      <c r="AF239" s="80">
        <v>588</v>
      </c>
      <c r="AG239" s="80">
        <v>9193</v>
      </c>
      <c r="AH239" s="80">
        <v>23744</v>
      </c>
      <c r="AI239" s="80"/>
      <c r="AJ239" s="80" t="s">
        <v>4306</v>
      </c>
      <c r="AK239" s="80"/>
      <c r="AL239" s="86" t="s">
        <v>4865</v>
      </c>
      <c r="AM239" s="80"/>
      <c r="AN239" s="82">
        <v>42825.99505787037</v>
      </c>
      <c r="AO239" s="86" t="s">
        <v>5426</v>
      </c>
      <c r="AP239" s="80" t="b">
        <v>0</v>
      </c>
      <c r="AQ239" s="80" t="b">
        <v>0</v>
      </c>
      <c r="AR239" s="80" t="b">
        <v>0</v>
      </c>
      <c r="AS239" s="80"/>
      <c r="AT239" s="80">
        <v>1</v>
      </c>
      <c r="AU239" s="86" t="s">
        <v>5433</v>
      </c>
      <c r="AV239" s="80" t="b">
        <v>0</v>
      </c>
      <c r="AW239" s="80" t="s">
        <v>5944</v>
      </c>
      <c r="AX239" s="86" t="s">
        <v>6540</v>
      </c>
      <c r="AY239" s="80" t="s">
        <v>66</v>
      </c>
      <c r="AZ239" s="80" t="str">
        <f>REPLACE(INDEX(GroupVertices[Group],MATCH(Vertices[[#This Row],[Vertex]],GroupVertices[Vertex],0)),1,1,"")</f>
        <v>3</v>
      </c>
      <c r="BA239" s="2"/>
      <c r="BB239" s="3"/>
      <c r="BC239" s="3"/>
      <c r="BD239" s="3"/>
      <c r="BE239" s="3"/>
    </row>
    <row r="240" spans="1:57" ht="15">
      <c r="A240" s="66" t="s">
        <v>795</v>
      </c>
      <c r="B240" s="67"/>
      <c r="C240" s="67"/>
      <c r="D240" s="68">
        <v>1.988235294117647</v>
      </c>
      <c r="E240" s="70">
        <v>50</v>
      </c>
      <c r="F240" s="106" t="s">
        <v>5500</v>
      </c>
      <c r="G240" s="67"/>
      <c r="H240" s="71"/>
      <c r="I240" s="72"/>
      <c r="J240" s="72"/>
      <c r="K240" s="71" t="s">
        <v>6615</v>
      </c>
      <c r="L240" s="75"/>
      <c r="M240" s="76">
        <v>8210.818359375</v>
      </c>
      <c r="N240" s="76">
        <v>3996.677490234375</v>
      </c>
      <c r="O240" s="77"/>
      <c r="P240" s="78"/>
      <c r="Q240" s="78"/>
      <c r="R240" s="90"/>
      <c r="S240" s="48">
        <v>1</v>
      </c>
      <c r="T240" s="48">
        <v>0</v>
      </c>
      <c r="U240" s="49">
        <v>0</v>
      </c>
      <c r="V240" s="49">
        <v>1</v>
      </c>
      <c r="W240" s="50"/>
      <c r="X240" s="50"/>
      <c r="Y240" s="50"/>
      <c r="Z240" s="49">
        <v>0</v>
      </c>
      <c r="AA240" s="73">
        <v>240</v>
      </c>
      <c r="AB240" s="73"/>
      <c r="AC240" s="74"/>
      <c r="AD240" s="80" t="s">
        <v>3257</v>
      </c>
      <c r="AE240" s="80">
        <v>1041</v>
      </c>
      <c r="AF240" s="80">
        <v>71659893</v>
      </c>
      <c r="AG240" s="80">
        <v>23554</v>
      </c>
      <c r="AH240" s="80">
        <v>2517</v>
      </c>
      <c r="AI240" s="80"/>
      <c r="AJ240" s="80" t="s">
        <v>3845</v>
      </c>
      <c r="AK240" s="80" t="s">
        <v>4359</v>
      </c>
      <c r="AL240" s="86" t="s">
        <v>4688</v>
      </c>
      <c r="AM240" s="80"/>
      <c r="AN240" s="82">
        <v>39399.90539351852</v>
      </c>
      <c r="AO240" s="86" t="s">
        <v>4929</v>
      </c>
      <c r="AP240" s="80" t="b">
        <v>0</v>
      </c>
      <c r="AQ240" s="80" t="b">
        <v>0</v>
      </c>
      <c r="AR240" s="80" t="b">
        <v>0</v>
      </c>
      <c r="AS240" s="80"/>
      <c r="AT240" s="80">
        <v>81949</v>
      </c>
      <c r="AU240" s="86" t="s">
        <v>5435</v>
      </c>
      <c r="AV240" s="80" t="b">
        <v>1</v>
      </c>
      <c r="AW240" s="80" t="s">
        <v>5944</v>
      </c>
      <c r="AX240" s="86" t="s">
        <v>6012</v>
      </c>
      <c r="AY240" s="80" t="s">
        <v>65</v>
      </c>
      <c r="AZ240" s="80" t="str">
        <f>REPLACE(INDEX(GroupVertices[Group],MATCH(Vertices[[#This Row],[Vertex]],GroupVertices[Vertex],0)),1,1,"")</f>
        <v>101</v>
      </c>
      <c r="BA240" s="2"/>
      <c r="BB240" s="3"/>
      <c r="BC240" s="3"/>
      <c r="BD240" s="3"/>
      <c r="BE240" s="3"/>
    </row>
    <row r="241" spans="1:57" ht="15">
      <c r="A241" s="66" t="s">
        <v>797</v>
      </c>
      <c r="B241" s="67"/>
      <c r="C241" s="67"/>
      <c r="D241" s="68">
        <v>1.988235294117647</v>
      </c>
      <c r="E241" s="70">
        <v>50</v>
      </c>
      <c r="F241" s="106" t="s">
        <v>5549</v>
      </c>
      <c r="G241" s="67"/>
      <c r="H241" s="71"/>
      <c r="I241" s="72"/>
      <c r="J241" s="72"/>
      <c r="K241" s="71" t="s">
        <v>6673</v>
      </c>
      <c r="L241" s="75"/>
      <c r="M241" s="76">
        <v>7079.568359375</v>
      </c>
      <c r="N241" s="76">
        <v>811.1481323242188</v>
      </c>
      <c r="O241" s="77"/>
      <c r="P241" s="78"/>
      <c r="Q241" s="78"/>
      <c r="R241" s="90"/>
      <c r="S241" s="48">
        <v>1</v>
      </c>
      <c r="T241" s="48">
        <v>0</v>
      </c>
      <c r="U241" s="49">
        <v>0</v>
      </c>
      <c r="V241" s="49">
        <v>1</v>
      </c>
      <c r="W241" s="50"/>
      <c r="X241" s="50"/>
      <c r="Y241" s="50"/>
      <c r="Z241" s="49">
        <v>0</v>
      </c>
      <c r="AA241" s="73">
        <v>241</v>
      </c>
      <c r="AB241" s="73"/>
      <c r="AC241" s="74"/>
      <c r="AD241" s="80" t="s">
        <v>3314</v>
      </c>
      <c r="AE241" s="80">
        <v>5198</v>
      </c>
      <c r="AF241" s="80">
        <v>11690</v>
      </c>
      <c r="AG241" s="80">
        <v>107447</v>
      </c>
      <c r="AH241" s="80">
        <v>180371</v>
      </c>
      <c r="AI241" s="80"/>
      <c r="AJ241" s="80" t="s">
        <v>3898</v>
      </c>
      <c r="AK241" s="80" t="s">
        <v>4397</v>
      </c>
      <c r="AL241" s="80"/>
      <c r="AM241" s="80"/>
      <c r="AN241" s="82">
        <v>40720.8377662037</v>
      </c>
      <c r="AO241" s="86" t="s">
        <v>4985</v>
      </c>
      <c r="AP241" s="80" t="b">
        <v>0</v>
      </c>
      <c r="AQ241" s="80" t="b">
        <v>0</v>
      </c>
      <c r="AR241" s="80" t="b">
        <v>1</v>
      </c>
      <c r="AS241" s="80"/>
      <c r="AT241" s="80">
        <v>436</v>
      </c>
      <c r="AU241" s="86" t="s">
        <v>5433</v>
      </c>
      <c r="AV241" s="80" t="b">
        <v>0</v>
      </c>
      <c r="AW241" s="80" t="s">
        <v>5944</v>
      </c>
      <c r="AX241" s="86" t="s">
        <v>6070</v>
      </c>
      <c r="AY241" s="80" t="s">
        <v>65</v>
      </c>
      <c r="AZ241" s="80" t="str">
        <f>REPLACE(INDEX(GroupVertices[Group],MATCH(Vertices[[#This Row],[Vertex]],GroupVertices[Vertex],0)),1,1,"")</f>
        <v>93</v>
      </c>
      <c r="BA241" s="2"/>
      <c r="BB241" s="3"/>
      <c r="BC241" s="3"/>
      <c r="BD241" s="3"/>
      <c r="BE241" s="3"/>
    </row>
    <row r="242" spans="1:57" ht="15">
      <c r="A242" s="66" t="s">
        <v>798</v>
      </c>
      <c r="B242" s="67"/>
      <c r="C242" s="67"/>
      <c r="D242" s="68">
        <v>1.988235294117647</v>
      </c>
      <c r="E242" s="70">
        <v>50</v>
      </c>
      <c r="F242" s="106" t="s">
        <v>5551</v>
      </c>
      <c r="G242" s="67"/>
      <c r="H242" s="71"/>
      <c r="I242" s="72"/>
      <c r="J242" s="72"/>
      <c r="K242" s="71" t="s">
        <v>6676</v>
      </c>
      <c r="L242" s="75"/>
      <c r="M242" s="76">
        <v>9232.6376953125</v>
      </c>
      <c r="N242" s="76">
        <v>5574.7724609375</v>
      </c>
      <c r="O242" s="77"/>
      <c r="P242" s="78"/>
      <c r="Q242" s="78"/>
      <c r="R242" s="90"/>
      <c r="S242" s="48">
        <v>1</v>
      </c>
      <c r="T242" s="48">
        <v>0</v>
      </c>
      <c r="U242" s="49">
        <v>0</v>
      </c>
      <c r="V242" s="49">
        <v>0.333333</v>
      </c>
      <c r="W242" s="50"/>
      <c r="X242" s="50"/>
      <c r="Y242" s="50"/>
      <c r="Z242" s="49">
        <v>0</v>
      </c>
      <c r="AA242" s="73">
        <v>242</v>
      </c>
      <c r="AB242" s="73"/>
      <c r="AC242" s="74"/>
      <c r="AD242" s="80" t="s">
        <v>3317</v>
      </c>
      <c r="AE242" s="80">
        <v>9506</v>
      </c>
      <c r="AF242" s="80">
        <v>187453</v>
      </c>
      <c r="AG242" s="80">
        <v>11107</v>
      </c>
      <c r="AH242" s="80">
        <v>8415</v>
      </c>
      <c r="AI242" s="80"/>
      <c r="AJ242" s="80" t="s">
        <v>3900</v>
      </c>
      <c r="AK242" s="80" t="s">
        <v>4399</v>
      </c>
      <c r="AL242" s="86" t="s">
        <v>4707</v>
      </c>
      <c r="AM242" s="80"/>
      <c r="AN242" s="82">
        <v>39744.89481481481</v>
      </c>
      <c r="AO242" s="86" t="s">
        <v>4987</v>
      </c>
      <c r="AP242" s="80" t="b">
        <v>0</v>
      </c>
      <c r="AQ242" s="80" t="b">
        <v>0</v>
      </c>
      <c r="AR242" s="80" t="b">
        <v>1</v>
      </c>
      <c r="AS242" s="80"/>
      <c r="AT242" s="80">
        <v>811</v>
      </c>
      <c r="AU242" s="86" t="s">
        <v>5433</v>
      </c>
      <c r="AV242" s="80" t="b">
        <v>1</v>
      </c>
      <c r="AW242" s="80" t="s">
        <v>5944</v>
      </c>
      <c r="AX242" s="86" t="s">
        <v>6073</v>
      </c>
      <c r="AY242" s="80" t="s">
        <v>65</v>
      </c>
      <c r="AZ242" s="80" t="str">
        <f>REPLACE(INDEX(GroupVertices[Group],MATCH(Vertices[[#This Row],[Vertex]],GroupVertices[Vertex],0)),1,1,"")</f>
        <v>45</v>
      </c>
      <c r="BA242" s="2"/>
      <c r="BB242" s="3"/>
      <c r="BC242" s="3"/>
      <c r="BD242" s="3"/>
      <c r="BE242" s="3"/>
    </row>
    <row r="243" spans="1:57" ht="15">
      <c r="A243" s="66" t="s">
        <v>799</v>
      </c>
      <c r="B243" s="67"/>
      <c r="C243" s="67"/>
      <c r="D243" s="68">
        <v>1.988235294117647</v>
      </c>
      <c r="E243" s="70">
        <v>50</v>
      </c>
      <c r="F243" s="106" t="s">
        <v>5552</v>
      </c>
      <c r="G243" s="67"/>
      <c r="H243" s="71"/>
      <c r="I243" s="72"/>
      <c r="J243" s="72"/>
      <c r="K243" s="71" t="s">
        <v>6677</v>
      </c>
      <c r="L243" s="75"/>
      <c r="M243" s="76">
        <v>8909.9130859375</v>
      </c>
      <c r="N243" s="76">
        <v>5176.48095703125</v>
      </c>
      <c r="O243" s="77"/>
      <c r="P243" s="78"/>
      <c r="Q243" s="78"/>
      <c r="R243" s="90"/>
      <c r="S243" s="48">
        <v>1</v>
      </c>
      <c r="T243" s="48">
        <v>0</v>
      </c>
      <c r="U243" s="49">
        <v>0</v>
      </c>
      <c r="V243" s="49">
        <v>0.333333</v>
      </c>
      <c r="W243" s="50"/>
      <c r="X243" s="50"/>
      <c r="Y243" s="50"/>
      <c r="Z243" s="49">
        <v>0</v>
      </c>
      <c r="AA243" s="73">
        <v>243</v>
      </c>
      <c r="AB243" s="73"/>
      <c r="AC243" s="74"/>
      <c r="AD243" s="80" t="s">
        <v>3318</v>
      </c>
      <c r="AE243" s="80">
        <v>1369</v>
      </c>
      <c r="AF243" s="80">
        <v>47557</v>
      </c>
      <c r="AG243" s="80">
        <v>17616</v>
      </c>
      <c r="AH243" s="80">
        <v>16334</v>
      </c>
      <c r="AI243" s="80"/>
      <c r="AJ243" s="80" t="s">
        <v>3901</v>
      </c>
      <c r="AK243" s="80" t="s">
        <v>3140</v>
      </c>
      <c r="AL243" s="86" t="s">
        <v>4708</v>
      </c>
      <c r="AM243" s="80"/>
      <c r="AN243" s="82">
        <v>39928.086481481485</v>
      </c>
      <c r="AO243" s="86" t="s">
        <v>4988</v>
      </c>
      <c r="AP243" s="80" t="b">
        <v>0</v>
      </c>
      <c r="AQ243" s="80" t="b">
        <v>0</v>
      </c>
      <c r="AR243" s="80" t="b">
        <v>0</v>
      </c>
      <c r="AS243" s="80"/>
      <c r="AT243" s="80">
        <v>319</v>
      </c>
      <c r="AU243" s="86" t="s">
        <v>5435</v>
      </c>
      <c r="AV243" s="80" t="b">
        <v>1</v>
      </c>
      <c r="AW243" s="80" t="s">
        <v>5944</v>
      </c>
      <c r="AX243" s="86" t="s">
        <v>6074</v>
      </c>
      <c r="AY243" s="80" t="s">
        <v>65</v>
      </c>
      <c r="AZ243" s="80" t="str">
        <f>REPLACE(INDEX(GroupVertices[Group],MATCH(Vertices[[#This Row],[Vertex]],GroupVertices[Vertex],0)),1,1,"")</f>
        <v>45</v>
      </c>
      <c r="BA243" s="2"/>
      <c r="BB243" s="3"/>
      <c r="BC243" s="3"/>
      <c r="BD243" s="3"/>
      <c r="BE243" s="3"/>
    </row>
    <row r="244" spans="1:57" ht="15">
      <c r="A244" s="66" t="s">
        <v>800</v>
      </c>
      <c r="B244" s="67"/>
      <c r="C244" s="67"/>
      <c r="D244" s="68">
        <v>1.988235294117647</v>
      </c>
      <c r="E244" s="70">
        <v>50</v>
      </c>
      <c r="F244" s="106" t="s">
        <v>5560</v>
      </c>
      <c r="G244" s="67"/>
      <c r="H244" s="71"/>
      <c r="I244" s="72"/>
      <c r="J244" s="72"/>
      <c r="K244" s="71" t="s">
        <v>6685</v>
      </c>
      <c r="L244" s="75"/>
      <c r="M244" s="76">
        <v>6106.439453125</v>
      </c>
      <c r="N244" s="76">
        <v>5571.29443359375</v>
      </c>
      <c r="O244" s="77"/>
      <c r="P244" s="78"/>
      <c r="Q244" s="78"/>
      <c r="R244" s="90"/>
      <c r="S244" s="48">
        <v>1</v>
      </c>
      <c r="T244" s="48">
        <v>0</v>
      </c>
      <c r="U244" s="49">
        <v>0</v>
      </c>
      <c r="V244" s="49">
        <v>0.333333</v>
      </c>
      <c r="W244" s="50"/>
      <c r="X244" s="50"/>
      <c r="Y244" s="50"/>
      <c r="Z244" s="49">
        <v>0</v>
      </c>
      <c r="AA244" s="73">
        <v>244</v>
      </c>
      <c r="AB244" s="73"/>
      <c r="AC244" s="74"/>
      <c r="AD244" s="80" t="s">
        <v>3326</v>
      </c>
      <c r="AE244" s="80">
        <v>761</v>
      </c>
      <c r="AF244" s="80">
        <v>3114544</v>
      </c>
      <c r="AG244" s="80">
        <v>3901</v>
      </c>
      <c r="AH244" s="80">
        <v>1506</v>
      </c>
      <c r="AI244" s="80"/>
      <c r="AJ244" s="80" t="s">
        <v>3908</v>
      </c>
      <c r="AK244" s="80" t="s">
        <v>4403</v>
      </c>
      <c r="AL244" s="80"/>
      <c r="AM244" s="80"/>
      <c r="AN244" s="82">
        <v>39700.966203703705</v>
      </c>
      <c r="AO244" s="86" t="s">
        <v>4996</v>
      </c>
      <c r="AP244" s="80" t="b">
        <v>0</v>
      </c>
      <c r="AQ244" s="80" t="b">
        <v>0</v>
      </c>
      <c r="AR244" s="80" t="b">
        <v>0</v>
      </c>
      <c r="AS244" s="80"/>
      <c r="AT244" s="80">
        <v>5173</v>
      </c>
      <c r="AU244" s="86" t="s">
        <v>5435</v>
      </c>
      <c r="AV244" s="80" t="b">
        <v>1</v>
      </c>
      <c r="AW244" s="80" t="s">
        <v>5944</v>
      </c>
      <c r="AX244" s="86" t="s">
        <v>6082</v>
      </c>
      <c r="AY244" s="80" t="s">
        <v>65</v>
      </c>
      <c r="AZ244" s="80" t="str">
        <f>REPLACE(INDEX(GroupVertices[Group],MATCH(Vertices[[#This Row],[Vertex]],GroupVertices[Vertex],0)),1,1,"")</f>
        <v>44</v>
      </c>
      <c r="BA244" s="2"/>
      <c r="BB244" s="3"/>
      <c r="BC244" s="3"/>
      <c r="BD244" s="3"/>
      <c r="BE244" s="3"/>
    </row>
    <row r="245" spans="1:57" ht="15">
      <c r="A245" s="66" t="s">
        <v>801</v>
      </c>
      <c r="B245" s="67"/>
      <c r="C245" s="67"/>
      <c r="D245" s="68">
        <v>1.988235294117647</v>
      </c>
      <c r="E245" s="70">
        <v>50</v>
      </c>
      <c r="F245" s="106" t="s">
        <v>5561</v>
      </c>
      <c r="G245" s="67"/>
      <c r="H245" s="71"/>
      <c r="I245" s="72"/>
      <c r="J245" s="72"/>
      <c r="K245" s="71" t="s">
        <v>6686</v>
      </c>
      <c r="L245" s="75"/>
      <c r="M245" s="76">
        <v>5784.81396484375</v>
      </c>
      <c r="N245" s="76">
        <v>5176.47802734375</v>
      </c>
      <c r="O245" s="77"/>
      <c r="P245" s="78"/>
      <c r="Q245" s="78"/>
      <c r="R245" s="90"/>
      <c r="S245" s="48">
        <v>1</v>
      </c>
      <c r="T245" s="48">
        <v>0</v>
      </c>
      <c r="U245" s="49">
        <v>0</v>
      </c>
      <c r="V245" s="49">
        <v>0.333333</v>
      </c>
      <c r="W245" s="50"/>
      <c r="X245" s="50"/>
      <c r="Y245" s="50"/>
      <c r="Z245" s="49">
        <v>0</v>
      </c>
      <c r="AA245" s="73">
        <v>245</v>
      </c>
      <c r="AB245" s="73"/>
      <c r="AC245" s="74"/>
      <c r="AD245" s="80" t="s">
        <v>3327</v>
      </c>
      <c r="AE245" s="80">
        <v>396</v>
      </c>
      <c r="AF245" s="80">
        <v>2275818</v>
      </c>
      <c r="AG245" s="80">
        <v>3580</v>
      </c>
      <c r="AH245" s="80">
        <v>900</v>
      </c>
      <c r="AI245" s="80"/>
      <c r="AJ245" s="80" t="s">
        <v>3909</v>
      </c>
      <c r="AK245" s="80" t="s">
        <v>4404</v>
      </c>
      <c r="AL245" s="86" t="s">
        <v>4711</v>
      </c>
      <c r="AM245" s="80"/>
      <c r="AN245" s="82">
        <v>39903.90611111111</v>
      </c>
      <c r="AO245" s="86" t="s">
        <v>4997</v>
      </c>
      <c r="AP245" s="80" t="b">
        <v>0</v>
      </c>
      <c r="AQ245" s="80" t="b">
        <v>0</v>
      </c>
      <c r="AR245" s="80" t="b">
        <v>0</v>
      </c>
      <c r="AS245" s="80"/>
      <c r="AT245" s="80">
        <v>6192</v>
      </c>
      <c r="AU245" s="86" t="s">
        <v>5433</v>
      </c>
      <c r="AV245" s="80" t="b">
        <v>1</v>
      </c>
      <c r="AW245" s="80" t="s">
        <v>5944</v>
      </c>
      <c r="AX245" s="86" t="s">
        <v>6083</v>
      </c>
      <c r="AY245" s="80" t="s">
        <v>65</v>
      </c>
      <c r="AZ245" s="80" t="str">
        <f>REPLACE(INDEX(GroupVertices[Group],MATCH(Vertices[[#This Row],[Vertex]],GroupVertices[Vertex],0)),1,1,"")</f>
        <v>44</v>
      </c>
      <c r="BA245" s="2"/>
      <c r="BB245" s="3"/>
      <c r="BC245" s="3"/>
      <c r="BD245" s="3"/>
      <c r="BE245" s="3"/>
    </row>
    <row r="246" spans="1:57" ht="15">
      <c r="A246" s="66" t="s">
        <v>806</v>
      </c>
      <c r="B246" s="67"/>
      <c r="C246" s="67"/>
      <c r="D246" s="68">
        <v>1.988235294117647</v>
      </c>
      <c r="E246" s="70">
        <v>50</v>
      </c>
      <c r="F246" s="106" t="s">
        <v>5617</v>
      </c>
      <c r="G246" s="67"/>
      <c r="H246" s="71"/>
      <c r="I246" s="72"/>
      <c r="J246" s="72"/>
      <c r="K246" s="71" t="s">
        <v>6759</v>
      </c>
      <c r="L246" s="75"/>
      <c r="M246" s="76">
        <v>7687.77099609375</v>
      </c>
      <c r="N246" s="76">
        <v>4571.8310546875</v>
      </c>
      <c r="O246" s="77"/>
      <c r="P246" s="78"/>
      <c r="Q246" s="78"/>
      <c r="R246" s="90"/>
      <c r="S246" s="48">
        <v>1</v>
      </c>
      <c r="T246" s="48">
        <v>0</v>
      </c>
      <c r="U246" s="49">
        <v>0</v>
      </c>
      <c r="V246" s="49">
        <v>1</v>
      </c>
      <c r="W246" s="50"/>
      <c r="X246" s="50"/>
      <c r="Y246" s="50"/>
      <c r="Z246" s="49">
        <v>0</v>
      </c>
      <c r="AA246" s="73">
        <v>246</v>
      </c>
      <c r="AB246" s="73"/>
      <c r="AC246" s="74"/>
      <c r="AD246" s="80" t="s">
        <v>3399</v>
      </c>
      <c r="AE246" s="80">
        <v>306</v>
      </c>
      <c r="AF246" s="80">
        <v>50</v>
      </c>
      <c r="AG246" s="80">
        <v>152</v>
      </c>
      <c r="AH246" s="80">
        <v>2</v>
      </c>
      <c r="AI246" s="80"/>
      <c r="AJ246" s="80" t="s">
        <v>3975</v>
      </c>
      <c r="AK246" s="80" t="s">
        <v>4436</v>
      </c>
      <c r="AL246" s="86" t="s">
        <v>4737</v>
      </c>
      <c r="AM246" s="80"/>
      <c r="AN246" s="82">
        <v>43536.751388888886</v>
      </c>
      <c r="AO246" s="86" t="s">
        <v>5064</v>
      </c>
      <c r="AP246" s="80" t="b">
        <v>1</v>
      </c>
      <c r="AQ246" s="80" t="b">
        <v>0</v>
      </c>
      <c r="AR246" s="80" t="b">
        <v>0</v>
      </c>
      <c r="AS246" s="80"/>
      <c r="AT246" s="80">
        <v>0</v>
      </c>
      <c r="AU246" s="80"/>
      <c r="AV246" s="80" t="b">
        <v>0</v>
      </c>
      <c r="AW246" s="80" t="s">
        <v>5944</v>
      </c>
      <c r="AX246" s="86" t="s">
        <v>6156</v>
      </c>
      <c r="AY246" s="80" t="s">
        <v>65</v>
      </c>
      <c r="AZ246" s="80" t="str">
        <f>REPLACE(INDEX(GroupVertices[Group],MATCH(Vertices[[#This Row],[Vertex]],GroupVertices[Vertex],0)),1,1,"")</f>
        <v>85</v>
      </c>
      <c r="BA246" s="2"/>
      <c r="BB246" s="3"/>
      <c r="BC246" s="3"/>
      <c r="BD246" s="3"/>
      <c r="BE246" s="3"/>
    </row>
    <row r="247" spans="1:57" ht="15">
      <c r="A247" s="66" t="s">
        <v>812</v>
      </c>
      <c r="B247" s="67"/>
      <c r="C247" s="67"/>
      <c r="D247" s="68">
        <v>1.988235294117647</v>
      </c>
      <c r="E247" s="70">
        <v>50</v>
      </c>
      <c r="F247" s="106" t="s">
        <v>5658</v>
      </c>
      <c r="G247" s="67"/>
      <c r="H247" s="71"/>
      <c r="I247" s="72"/>
      <c r="J247" s="72"/>
      <c r="K247" s="71" t="s">
        <v>6804</v>
      </c>
      <c r="L247" s="75"/>
      <c r="M247" s="76">
        <v>6568.66162109375</v>
      </c>
      <c r="N247" s="76">
        <v>811.16162109375</v>
      </c>
      <c r="O247" s="77"/>
      <c r="P247" s="78"/>
      <c r="Q247" s="78"/>
      <c r="R247" s="90"/>
      <c r="S247" s="48">
        <v>1</v>
      </c>
      <c r="T247" s="48">
        <v>0</v>
      </c>
      <c r="U247" s="49">
        <v>0</v>
      </c>
      <c r="V247" s="49">
        <v>1</v>
      </c>
      <c r="W247" s="50"/>
      <c r="X247" s="50"/>
      <c r="Y247" s="50"/>
      <c r="Z247" s="49">
        <v>0</v>
      </c>
      <c r="AA247" s="73">
        <v>247</v>
      </c>
      <c r="AB247" s="73"/>
      <c r="AC247" s="74"/>
      <c r="AD247" s="80" t="s">
        <v>3443</v>
      </c>
      <c r="AE247" s="80">
        <v>37</v>
      </c>
      <c r="AF247" s="80">
        <v>3040984</v>
      </c>
      <c r="AG247" s="80">
        <v>30917</v>
      </c>
      <c r="AH247" s="80">
        <v>6465</v>
      </c>
      <c r="AI247" s="80"/>
      <c r="AJ247" s="80" t="s">
        <v>4016</v>
      </c>
      <c r="AK247" s="80" t="s">
        <v>4469</v>
      </c>
      <c r="AL247" s="86" t="s">
        <v>4756</v>
      </c>
      <c r="AM247" s="80"/>
      <c r="AN247" s="82">
        <v>39857.777708333335</v>
      </c>
      <c r="AO247" s="86" t="s">
        <v>5106</v>
      </c>
      <c r="AP247" s="80" t="b">
        <v>0</v>
      </c>
      <c r="AQ247" s="80" t="b">
        <v>0</v>
      </c>
      <c r="AR247" s="80" t="b">
        <v>1</v>
      </c>
      <c r="AS247" s="80"/>
      <c r="AT247" s="80">
        <v>15149</v>
      </c>
      <c r="AU247" s="86" t="s">
        <v>5435</v>
      </c>
      <c r="AV247" s="80" t="b">
        <v>1</v>
      </c>
      <c r="AW247" s="80" t="s">
        <v>5944</v>
      </c>
      <c r="AX247" s="86" t="s">
        <v>6201</v>
      </c>
      <c r="AY247" s="80" t="s">
        <v>65</v>
      </c>
      <c r="AZ247" s="80" t="str">
        <f>REPLACE(INDEX(GroupVertices[Group],MATCH(Vertices[[#This Row],[Vertex]],GroupVertices[Vertex],0)),1,1,"")</f>
        <v>83</v>
      </c>
      <c r="BA247" s="2"/>
      <c r="BB247" s="3"/>
      <c r="BC247" s="3"/>
      <c r="BD247" s="3"/>
      <c r="BE247" s="3"/>
    </row>
    <row r="248" spans="1:57" ht="15">
      <c r="A248" s="66" t="s">
        <v>817</v>
      </c>
      <c r="B248" s="67"/>
      <c r="C248" s="67"/>
      <c r="D248" s="68">
        <v>1.988235294117647</v>
      </c>
      <c r="E248" s="70">
        <v>50</v>
      </c>
      <c r="F248" s="106" t="s">
        <v>5852</v>
      </c>
      <c r="G248" s="67"/>
      <c r="H248" s="71"/>
      <c r="I248" s="72"/>
      <c r="J248" s="72"/>
      <c r="K248" s="71" t="s">
        <v>7044</v>
      </c>
      <c r="L248" s="75"/>
      <c r="M248" s="76">
        <v>7578.27734375</v>
      </c>
      <c r="N248" s="76">
        <v>1474.8228759765625</v>
      </c>
      <c r="O248" s="77"/>
      <c r="P248" s="78"/>
      <c r="Q248" s="78"/>
      <c r="R248" s="90"/>
      <c r="S248" s="48">
        <v>1</v>
      </c>
      <c r="T248" s="48">
        <v>0</v>
      </c>
      <c r="U248" s="49">
        <v>0</v>
      </c>
      <c r="V248" s="49">
        <v>1</v>
      </c>
      <c r="W248" s="50"/>
      <c r="X248" s="50"/>
      <c r="Y248" s="50"/>
      <c r="Z248" s="49">
        <v>0</v>
      </c>
      <c r="AA248" s="73">
        <v>248</v>
      </c>
      <c r="AB248" s="73"/>
      <c r="AC248" s="74"/>
      <c r="AD248" s="80" t="s">
        <v>3681</v>
      </c>
      <c r="AE248" s="80">
        <v>38194</v>
      </c>
      <c r="AF248" s="80">
        <v>577435</v>
      </c>
      <c r="AG248" s="80">
        <v>32116</v>
      </c>
      <c r="AH248" s="80">
        <v>691</v>
      </c>
      <c r="AI248" s="80"/>
      <c r="AJ248" s="80" t="s">
        <v>4221</v>
      </c>
      <c r="AK248" s="80" t="s">
        <v>4604</v>
      </c>
      <c r="AL248" s="86" t="s">
        <v>4835</v>
      </c>
      <c r="AM248" s="80"/>
      <c r="AN248" s="82">
        <v>39804.80542824074</v>
      </c>
      <c r="AO248" s="86" t="s">
        <v>5334</v>
      </c>
      <c r="AP248" s="80" t="b">
        <v>0</v>
      </c>
      <c r="AQ248" s="80" t="b">
        <v>0</v>
      </c>
      <c r="AR248" s="80" t="b">
        <v>1</v>
      </c>
      <c r="AS248" s="80"/>
      <c r="AT248" s="80">
        <v>1820</v>
      </c>
      <c r="AU248" s="86" t="s">
        <v>5448</v>
      </c>
      <c r="AV248" s="80" t="b">
        <v>1</v>
      </c>
      <c r="AW248" s="80" t="s">
        <v>5944</v>
      </c>
      <c r="AX248" s="86" t="s">
        <v>6441</v>
      </c>
      <c r="AY248" s="80" t="s">
        <v>65</v>
      </c>
      <c r="AZ248" s="80" t="str">
        <f>REPLACE(INDEX(GroupVertices[Group],MATCH(Vertices[[#This Row],[Vertex]],GroupVertices[Vertex],0)),1,1,"")</f>
        <v>58</v>
      </c>
      <c r="BA248" s="2"/>
      <c r="BB248" s="3"/>
      <c r="BC248" s="3"/>
      <c r="BD248" s="3"/>
      <c r="BE248" s="3"/>
    </row>
    <row r="249" spans="1:57" ht="15">
      <c r="A249" s="66" t="s">
        <v>818</v>
      </c>
      <c r="B249" s="109"/>
      <c r="C249" s="109"/>
      <c r="D249" s="110">
        <v>1.988235294117647</v>
      </c>
      <c r="E249" s="111">
        <v>50</v>
      </c>
      <c r="F249" s="106" t="s">
        <v>5886</v>
      </c>
      <c r="G249" s="109"/>
      <c r="H249" s="112"/>
      <c r="I249" s="113"/>
      <c r="J249" s="113"/>
      <c r="K249" s="112" t="s">
        <v>7081</v>
      </c>
      <c r="L249" s="114"/>
      <c r="M249" s="115">
        <v>8052.685546875</v>
      </c>
      <c r="N249" s="115">
        <v>1519.060791015625</v>
      </c>
      <c r="O249" s="116"/>
      <c r="P249" s="117"/>
      <c r="Q249" s="117"/>
      <c r="R249" s="118"/>
      <c r="S249" s="48">
        <v>1</v>
      </c>
      <c r="T249" s="48">
        <v>0</v>
      </c>
      <c r="U249" s="49">
        <v>0</v>
      </c>
      <c r="V249" s="49">
        <v>1</v>
      </c>
      <c r="W249" s="119"/>
      <c r="X249" s="119"/>
      <c r="Y249" s="119"/>
      <c r="Z249" s="49">
        <v>0</v>
      </c>
      <c r="AA249" s="120">
        <v>249</v>
      </c>
      <c r="AB249" s="120"/>
      <c r="AC249" s="74"/>
      <c r="AD249" s="80" t="s">
        <v>3718</v>
      </c>
      <c r="AE249" s="80">
        <v>6852</v>
      </c>
      <c r="AF249" s="80">
        <v>9853</v>
      </c>
      <c r="AG249" s="80">
        <v>44751</v>
      </c>
      <c r="AH249" s="80">
        <v>10927</v>
      </c>
      <c r="AI249" s="80"/>
      <c r="AJ249" s="80" t="s">
        <v>4252</v>
      </c>
      <c r="AK249" s="80" t="s">
        <v>4627</v>
      </c>
      <c r="AL249" s="86" t="s">
        <v>4847</v>
      </c>
      <c r="AM249" s="80"/>
      <c r="AN249" s="82">
        <v>41138.5940162037</v>
      </c>
      <c r="AO249" s="86" t="s">
        <v>5369</v>
      </c>
      <c r="AP249" s="80" t="b">
        <v>0</v>
      </c>
      <c r="AQ249" s="80" t="b">
        <v>0</v>
      </c>
      <c r="AR249" s="80" t="b">
        <v>0</v>
      </c>
      <c r="AS249" s="80"/>
      <c r="AT249" s="80">
        <v>95</v>
      </c>
      <c r="AU249" s="86" t="s">
        <v>5449</v>
      </c>
      <c r="AV249" s="80" t="b">
        <v>0</v>
      </c>
      <c r="AW249" s="80" t="s">
        <v>5944</v>
      </c>
      <c r="AX249" s="86" t="s">
        <v>6478</v>
      </c>
      <c r="AY249" s="80" t="s">
        <v>65</v>
      </c>
      <c r="AZ249" s="80" t="str">
        <f>REPLACE(INDEX(GroupVertices[Group],MATCH(Vertices[[#This Row],[Vertex]],GroupVertices[Vertex],0)),1,1,"")</f>
        <v>54</v>
      </c>
      <c r="BA249" s="2"/>
      <c r="BB249" s="3"/>
      <c r="BC249" s="3"/>
      <c r="BD249" s="3"/>
      <c r="BE249" s="3"/>
    </row>
    <row r="250" spans="1:57" ht="15">
      <c r="A250" s="66" t="s">
        <v>290</v>
      </c>
      <c r="B250" s="67"/>
      <c r="C250" s="67"/>
      <c r="D250" s="68">
        <v>1</v>
      </c>
      <c r="E250" s="70">
        <v>50</v>
      </c>
      <c r="F250" s="106" t="s">
        <v>1291</v>
      </c>
      <c r="G250" s="67"/>
      <c r="H250" s="71"/>
      <c r="I250" s="72"/>
      <c r="J250" s="72"/>
      <c r="K250" s="71" t="s">
        <v>6644</v>
      </c>
      <c r="L250" s="75"/>
      <c r="M250" s="76">
        <v>4257.47900390625</v>
      </c>
      <c r="N250" s="76">
        <v>3821.948486328125</v>
      </c>
      <c r="O250" s="77"/>
      <c r="P250" s="78"/>
      <c r="Q250" s="78"/>
      <c r="R250" s="90"/>
      <c r="S250" s="48">
        <v>0</v>
      </c>
      <c r="T250" s="48">
        <v>2</v>
      </c>
      <c r="U250" s="49">
        <v>0</v>
      </c>
      <c r="V250" s="49">
        <v>0.166667</v>
      </c>
      <c r="W250" s="50"/>
      <c r="X250" s="50"/>
      <c r="Y250" s="50"/>
      <c r="Z250" s="49">
        <v>0</v>
      </c>
      <c r="AA250" s="73">
        <v>250</v>
      </c>
      <c r="AB250" s="73"/>
      <c r="AC250" s="74"/>
      <c r="AD250" s="80" t="s">
        <v>3286</v>
      </c>
      <c r="AE250" s="80">
        <v>4200</v>
      </c>
      <c r="AF250" s="80">
        <v>1670</v>
      </c>
      <c r="AG250" s="80">
        <v>10810</v>
      </c>
      <c r="AH250" s="80">
        <v>14406</v>
      </c>
      <c r="AI250" s="80"/>
      <c r="AJ250" s="80" t="s">
        <v>3871</v>
      </c>
      <c r="AK250" s="80" t="s">
        <v>4378</v>
      </c>
      <c r="AL250" s="80"/>
      <c r="AM250" s="80"/>
      <c r="AN250" s="82">
        <v>41199.694375</v>
      </c>
      <c r="AO250" s="86" t="s">
        <v>4957</v>
      </c>
      <c r="AP250" s="80" t="b">
        <v>1</v>
      </c>
      <c r="AQ250" s="80" t="b">
        <v>0</v>
      </c>
      <c r="AR250" s="80" t="b">
        <v>1</v>
      </c>
      <c r="AS250" s="80"/>
      <c r="AT250" s="80">
        <v>6</v>
      </c>
      <c r="AU250" s="86" t="s">
        <v>5433</v>
      </c>
      <c r="AV250" s="80" t="b">
        <v>0</v>
      </c>
      <c r="AW250" s="80" t="s">
        <v>5944</v>
      </c>
      <c r="AX250" s="86" t="s">
        <v>6041</v>
      </c>
      <c r="AY250" s="80" t="s">
        <v>66</v>
      </c>
      <c r="AZ250" s="80" t="str">
        <f>REPLACE(INDEX(GroupVertices[Group],MATCH(Vertices[[#This Row],[Vertex]],GroupVertices[Vertex],0)),1,1,"")</f>
        <v>18</v>
      </c>
      <c r="BA250" s="2"/>
      <c r="BB250" s="3"/>
      <c r="BC250" s="3"/>
      <c r="BD250" s="3"/>
      <c r="BE250" s="3"/>
    </row>
    <row r="251" spans="1:57" ht="15">
      <c r="A251" s="66" t="s">
        <v>495</v>
      </c>
      <c r="B251" s="67"/>
      <c r="C251" s="67"/>
      <c r="D251" s="68">
        <v>1</v>
      </c>
      <c r="E251" s="70">
        <v>50</v>
      </c>
      <c r="F251" s="106" t="s">
        <v>1332</v>
      </c>
      <c r="G251" s="67"/>
      <c r="H251" s="71"/>
      <c r="I251" s="72"/>
      <c r="J251" s="72"/>
      <c r="K251" s="71" t="s">
        <v>6877</v>
      </c>
      <c r="L251" s="75"/>
      <c r="M251" s="76">
        <v>4524.88232421875</v>
      </c>
      <c r="N251" s="76">
        <v>3391.9951171875</v>
      </c>
      <c r="O251" s="77"/>
      <c r="P251" s="78"/>
      <c r="Q251" s="78"/>
      <c r="R251" s="90"/>
      <c r="S251" s="48">
        <v>0</v>
      </c>
      <c r="T251" s="48">
        <v>2</v>
      </c>
      <c r="U251" s="49">
        <v>0</v>
      </c>
      <c r="V251" s="49">
        <v>0.166667</v>
      </c>
      <c r="W251" s="50"/>
      <c r="X251" s="50"/>
      <c r="Y251" s="50"/>
      <c r="Z251" s="49">
        <v>0</v>
      </c>
      <c r="AA251" s="73">
        <v>251</v>
      </c>
      <c r="AB251" s="73"/>
      <c r="AC251" s="74"/>
      <c r="AD251" s="80" t="s">
        <v>3516</v>
      </c>
      <c r="AE251" s="80">
        <v>386</v>
      </c>
      <c r="AF251" s="80">
        <v>342</v>
      </c>
      <c r="AG251" s="80">
        <v>911</v>
      </c>
      <c r="AH251" s="80">
        <v>6083</v>
      </c>
      <c r="AI251" s="80"/>
      <c r="AJ251" s="80" t="s">
        <v>4080</v>
      </c>
      <c r="AK251" s="80" t="s">
        <v>4379</v>
      </c>
      <c r="AL251" s="80"/>
      <c r="AM251" s="80"/>
      <c r="AN251" s="82">
        <v>42562.788194444445</v>
      </c>
      <c r="AO251" s="86" t="s">
        <v>5176</v>
      </c>
      <c r="AP251" s="80" t="b">
        <v>1</v>
      </c>
      <c r="AQ251" s="80" t="b">
        <v>0</v>
      </c>
      <c r="AR251" s="80" t="b">
        <v>1</v>
      </c>
      <c r="AS251" s="80"/>
      <c r="AT251" s="80">
        <v>0</v>
      </c>
      <c r="AU251" s="80"/>
      <c r="AV251" s="80" t="b">
        <v>0</v>
      </c>
      <c r="AW251" s="80" t="s">
        <v>5944</v>
      </c>
      <c r="AX251" s="86" t="s">
        <v>6274</v>
      </c>
      <c r="AY251" s="80" t="s">
        <v>66</v>
      </c>
      <c r="AZ251" s="80" t="str">
        <f>REPLACE(INDEX(GroupVertices[Group],MATCH(Vertices[[#This Row],[Vertex]],GroupVertices[Vertex],0)),1,1,"")</f>
        <v>18</v>
      </c>
      <c r="BA251" s="2"/>
      <c r="BB251" s="3"/>
      <c r="BC251" s="3"/>
      <c r="BD251" s="3"/>
      <c r="BE251" s="3"/>
    </row>
    <row r="252" spans="1:57" ht="15">
      <c r="A252" s="66" t="s">
        <v>543</v>
      </c>
      <c r="B252" s="67"/>
      <c r="C252" s="67"/>
      <c r="D252" s="68">
        <v>1</v>
      </c>
      <c r="E252" s="70">
        <v>50</v>
      </c>
      <c r="F252" s="106" t="s">
        <v>1341</v>
      </c>
      <c r="G252" s="67"/>
      <c r="H252" s="71"/>
      <c r="I252" s="72"/>
      <c r="J252" s="72"/>
      <c r="K252" s="71" t="s">
        <v>6931</v>
      </c>
      <c r="L252" s="75"/>
      <c r="M252" s="76">
        <v>4465.27099609375</v>
      </c>
      <c r="N252" s="76">
        <v>4365.34912109375</v>
      </c>
      <c r="O252" s="77"/>
      <c r="P252" s="78"/>
      <c r="Q252" s="78"/>
      <c r="R252" s="90"/>
      <c r="S252" s="48">
        <v>0</v>
      </c>
      <c r="T252" s="48">
        <v>2</v>
      </c>
      <c r="U252" s="49">
        <v>0</v>
      </c>
      <c r="V252" s="49">
        <v>0.166667</v>
      </c>
      <c r="W252" s="50"/>
      <c r="X252" s="50"/>
      <c r="Y252" s="50"/>
      <c r="Z252" s="49">
        <v>0</v>
      </c>
      <c r="AA252" s="73">
        <v>252</v>
      </c>
      <c r="AB252" s="73"/>
      <c r="AC252" s="74"/>
      <c r="AD252" s="80" t="s">
        <v>3570</v>
      </c>
      <c r="AE252" s="80">
        <v>556</v>
      </c>
      <c r="AF252" s="80">
        <v>345</v>
      </c>
      <c r="AG252" s="80">
        <v>6139</v>
      </c>
      <c r="AH252" s="80">
        <v>10689</v>
      </c>
      <c r="AI252" s="80"/>
      <c r="AJ252" s="80" t="s">
        <v>4124</v>
      </c>
      <c r="AK252" s="80" t="s">
        <v>4540</v>
      </c>
      <c r="AL252" s="80"/>
      <c r="AM252" s="80"/>
      <c r="AN252" s="82">
        <v>40631.78424768519</v>
      </c>
      <c r="AO252" s="86" t="s">
        <v>5226</v>
      </c>
      <c r="AP252" s="80" t="b">
        <v>1</v>
      </c>
      <c r="AQ252" s="80" t="b">
        <v>0</v>
      </c>
      <c r="AR252" s="80" t="b">
        <v>0</v>
      </c>
      <c r="AS252" s="80"/>
      <c r="AT252" s="80">
        <v>2</v>
      </c>
      <c r="AU252" s="86" t="s">
        <v>5433</v>
      </c>
      <c r="AV252" s="80" t="b">
        <v>0</v>
      </c>
      <c r="AW252" s="80" t="s">
        <v>5944</v>
      </c>
      <c r="AX252" s="86" t="s">
        <v>6328</v>
      </c>
      <c r="AY252" s="80" t="s">
        <v>66</v>
      </c>
      <c r="AZ252" s="80" t="str">
        <f>REPLACE(INDEX(GroupVertices[Group],MATCH(Vertices[[#This Row],[Vertex]],GroupVertices[Vertex],0)),1,1,"")</f>
        <v>18</v>
      </c>
      <c r="BA252" s="2"/>
      <c r="BB252" s="3"/>
      <c r="BC252" s="3"/>
      <c r="BD252" s="3"/>
      <c r="BE252" s="3"/>
    </row>
    <row r="253" spans="1:57" ht="15">
      <c r="A253" s="66" t="s">
        <v>217</v>
      </c>
      <c r="B253" s="67"/>
      <c r="C253" s="67"/>
      <c r="D253" s="68">
        <v>1</v>
      </c>
      <c r="E253" s="70">
        <v>50</v>
      </c>
      <c r="F253" s="106" t="s">
        <v>5451</v>
      </c>
      <c r="G253" s="67"/>
      <c r="H253" s="71"/>
      <c r="I253" s="72"/>
      <c r="J253" s="72"/>
      <c r="K253" s="71" t="s">
        <v>6549</v>
      </c>
      <c r="L253" s="75"/>
      <c r="M253" s="76">
        <v>9451.5986328125</v>
      </c>
      <c r="N253" s="76">
        <v>4394.8466796875</v>
      </c>
      <c r="O253" s="77"/>
      <c r="P253" s="78"/>
      <c r="Q253" s="78"/>
      <c r="R253" s="90"/>
      <c r="S253" s="48">
        <v>0</v>
      </c>
      <c r="T253" s="48">
        <v>1</v>
      </c>
      <c r="U253" s="49">
        <v>0</v>
      </c>
      <c r="V253" s="49">
        <v>1</v>
      </c>
      <c r="W253" s="50"/>
      <c r="X253" s="50"/>
      <c r="Y253" s="50"/>
      <c r="Z253" s="49">
        <v>0</v>
      </c>
      <c r="AA253" s="73">
        <v>253</v>
      </c>
      <c r="AB253" s="73"/>
      <c r="AC253" s="74"/>
      <c r="AD253" s="80" t="s">
        <v>3191</v>
      </c>
      <c r="AE253" s="80">
        <v>86</v>
      </c>
      <c r="AF253" s="80">
        <v>6</v>
      </c>
      <c r="AG253" s="80">
        <v>120</v>
      </c>
      <c r="AH253" s="80">
        <v>5146</v>
      </c>
      <c r="AI253" s="80"/>
      <c r="AJ253" s="80" t="s">
        <v>3788</v>
      </c>
      <c r="AK253" s="80"/>
      <c r="AL253" s="80"/>
      <c r="AM253" s="80"/>
      <c r="AN253" s="82">
        <v>43494.09173611111</v>
      </c>
      <c r="AO253" s="86" t="s">
        <v>4868</v>
      </c>
      <c r="AP253" s="80" t="b">
        <v>0</v>
      </c>
      <c r="AQ253" s="80" t="b">
        <v>0</v>
      </c>
      <c r="AR253" s="80" t="b">
        <v>0</v>
      </c>
      <c r="AS253" s="80"/>
      <c r="AT253" s="80">
        <v>0</v>
      </c>
      <c r="AU253" s="86" t="s">
        <v>5433</v>
      </c>
      <c r="AV253" s="80" t="b">
        <v>0</v>
      </c>
      <c r="AW253" s="80" t="s">
        <v>5944</v>
      </c>
      <c r="AX253" s="86" t="s">
        <v>5946</v>
      </c>
      <c r="AY253" s="80" t="s">
        <v>66</v>
      </c>
      <c r="AZ253" s="80" t="str">
        <f>REPLACE(INDEX(GroupVertices[Group],MATCH(Vertices[[#This Row],[Vertex]],GroupVertices[Vertex],0)),1,1,"")</f>
        <v>106</v>
      </c>
      <c r="BA253" s="2"/>
      <c r="BB253" s="3"/>
      <c r="BC253" s="3"/>
      <c r="BD253" s="3"/>
      <c r="BE253" s="3"/>
    </row>
    <row r="254" spans="1:57" ht="15">
      <c r="A254" s="66" t="s">
        <v>218</v>
      </c>
      <c r="B254" s="67"/>
      <c r="C254" s="67"/>
      <c r="D254" s="68">
        <v>1</v>
      </c>
      <c r="E254" s="70">
        <v>50</v>
      </c>
      <c r="F254" s="106" t="s">
        <v>5452</v>
      </c>
      <c r="G254" s="67"/>
      <c r="H254" s="71"/>
      <c r="I254" s="72"/>
      <c r="J254" s="72"/>
      <c r="K254" s="71" t="s">
        <v>6550</v>
      </c>
      <c r="L254" s="75"/>
      <c r="M254" s="76">
        <v>674.5643310546875</v>
      </c>
      <c r="N254" s="76">
        <v>3800.490234375</v>
      </c>
      <c r="O254" s="77"/>
      <c r="P254" s="78"/>
      <c r="Q254" s="78"/>
      <c r="R254" s="90"/>
      <c r="S254" s="48">
        <v>0</v>
      </c>
      <c r="T254" s="48">
        <v>1</v>
      </c>
      <c r="U254" s="49">
        <v>0</v>
      </c>
      <c r="V254" s="49">
        <v>0.001502</v>
      </c>
      <c r="W254" s="50"/>
      <c r="X254" s="50"/>
      <c r="Y254" s="50"/>
      <c r="Z254" s="49">
        <v>0</v>
      </c>
      <c r="AA254" s="73">
        <v>254</v>
      </c>
      <c r="AB254" s="73"/>
      <c r="AC254" s="74"/>
      <c r="AD254" s="80" t="s">
        <v>3192</v>
      </c>
      <c r="AE254" s="80">
        <v>276</v>
      </c>
      <c r="AF254" s="80">
        <v>288</v>
      </c>
      <c r="AG254" s="80">
        <v>15378</v>
      </c>
      <c r="AH254" s="80">
        <v>9683</v>
      </c>
      <c r="AI254" s="80"/>
      <c r="AJ254" s="80" t="s">
        <v>3789</v>
      </c>
      <c r="AK254" s="80"/>
      <c r="AL254" s="80"/>
      <c r="AM254" s="80"/>
      <c r="AN254" s="82">
        <v>42059.96596064815</v>
      </c>
      <c r="AO254" s="86" t="s">
        <v>4869</v>
      </c>
      <c r="AP254" s="80" t="b">
        <v>1</v>
      </c>
      <c r="AQ254" s="80" t="b">
        <v>0</v>
      </c>
      <c r="AR254" s="80" t="b">
        <v>0</v>
      </c>
      <c r="AS254" s="80"/>
      <c r="AT254" s="80">
        <v>0</v>
      </c>
      <c r="AU254" s="86" t="s">
        <v>5433</v>
      </c>
      <c r="AV254" s="80" t="b">
        <v>0</v>
      </c>
      <c r="AW254" s="80" t="s">
        <v>5944</v>
      </c>
      <c r="AX254" s="86" t="s">
        <v>5947</v>
      </c>
      <c r="AY254" s="80" t="s">
        <v>66</v>
      </c>
      <c r="AZ254" s="80" t="str">
        <f>REPLACE(INDEX(GroupVertices[Group],MATCH(Vertices[[#This Row],[Vertex]],GroupVertices[Vertex],0)),1,1,"")</f>
        <v>2</v>
      </c>
      <c r="BA254" s="2"/>
      <c r="BB254" s="3"/>
      <c r="BC254" s="3"/>
      <c r="BD254" s="3"/>
      <c r="BE254" s="3"/>
    </row>
    <row r="255" spans="1:57" ht="15">
      <c r="A255" s="66" t="s">
        <v>219</v>
      </c>
      <c r="B255" s="67"/>
      <c r="C255" s="67"/>
      <c r="D255" s="68">
        <v>1</v>
      </c>
      <c r="E255" s="70">
        <v>50</v>
      </c>
      <c r="F255" s="106" t="s">
        <v>5454</v>
      </c>
      <c r="G255" s="67"/>
      <c r="H255" s="71"/>
      <c r="I255" s="72"/>
      <c r="J255" s="72"/>
      <c r="K255" s="71" t="s">
        <v>6552</v>
      </c>
      <c r="L255" s="75"/>
      <c r="M255" s="76">
        <v>314.0573425292969</v>
      </c>
      <c r="N255" s="76">
        <v>5029.8212890625</v>
      </c>
      <c r="O255" s="77"/>
      <c r="P255" s="78"/>
      <c r="Q255" s="78"/>
      <c r="R255" s="90"/>
      <c r="S255" s="48">
        <v>0</v>
      </c>
      <c r="T255" s="48">
        <v>1</v>
      </c>
      <c r="U255" s="49">
        <v>0</v>
      </c>
      <c r="V255" s="49">
        <v>0.001645</v>
      </c>
      <c r="W255" s="50"/>
      <c r="X255" s="50"/>
      <c r="Y255" s="50"/>
      <c r="Z255" s="49">
        <v>0</v>
      </c>
      <c r="AA255" s="73">
        <v>255</v>
      </c>
      <c r="AB255" s="73"/>
      <c r="AC255" s="74"/>
      <c r="AD255" s="80" t="s">
        <v>3194</v>
      </c>
      <c r="AE255" s="80">
        <v>164</v>
      </c>
      <c r="AF255" s="80">
        <v>147</v>
      </c>
      <c r="AG255" s="80">
        <v>1716</v>
      </c>
      <c r="AH255" s="80">
        <v>7648</v>
      </c>
      <c r="AI255" s="80"/>
      <c r="AJ255" s="80" t="s">
        <v>3791</v>
      </c>
      <c r="AK255" s="80" t="s">
        <v>4316</v>
      </c>
      <c r="AL255" s="80"/>
      <c r="AM255" s="80"/>
      <c r="AN255" s="82">
        <v>42592.16905092593</v>
      </c>
      <c r="AO255" s="86" t="s">
        <v>4871</v>
      </c>
      <c r="AP255" s="80" t="b">
        <v>1</v>
      </c>
      <c r="AQ255" s="80" t="b">
        <v>0</v>
      </c>
      <c r="AR255" s="80" t="b">
        <v>0</v>
      </c>
      <c r="AS255" s="80"/>
      <c r="AT255" s="80">
        <v>1</v>
      </c>
      <c r="AU255" s="80"/>
      <c r="AV255" s="80" t="b">
        <v>0</v>
      </c>
      <c r="AW255" s="80" t="s">
        <v>5944</v>
      </c>
      <c r="AX255" s="86" t="s">
        <v>5949</v>
      </c>
      <c r="AY255" s="80" t="s">
        <v>66</v>
      </c>
      <c r="AZ255" s="80" t="str">
        <f>REPLACE(INDEX(GroupVertices[Group],MATCH(Vertices[[#This Row],[Vertex]],GroupVertices[Vertex],0)),1,1,"")</f>
        <v>2</v>
      </c>
      <c r="BA255" s="2"/>
      <c r="BB255" s="3"/>
      <c r="BC255" s="3"/>
      <c r="BD255" s="3"/>
      <c r="BE255" s="3"/>
    </row>
    <row r="256" spans="1:57" ht="15">
      <c r="A256" s="66" t="s">
        <v>221</v>
      </c>
      <c r="B256" s="67"/>
      <c r="C256" s="67"/>
      <c r="D256" s="68">
        <v>1</v>
      </c>
      <c r="E256" s="70">
        <v>50</v>
      </c>
      <c r="F256" s="106" t="s">
        <v>5456</v>
      </c>
      <c r="G256" s="67"/>
      <c r="H256" s="71"/>
      <c r="I256" s="72"/>
      <c r="J256" s="72"/>
      <c r="K256" s="71" t="s">
        <v>6555</v>
      </c>
      <c r="L256" s="75"/>
      <c r="M256" s="76">
        <v>7524.20458984375</v>
      </c>
      <c r="N256" s="76">
        <v>9530.0087890625</v>
      </c>
      <c r="O256" s="77"/>
      <c r="P256" s="78"/>
      <c r="Q256" s="78"/>
      <c r="R256" s="90"/>
      <c r="S256" s="48">
        <v>0</v>
      </c>
      <c r="T256" s="48">
        <v>1</v>
      </c>
      <c r="U256" s="49">
        <v>0</v>
      </c>
      <c r="V256" s="49">
        <v>0.017857</v>
      </c>
      <c r="W256" s="50"/>
      <c r="X256" s="50"/>
      <c r="Y256" s="50"/>
      <c r="Z256" s="49">
        <v>0</v>
      </c>
      <c r="AA256" s="73">
        <v>256</v>
      </c>
      <c r="AB256" s="73"/>
      <c r="AC256" s="74"/>
      <c r="AD256" s="80" t="s">
        <v>3197</v>
      </c>
      <c r="AE256" s="80">
        <v>141</v>
      </c>
      <c r="AF256" s="80">
        <v>375</v>
      </c>
      <c r="AG256" s="80">
        <v>1134</v>
      </c>
      <c r="AH256" s="80">
        <v>141</v>
      </c>
      <c r="AI256" s="80"/>
      <c r="AJ256" s="80" t="s">
        <v>3794</v>
      </c>
      <c r="AK256" s="80"/>
      <c r="AL256" s="80"/>
      <c r="AM256" s="80"/>
      <c r="AN256" s="82">
        <v>42922.56886574074</v>
      </c>
      <c r="AO256" s="86" t="s">
        <v>4874</v>
      </c>
      <c r="AP256" s="80" t="b">
        <v>1</v>
      </c>
      <c r="AQ256" s="80" t="b">
        <v>0</v>
      </c>
      <c r="AR256" s="80" t="b">
        <v>1</v>
      </c>
      <c r="AS256" s="80"/>
      <c r="AT256" s="80">
        <v>0</v>
      </c>
      <c r="AU256" s="80"/>
      <c r="AV256" s="80" t="b">
        <v>0</v>
      </c>
      <c r="AW256" s="80" t="s">
        <v>5944</v>
      </c>
      <c r="AX256" s="86" t="s">
        <v>5952</v>
      </c>
      <c r="AY256" s="80" t="s">
        <v>66</v>
      </c>
      <c r="AZ256" s="80" t="str">
        <f>REPLACE(INDEX(GroupVertices[Group],MATCH(Vertices[[#This Row],[Vertex]],GroupVertices[Vertex],0)),1,1,"")</f>
        <v>4</v>
      </c>
      <c r="BA256" s="2"/>
      <c r="BB256" s="3"/>
      <c r="BC256" s="3"/>
      <c r="BD256" s="3"/>
      <c r="BE256" s="3"/>
    </row>
    <row r="257" spans="1:57" ht="15">
      <c r="A257" s="66" t="s">
        <v>222</v>
      </c>
      <c r="B257" s="67"/>
      <c r="C257" s="67"/>
      <c r="D257" s="68">
        <v>1</v>
      </c>
      <c r="E257" s="70">
        <v>50</v>
      </c>
      <c r="F257" s="106" t="s">
        <v>5458</v>
      </c>
      <c r="G257" s="67"/>
      <c r="H257" s="71"/>
      <c r="I257" s="72"/>
      <c r="J257" s="72"/>
      <c r="K257" s="71" t="s">
        <v>6557</v>
      </c>
      <c r="L257" s="75"/>
      <c r="M257" s="76">
        <v>3583.228515625</v>
      </c>
      <c r="N257" s="76">
        <v>7236.6640625</v>
      </c>
      <c r="O257" s="77"/>
      <c r="P257" s="78"/>
      <c r="Q257" s="78"/>
      <c r="R257" s="90"/>
      <c r="S257" s="48">
        <v>0</v>
      </c>
      <c r="T257" s="48">
        <v>1</v>
      </c>
      <c r="U257" s="49">
        <v>0</v>
      </c>
      <c r="V257" s="49">
        <v>0.011765</v>
      </c>
      <c r="W257" s="50"/>
      <c r="X257" s="50"/>
      <c r="Y257" s="50"/>
      <c r="Z257" s="49">
        <v>0</v>
      </c>
      <c r="AA257" s="73">
        <v>257</v>
      </c>
      <c r="AB257" s="73"/>
      <c r="AC257" s="74"/>
      <c r="AD257" s="80" t="s">
        <v>3199</v>
      </c>
      <c r="AE257" s="80">
        <v>130</v>
      </c>
      <c r="AF257" s="80">
        <v>238</v>
      </c>
      <c r="AG257" s="80">
        <v>79</v>
      </c>
      <c r="AH257" s="80">
        <v>110</v>
      </c>
      <c r="AI257" s="80"/>
      <c r="AJ257" s="80" t="s">
        <v>3796</v>
      </c>
      <c r="AK257" s="80" t="s">
        <v>4318</v>
      </c>
      <c r="AL257" s="80"/>
      <c r="AM257" s="80"/>
      <c r="AN257" s="82">
        <v>40951.00819444445</v>
      </c>
      <c r="AO257" s="86" t="s">
        <v>4876</v>
      </c>
      <c r="AP257" s="80" t="b">
        <v>0</v>
      </c>
      <c r="AQ257" s="80" t="b">
        <v>0</v>
      </c>
      <c r="AR257" s="80" t="b">
        <v>0</v>
      </c>
      <c r="AS257" s="80"/>
      <c r="AT257" s="80">
        <v>1</v>
      </c>
      <c r="AU257" s="86" t="s">
        <v>5435</v>
      </c>
      <c r="AV257" s="80" t="b">
        <v>0</v>
      </c>
      <c r="AW257" s="80" t="s">
        <v>5944</v>
      </c>
      <c r="AX257" s="86" t="s">
        <v>5954</v>
      </c>
      <c r="AY257" s="80" t="s">
        <v>66</v>
      </c>
      <c r="AZ257" s="80" t="str">
        <f>REPLACE(INDEX(GroupVertices[Group],MATCH(Vertices[[#This Row],[Vertex]],GroupVertices[Vertex],0)),1,1,"")</f>
        <v>7</v>
      </c>
      <c r="BA257" s="2"/>
      <c r="BB257" s="3"/>
      <c r="BC257" s="3"/>
      <c r="BD257" s="3"/>
      <c r="BE257" s="3"/>
    </row>
    <row r="258" spans="1:57" ht="15">
      <c r="A258" s="66" t="s">
        <v>223</v>
      </c>
      <c r="B258" s="67"/>
      <c r="C258" s="67"/>
      <c r="D258" s="68">
        <v>1</v>
      </c>
      <c r="E258" s="70">
        <v>50</v>
      </c>
      <c r="F258" s="106" t="s">
        <v>5460</v>
      </c>
      <c r="G258" s="67"/>
      <c r="H258" s="71"/>
      <c r="I258" s="72"/>
      <c r="J258" s="72"/>
      <c r="K258" s="71" t="s">
        <v>6559</v>
      </c>
      <c r="L258" s="75"/>
      <c r="M258" s="76">
        <v>3377.192138671875</v>
      </c>
      <c r="N258" s="76">
        <v>6539.15771484375</v>
      </c>
      <c r="O258" s="77"/>
      <c r="P258" s="78"/>
      <c r="Q258" s="78"/>
      <c r="R258" s="90"/>
      <c r="S258" s="48">
        <v>0</v>
      </c>
      <c r="T258" s="48">
        <v>1</v>
      </c>
      <c r="U258" s="49">
        <v>0</v>
      </c>
      <c r="V258" s="49">
        <v>0.011765</v>
      </c>
      <c r="W258" s="50"/>
      <c r="X258" s="50"/>
      <c r="Y258" s="50"/>
      <c r="Z258" s="49">
        <v>0</v>
      </c>
      <c r="AA258" s="73">
        <v>258</v>
      </c>
      <c r="AB258" s="73"/>
      <c r="AC258" s="74"/>
      <c r="AD258" s="80" t="s">
        <v>3201</v>
      </c>
      <c r="AE258" s="80">
        <v>482</v>
      </c>
      <c r="AF258" s="80">
        <v>1648</v>
      </c>
      <c r="AG258" s="80">
        <v>23672</v>
      </c>
      <c r="AH258" s="80">
        <v>106720</v>
      </c>
      <c r="AI258" s="80"/>
      <c r="AJ258" s="80" t="s">
        <v>3798</v>
      </c>
      <c r="AK258" s="80" t="s">
        <v>4319</v>
      </c>
      <c r="AL258" s="86" t="s">
        <v>4667</v>
      </c>
      <c r="AM258" s="80"/>
      <c r="AN258" s="82">
        <v>41380.08684027778</v>
      </c>
      <c r="AO258" s="86" t="s">
        <v>4878</v>
      </c>
      <c r="AP258" s="80" t="b">
        <v>0</v>
      </c>
      <c r="AQ258" s="80" t="b">
        <v>0</v>
      </c>
      <c r="AR258" s="80" t="b">
        <v>1</v>
      </c>
      <c r="AS258" s="80"/>
      <c r="AT258" s="80">
        <v>8</v>
      </c>
      <c r="AU258" s="86" t="s">
        <v>5433</v>
      </c>
      <c r="AV258" s="80" t="b">
        <v>0</v>
      </c>
      <c r="AW258" s="80" t="s">
        <v>5944</v>
      </c>
      <c r="AX258" s="86" t="s">
        <v>5956</v>
      </c>
      <c r="AY258" s="80" t="s">
        <v>66</v>
      </c>
      <c r="AZ258" s="80" t="str">
        <f>REPLACE(INDEX(GroupVertices[Group],MATCH(Vertices[[#This Row],[Vertex]],GroupVertices[Vertex],0)),1,1,"")</f>
        <v>7</v>
      </c>
      <c r="BA258" s="2"/>
      <c r="BB258" s="3"/>
      <c r="BC258" s="3"/>
      <c r="BD258" s="3"/>
      <c r="BE258" s="3"/>
    </row>
    <row r="259" spans="1:57" ht="15">
      <c r="A259" s="66" t="s">
        <v>224</v>
      </c>
      <c r="B259" s="67"/>
      <c r="C259" s="67"/>
      <c r="D259" s="68">
        <v>1</v>
      </c>
      <c r="E259" s="70">
        <v>50</v>
      </c>
      <c r="F259" s="106" t="s">
        <v>5461</v>
      </c>
      <c r="G259" s="67"/>
      <c r="H259" s="71"/>
      <c r="I259" s="72"/>
      <c r="J259" s="72"/>
      <c r="K259" s="71" t="s">
        <v>6560</v>
      </c>
      <c r="L259" s="75"/>
      <c r="M259" s="76">
        <v>3882.3818359375</v>
      </c>
      <c r="N259" s="76">
        <v>3578.369140625</v>
      </c>
      <c r="O259" s="77"/>
      <c r="P259" s="78"/>
      <c r="Q259" s="78"/>
      <c r="R259" s="90"/>
      <c r="S259" s="48">
        <v>0</v>
      </c>
      <c r="T259" s="48">
        <v>1</v>
      </c>
      <c r="U259" s="49">
        <v>0</v>
      </c>
      <c r="V259" s="49">
        <v>0.043478</v>
      </c>
      <c r="W259" s="50"/>
      <c r="X259" s="50"/>
      <c r="Y259" s="50"/>
      <c r="Z259" s="49">
        <v>0</v>
      </c>
      <c r="AA259" s="73">
        <v>259</v>
      </c>
      <c r="AB259" s="73"/>
      <c r="AC259" s="74"/>
      <c r="AD259" s="80" t="s">
        <v>3202</v>
      </c>
      <c r="AE259" s="80">
        <v>95</v>
      </c>
      <c r="AF259" s="80">
        <v>78</v>
      </c>
      <c r="AG259" s="80">
        <v>362</v>
      </c>
      <c r="AH259" s="80">
        <v>689</v>
      </c>
      <c r="AI259" s="80"/>
      <c r="AJ259" s="80" t="s">
        <v>3799</v>
      </c>
      <c r="AK259" s="80" t="s">
        <v>4320</v>
      </c>
      <c r="AL259" s="80"/>
      <c r="AM259" s="80"/>
      <c r="AN259" s="82">
        <v>43641.07575231481</v>
      </c>
      <c r="AO259" s="86" t="s">
        <v>4879</v>
      </c>
      <c r="AP259" s="80" t="b">
        <v>1</v>
      </c>
      <c r="AQ259" s="80" t="b">
        <v>0</v>
      </c>
      <c r="AR259" s="80" t="b">
        <v>0</v>
      </c>
      <c r="AS259" s="80"/>
      <c r="AT259" s="80">
        <v>0</v>
      </c>
      <c r="AU259" s="80"/>
      <c r="AV259" s="80" t="b">
        <v>0</v>
      </c>
      <c r="AW259" s="80" t="s">
        <v>5944</v>
      </c>
      <c r="AX259" s="86" t="s">
        <v>5957</v>
      </c>
      <c r="AY259" s="80" t="s">
        <v>66</v>
      </c>
      <c r="AZ259" s="80" t="str">
        <f>REPLACE(INDEX(GroupVertices[Group],MATCH(Vertices[[#This Row],[Vertex]],GroupVertices[Vertex],0)),1,1,"")</f>
        <v>8</v>
      </c>
      <c r="BA259" s="2"/>
      <c r="BB259" s="3"/>
      <c r="BC259" s="3"/>
      <c r="BD259" s="3"/>
      <c r="BE259" s="3"/>
    </row>
    <row r="260" spans="1:57" ht="15">
      <c r="A260" s="66" t="s">
        <v>228</v>
      </c>
      <c r="B260" s="67"/>
      <c r="C260" s="67"/>
      <c r="D260" s="68">
        <v>1</v>
      </c>
      <c r="E260" s="70">
        <v>50</v>
      </c>
      <c r="F260" s="106" t="s">
        <v>5465</v>
      </c>
      <c r="G260" s="67"/>
      <c r="H260" s="71"/>
      <c r="I260" s="72"/>
      <c r="J260" s="72"/>
      <c r="K260" s="71" t="s">
        <v>6567</v>
      </c>
      <c r="L260" s="75"/>
      <c r="M260" s="76">
        <v>6230.67138671875</v>
      </c>
      <c r="N260" s="76">
        <v>9665.962890625</v>
      </c>
      <c r="O260" s="77"/>
      <c r="P260" s="78"/>
      <c r="Q260" s="78"/>
      <c r="R260" s="90"/>
      <c r="S260" s="48">
        <v>0</v>
      </c>
      <c r="T260" s="48">
        <v>1</v>
      </c>
      <c r="U260" s="49">
        <v>0</v>
      </c>
      <c r="V260" s="49">
        <v>0.017857</v>
      </c>
      <c r="W260" s="50"/>
      <c r="X260" s="50"/>
      <c r="Y260" s="50"/>
      <c r="Z260" s="49">
        <v>0</v>
      </c>
      <c r="AA260" s="73">
        <v>260</v>
      </c>
      <c r="AB260" s="73"/>
      <c r="AC260" s="74"/>
      <c r="AD260" s="80" t="s">
        <v>3209</v>
      </c>
      <c r="AE260" s="80">
        <v>433</v>
      </c>
      <c r="AF260" s="80">
        <v>449</v>
      </c>
      <c r="AG260" s="80">
        <v>4960</v>
      </c>
      <c r="AH260" s="80">
        <v>11178</v>
      </c>
      <c r="AI260" s="80"/>
      <c r="AJ260" s="80" t="s">
        <v>3806</v>
      </c>
      <c r="AK260" s="80"/>
      <c r="AL260" s="80"/>
      <c r="AM260" s="80"/>
      <c r="AN260" s="82">
        <v>41914.00834490741</v>
      </c>
      <c r="AO260" s="86" t="s">
        <v>4885</v>
      </c>
      <c r="AP260" s="80" t="b">
        <v>1</v>
      </c>
      <c r="AQ260" s="80" t="b">
        <v>0</v>
      </c>
      <c r="AR260" s="80" t="b">
        <v>0</v>
      </c>
      <c r="AS260" s="80"/>
      <c r="AT260" s="80">
        <v>0</v>
      </c>
      <c r="AU260" s="86" t="s">
        <v>5433</v>
      </c>
      <c r="AV260" s="80" t="b">
        <v>0</v>
      </c>
      <c r="AW260" s="80" t="s">
        <v>5944</v>
      </c>
      <c r="AX260" s="86" t="s">
        <v>5964</v>
      </c>
      <c r="AY260" s="80" t="s">
        <v>66</v>
      </c>
      <c r="AZ260" s="80" t="str">
        <f>REPLACE(INDEX(GroupVertices[Group],MATCH(Vertices[[#This Row],[Vertex]],GroupVertices[Vertex],0)),1,1,"")</f>
        <v>4</v>
      </c>
      <c r="BA260" s="2"/>
      <c r="BB260" s="3"/>
      <c r="BC260" s="3"/>
      <c r="BD260" s="3"/>
      <c r="BE260" s="3"/>
    </row>
    <row r="261" spans="1:57" ht="15">
      <c r="A261" s="66" t="s">
        <v>229</v>
      </c>
      <c r="B261" s="67"/>
      <c r="C261" s="67"/>
      <c r="D261" s="68">
        <v>1</v>
      </c>
      <c r="E261" s="70">
        <v>50</v>
      </c>
      <c r="F261" s="106" t="s">
        <v>5466</v>
      </c>
      <c r="G261" s="67"/>
      <c r="H261" s="71"/>
      <c r="I261" s="72"/>
      <c r="J261" s="72"/>
      <c r="K261" s="71" t="s">
        <v>6568</v>
      </c>
      <c r="L261" s="75"/>
      <c r="M261" s="76">
        <v>2453.58056640625</v>
      </c>
      <c r="N261" s="76">
        <v>9635.03125</v>
      </c>
      <c r="O261" s="77"/>
      <c r="P261" s="78"/>
      <c r="Q261" s="78"/>
      <c r="R261" s="90"/>
      <c r="S261" s="48">
        <v>0</v>
      </c>
      <c r="T261" s="48">
        <v>1</v>
      </c>
      <c r="U261" s="49">
        <v>0</v>
      </c>
      <c r="V261" s="49">
        <v>0.002</v>
      </c>
      <c r="W261" s="50"/>
      <c r="X261" s="50"/>
      <c r="Y261" s="50"/>
      <c r="Z261" s="49">
        <v>0</v>
      </c>
      <c r="AA261" s="73">
        <v>261</v>
      </c>
      <c r="AB261" s="73"/>
      <c r="AC261" s="74"/>
      <c r="AD261" s="80" t="s">
        <v>3210</v>
      </c>
      <c r="AE261" s="80">
        <v>336</v>
      </c>
      <c r="AF261" s="80">
        <v>160</v>
      </c>
      <c r="AG261" s="80">
        <v>3674</v>
      </c>
      <c r="AH261" s="80">
        <v>67516</v>
      </c>
      <c r="AI261" s="80"/>
      <c r="AJ261" s="80" t="s">
        <v>3807</v>
      </c>
      <c r="AK261" s="80"/>
      <c r="AL261" s="80"/>
      <c r="AM261" s="80"/>
      <c r="AN261" s="82">
        <v>42991.7890625</v>
      </c>
      <c r="AO261" s="86" t="s">
        <v>4886</v>
      </c>
      <c r="AP261" s="80" t="b">
        <v>1</v>
      </c>
      <c r="AQ261" s="80" t="b">
        <v>0</v>
      </c>
      <c r="AR261" s="80" t="b">
        <v>0</v>
      </c>
      <c r="AS261" s="80"/>
      <c r="AT261" s="80">
        <v>0</v>
      </c>
      <c r="AU261" s="80"/>
      <c r="AV261" s="80" t="b">
        <v>0</v>
      </c>
      <c r="AW261" s="80" t="s">
        <v>5944</v>
      </c>
      <c r="AX261" s="86" t="s">
        <v>5965</v>
      </c>
      <c r="AY261" s="80" t="s">
        <v>66</v>
      </c>
      <c r="AZ261" s="80" t="str">
        <f>REPLACE(INDEX(GroupVertices[Group],MATCH(Vertices[[#This Row],[Vertex]],GroupVertices[Vertex],0)),1,1,"")</f>
        <v>1</v>
      </c>
      <c r="BA261" s="2"/>
      <c r="BB261" s="3"/>
      <c r="BC261" s="3"/>
      <c r="BD261" s="3"/>
      <c r="BE261" s="3"/>
    </row>
    <row r="262" spans="1:57" ht="15">
      <c r="A262" s="66" t="s">
        <v>230</v>
      </c>
      <c r="B262" s="67"/>
      <c r="C262" s="67"/>
      <c r="D262" s="68">
        <v>1</v>
      </c>
      <c r="E262" s="70">
        <v>50</v>
      </c>
      <c r="F262" s="106" t="s">
        <v>5468</v>
      </c>
      <c r="G262" s="67"/>
      <c r="H262" s="71"/>
      <c r="I262" s="72"/>
      <c r="J262" s="72"/>
      <c r="K262" s="71" t="s">
        <v>6570</v>
      </c>
      <c r="L262" s="75"/>
      <c r="M262" s="76">
        <v>5224.85009765625</v>
      </c>
      <c r="N262" s="76">
        <v>9548.0859375</v>
      </c>
      <c r="O262" s="77"/>
      <c r="P262" s="78"/>
      <c r="Q262" s="78"/>
      <c r="R262" s="90"/>
      <c r="S262" s="48">
        <v>0</v>
      </c>
      <c r="T262" s="48">
        <v>1</v>
      </c>
      <c r="U262" s="49">
        <v>0</v>
      </c>
      <c r="V262" s="49">
        <v>0.001511</v>
      </c>
      <c r="W262" s="50"/>
      <c r="X262" s="50"/>
      <c r="Y262" s="50"/>
      <c r="Z262" s="49">
        <v>0</v>
      </c>
      <c r="AA262" s="73">
        <v>262</v>
      </c>
      <c r="AB262" s="73"/>
      <c r="AC262" s="74"/>
      <c r="AD262" s="80" t="s">
        <v>3212</v>
      </c>
      <c r="AE262" s="80">
        <v>352</v>
      </c>
      <c r="AF262" s="80">
        <v>70</v>
      </c>
      <c r="AG262" s="80">
        <v>162</v>
      </c>
      <c r="AH262" s="80">
        <v>4369</v>
      </c>
      <c r="AI262" s="80"/>
      <c r="AJ262" s="80" t="s">
        <v>3809</v>
      </c>
      <c r="AK262" s="80" t="s">
        <v>4326</v>
      </c>
      <c r="AL262" s="86" t="s">
        <v>4671</v>
      </c>
      <c r="AM262" s="80"/>
      <c r="AN262" s="82">
        <v>43592.110659722224</v>
      </c>
      <c r="AO262" s="86" t="s">
        <v>4888</v>
      </c>
      <c r="AP262" s="80" t="b">
        <v>1</v>
      </c>
      <c r="AQ262" s="80" t="b">
        <v>0</v>
      </c>
      <c r="AR262" s="80" t="b">
        <v>0</v>
      </c>
      <c r="AS262" s="80"/>
      <c r="AT262" s="80">
        <v>0</v>
      </c>
      <c r="AU262" s="80"/>
      <c r="AV262" s="80" t="b">
        <v>0</v>
      </c>
      <c r="AW262" s="80" t="s">
        <v>5944</v>
      </c>
      <c r="AX262" s="86" t="s">
        <v>5967</v>
      </c>
      <c r="AY262" s="80" t="s">
        <v>66</v>
      </c>
      <c r="AZ262" s="80" t="str">
        <f>REPLACE(INDEX(GroupVertices[Group],MATCH(Vertices[[#This Row],[Vertex]],GroupVertices[Vertex],0)),1,1,"")</f>
        <v>5</v>
      </c>
      <c r="BA262" s="2"/>
      <c r="BB262" s="3"/>
      <c r="BC262" s="3"/>
      <c r="BD262" s="3"/>
      <c r="BE262" s="3"/>
    </row>
    <row r="263" spans="1:57" ht="15">
      <c r="A263" s="66" t="s">
        <v>231</v>
      </c>
      <c r="B263" s="67"/>
      <c r="C263" s="67"/>
      <c r="D263" s="68">
        <v>1</v>
      </c>
      <c r="E263" s="70">
        <v>50</v>
      </c>
      <c r="F263" s="106" t="s">
        <v>5470</v>
      </c>
      <c r="G263" s="67"/>
      <c r="H263" s="71"/>
      <c r="I263" s="72"/>
      <c r="J263" s="72"/>
      <c r="K263" s="71" t="s">
        <v>6572</v>
      </c>
      <c r="L263" s="75"/>
      <c r="M263" s="76">
        <v>701.5254516601562</v>
      </c>
      <c r="N263" s="76">
        <v>5906.81884765625</v>
      </c>
      <c r="O263" s="77"/>
      <c r="P263" s="78"/>
      <c r="Q263" s="78"/>
      <c r="R263" s="90"/>
      <c r="S263" s="48">
        <v>0</v>
      </c>
      <c r="T263" s="48">
        <v>1</v>
      </c>
      <c r="U263" s="49">
        <v>0</v>
      </c>
      <c r="V263" s="49">
        <v>0.002</v>
      </c>
      <c r="W263" s="50"/>
      <c r="X263" s="50"/>
      <c r="Y263" s="50"/>
      <c r="Z263" s="49">
        <v>0</v>
      </c>
      <c r="AA263" s="73">
        <v>263</v>
      </c>
      <c r="AB263" s="73"/>
      <c r="AC263" s="74"/>
      <c r="AD263" s="80" t="s">
        <v>3214</v>
      </c>
      <c r="AE263" s="80">
        <v>115</v>
      </c>
      <c r="AF263" s="80">
        <v>110</v>
      </c>
      <c r="AG263" s="80">
        <v>6366</v>
      </c>
      <c r="AH263" s="80">
        <v>11420</v>
      </c>
      <c r="AI263" s="80"/>
      <c r="AJ263" s="80"/>
      <c r="AK263" s="80"/>
      <c r="AL263" s="80"/>
      <c r="AM263" s="80"/>
      <c r="AN263" s="82">
        <v>41224.19856481482</v>
      </c>
      <c r="AO263" s="86" t="s">
        <v>4890</v>
      </c>
      <c r="AP263" s="80" t="b">
        <v>1</v>
      </c>
      <c r="AQ263" s="80" t="b">
        <v>0</v>
      </c>
      <c r="AR263" s="80" t="b">
        <v>1</v>
      </c>
      <c r="AS263" s="80"/>
      <c r="AT263" s="80">
        <v>0</v>
      </c>
      <c r="AU263" s="86" t="s">
        <v>5433</v>
      </c>
      <c r="AV263" s="80" t="b">
        <v>0</v>
      </c>
      <c r="AW263" s="80" t="s">
        <v>5944</v>
      </c>
      <c r="AX263" s="86" t="s">
        <v>5969</v>
      </c>
      <c r="AY263" s="80" t="s">
        <v>66</v>
      </c>
      <c r="AZ263" s="80" t="str">
        <f>REPLACE(INDEX(GroupVertices[Group],MATCH(Vertices[[#This Row],[Vertex]],GroupVertices[Vertex],0)),1,1,"")</f>
        <v>1</v>
      </c>
      <c r="BA263" s="2"/>
      <c r="BB263" s="3"/>
      <c r="BC263" s="3"/>
      <c r="BD263" s="3"/>
      <c r="BE263" s="3"/>
    </row>
    <row r="264" spans="1:57" ht="15">
      <c r="A264" s="66" t="s">
        <v>232</v>
      </c>
      <c r="B264" s="67"/>
      <c r="C264" s="67"/>
      <c r="D264" s="68">
        <v>1</v>
      </c>
      <c r="E264" s="70">
        <v>50</v>
      </c>
      <c r="F264" s="106" t="s">
        <v>5471</v>
      </c>
      <c r="G264" s="67"/>
      <c r="H264" s="71"/>
      <c r="I264" s="72"/>
      <c r="J264" s="72"/>
      <c r="K264" s="71" t="s">
        <v>6573</v>
      </c>
      <c r="L264" s="75"/>
      <c r="M264" s="76">
        <v>940.714599609375</v>
      </c>
      <c r="N264" s="76">
        <v>6910.94091796875</v>
      </c>
      <c r="O264" s="77"/>
      <c r="P264" s="78"/>
      <c r="Q264" s="78"/>
      <c r="R264" s="90"/>
      <c r="S264" s="48">
        <v>0</v>
      </c>
      <c r="T264" s="48">
        <v>1</v>
      </c>
      <c r="U264" s="49">
        <v>0</v>
      </c>
      <c r="V264" s="49">
        <v>0.002</v>
      </c>
      <c r="W264" s="50"/>
      <c r="X264" s="50"/>
      <c r="Y264" s="50"/>
      <c r="Z264" s="49">
        <v>0</v>
      </c>
      <c r="AA264" s="73">
        <v>264</v>
      </c>
      <c r="AB264" s="73"/>
      <c r="AC264" s="74"/>
      <c r="AD264" s="80" t="s">
        <v>3215</v>
      </c>
      <c r="AE264" s="80">
        <v>313</v>
      </c>
      <c r="AF264" s="80">
        <v>103</v>
      </c>
      <c r="AG264" s="80">
        <v>1989</v>
      </c>
      <c r="AH264" s="80">
        <v>445</v>
      </c>
      <c r="AI264" s="80"/>
      <c r="AJ264" s="80" t="s">
        <v>3811</v>
      </c>
      <c r="AK264" s="80" t="s">
        <v>4328</v>
      </c>
      <c r="AL264" s="80"/>
      <c r="AM264" s="80"/>
      <c r="AN264" s="82">
        <v>41796.59935185185</v>
      </c>
      <c r="AO264" s="86" t="s">
        <v>4891</v>
      </c>
      <c r="AP264" s="80" t="b">
        <v>0</v>
      </c>
      <c r="AQ264" s="80" t="b">
        <v>0</v>
      </c>
      <c r="AR264" s="80" t="b">
        <v>0</v>
      </c>
      <c r="AS264" s="80"/>
      <c r="AT264" s="80">
        <v>0</v>
      </c>
      <c r="AU264" s="86" t="s">
        <v>5433</v>
      </c>
      <c r="AV264" s="80" t="b">
        <v>0</v>
      </c>
      <c r="AW264" s="80" t="s">
        <v>5944</v>
      </c>
      <c r="AX264" s="86" t="s">
        <v>5970</v>
      </c>
      <c r="AY264" s="80" t="s">
        <v>66</v>
      </c>
      <c r="AZ264" s="80" t="str">
        <f>REPLACE(INDEX(GroupVertices[Group],MATCH(Vertices[[#This Row],[Vertex]],GroupVertices[Vertex],0)),1,1,"")</f>
        <v>1</v>
      </c>
      <c r="BA264" s="2"/>
      <c r="BB264" s="3"/>
      <c r="BC264" s="3"/>
      <c r="BD264" s="3"/>
      <c r="BE264" s="3"/>
    </row>
    <row r="265" spans="1:57" ht="15">
      <c r="A265" s="66" t="s">
        <v>233</v>
      </c>
      <c r="B265" s="67"/>
      <c r="C265" s="67"/>
      <c r="D265" s="68">
        <v>1</v>
      </c>
      <c r="E265" s="70">
        <v>50</v>
      </c>
      <c r="F265" s="106" t="s">
        <v>5472</v>
      </c>
      <c r="G265" s="67"/>
      <c r="H265" s="71"/>
      <c r="I265" s="72"/>
      <c r="J265" s="72"/>
      <c r="K265" s="71" t="s">
        <v>6574</v>
      </c>
      <c r="L265" s="75"/>
      <c r="M265" s="76">
        <v>2623.00439453125</v>
      </c>
      <c r="N265" s="76">
        <v>8407.517578125</v>
      </c>
      <c r="O265" s="77"/>
      <c r="P265" s="78"/>
      <c r="Q265" s="78"/>
      <c r="R265" s="90"/>
      <c r="S265" s="48">
        <v>0</v>
      </c>
      <c r="T265" s="48">
        <v>1</v>
      </c>
      <c r="U265" s="49">
        <v>0</v>
      </c>
      <c r="V265" s="49">
        <v>0.002</v>
      </c>
      <c r="W265" s="50"/>
      <c r="X265" s="50"/>
      <c r="Y265" s="50"/>
      <c r="Z265" s="49">
        <v>0</v>
      </c>
      <c r="AA265" s="73">
        <v>265</v>
      </c>
      <c r="AB265" s="73"/>
      <c r="AC265" s="74"/>
      <c r="AD265" s="80" t="s">
        <v>3216</v>
      </c>
      <c r="AE265" s="80">
        <v>75</v>
      </c>
      <c r="AF265" s="80">
        <v>167</v>
      </c>
      <c r="AG265" s="80">
        <v>2275</v>
      </c>
      <c r="AH265" s="80">
        <v>17077</v>
      </c>
      <c r="AI265" s="80"/>
      <c r="AJ265" s="80"/>
      <c r="AK265" s="80" t="s">
        <v>4329</v>
      </c>
      <c r="AL265" s="80"/>
      <c r="AM265" s="80"/>
      <c r="AN265" s="82">
        <v>41768.60408564815</v>
      </c>
      <c r="AO265" s="86" t="s">
        <v>4892</v>
      </c>
      <c r="AP265" s="80" t="b">
        <v>1</v>
      </c>
      <c r="AQ265" s="80" t="b">
        <v>0</v>
      </c>
      <c r="AR265" s="80" t="b">
        <v>0</v>
      </c>
      <c r="AS265" s="80"/>
      <c r="AT265" s="80">
        <v>2</v>
      </c>
      <c r="AU265" s="86" t="s">
        <v>5433</v>
      </c>
      <c r="AV265" s="80" t="b">
        <v>0</v>
      </c>
      <c r="AW265" s="80" t="s">
        <v>5944</v>
      </c>
      <c r="AX265" s="86" t="s">
        <v>5971</v>
      </c>
      <c r="AY265" s="80" t="s">
        <v>66</v>
      </c>
      <c r="AZ265" s="80" t="str">
        <f>REPLACE(INDEX(GroupVertices[Group],MATCH(Vertices[[#This Row],[Vertex]],GroupVertices[Vertex],0)),1,1,"")</f>
        <v>1</v>
      </c>
      <c r="BA265" s="2"/>
      <c r="BB265" s="3"/>
      <c r="BC265" s="3"/>
      <c r="BD265" s="3"/>
      <c r="BE265" s="3"/>
    </row>
    <row r="266" spans="1:57" ht="15">
      <c r="A266" s="66" t="s">
        <v>234</v>
      </c>
      <c r="B266" s="67"/>
      <c r="C266" s="67"/>
      <c r="D266" s="68">
        <v>1</v>
      </c>
      <c r="E266" s="70">
        <v>50</v>
      </c>
      <c r="F266" s="106" t="s">
        <v>5473</v>
      </c>
      <c r="G266" s="67"/>
      <c r="H266" s="71"/>
      <c r="I266" s="72"/>
      <c r="J266" s="72"/>
      <c r="K266" s="71" t="s">
        <v>6575</v>
      </c>
      <c r="L266" s="75"/>
      <c r="M266" s="76">
        <v>459.3584289550781</v>
      </c>
      <c r="N266" s="76">
        <v>7126.1015625</v>
      </c>
      <c r="O266" s="77"/>
      <c r="P266" s="78"/>
      <c r="Q266" s="78"/>
      <c r="R266" s="90"/>
      <c r="S266" s="48">
        <v>0</v>
      </c>
      <c r="T266" s="48">
        <v>1</v>
      </c>
      <c r="U266" s="49">
        <v>0</v>
      </c>
      <c r="V266" s="49">
        <v>0.002</v>
      </c>
      <c r="W266" s="50"/>
      <c r="X266" s="50"/>
      <c r="Y266" s="50"/>
      <c r="Z266" s="49">
        <v>0</v>
      </c>
      <c r="AA266" s="73">
        <v>266</v>
      </c>
      <c r="AB266" s="73"/>
      <c r="AC266" s="74"/>
      <c r="AD266" s="80" t="s">
        <v>3217</v>
      </c>
      <c r="AE266" s="80">
        <v>143</v>
      </c>
      <c r="AF266" s="80">
        <v>156</v>
      </c>
      <c r="AG266" s="80">
        <v>3010</v>
      </c>
      <c r="AH266" s="80">
        <v>2089</v>
      </c>
      <c r="AI266" s="80"/>
      <c r="AJ266" s="80" t="s">
        <v>3812</v>
      </c>
      <c r="AK266" s="80" t="s">
        <v>4330</v>
      </c>
      <c r="AL266" s="80"/>
      <c r="AM266" s="80"/>
      <c r="AN266" s="82">
        <v>41191.964849537035</v>
      </c>
      <c r="AO266" s="86" t="s">
        <v>4893</v>
      </c>
      <c r="AP266" s="80" t="b">
        <v>1</v>
      </c>
      <c r="AQ266" s="80" t="b">
        <v>0</v>
      </c>
      <c r="AR266" s="80" t="b">
        <v>1</v>
      </c>
      <c r="AS266" s="80"/>
      <c r="AT266" s="80">
        <v>0</v>
      </c>
      <c r="AU266" s="86" t="s">
        <v>5433</v>
      </c>
      <c r="AV266" s="80" t="b">
        <v>0</v>
      </c>
      <c r="AW266" s="80" t="s">
        <v>5944</v>
      </c>
      <c r="AX266" s="86" t="s">
        <v>5972</v>
      </c>
      <c r="AY266" s="80" t="s">
        <v>66</v>
      </c>
      <c r="AZ266" s="80" t="str">
        <f>REPLACE(INDEX(GroupVertices[Group],MATCH(Vertices[[#This Row],[Vertex]],GroupVertices[Vertex],0)),1,1,"")</f>
        <v>1</v>
      </c>
      <c r="BA266" s="2"/>
      <c r="BB266" s="3"/>
      <c r="BC266" s="3"/>
      <c r="BD266" s="3"/>
      <c r="BE266" s="3"/>
    </row>
    <row r="267" spans="1:57" ht="15">
      <c r="A267" s="66" t="s">
        <v>235</v>
      </c>
      <c r="B267" s="67"/>
      <c r="C267" s="67"/>
      <c r="D267" s="68">
        <v>1</v>
      </c>
      <c r="E267" s="70">
        <v>50</v>
      </c>
      <c r="F267" s="106" t="s">
        <v>5474</v>
      </c>
      <c r="G267" s="67"/>
      <c r="H267" s="71"/>
      <c r="I267" s="72"/>
      <c r="J267" s="72"/>
      <c r="K267" s="71" t="s">
        <v>6576</v>
      </c>
      <c r="L267" s="75"/>
      <c r="M267" s="76">
        <v>5030.39208984375</v>
      </c>
      <c r="N267" s="76">
        <v>4026.15185546875</v>
      </c>
      <c r="O267" s="77"/>
      <c r="P267" s="78"/>
      <c r="Q267" s="78"/>
      <c r="R267" s="90"/>
      <c r="S267" s="48">
        <v>0</v>
      </c>
      <c r="T267" s="48">
        <v>1</v>
      </c>
      <c r="U267" s="49">
        <v>0</v>
      </c>
      <c r="V267" s="49">
        <v>0.2</v>
      </c>
      <c r="W267" s="50"/>
      <c r="X267" s="50"/>
      <c r="Y267" s="50"/>
      <c r="Z267" s="49">
        <v>0</v>
      </c>
      <c r="AA267" s="73">
        <v>267</v>
      </c>
      <c r="AB267" s="73"/>
      <c r="AC267" s="74"/>
      <c r="AD267" s="80" t="s">
        <v>3218</v>
      </c>
      <c r="AE267" s="80">
        <v>843</v>
      </c>
      <c r="AF267" s="80">
        <v>2307</v>
      </c>
      <c r="AG267" s="80">
        <v>357</v>
      </c>
      <c r="AH267" s="80">
        <v>11445</v>
      </c>
      <c r="AI267" s="80"/>
      <c r="AJ267" s="80" t="s">
        <v>3813</v>
      </c>
      <c r="AK267" s="80" t="s">
        <v>4331</v>
      </c>
      <c r="AL267" s="86" t="s">
        <v>4673</v>
      </c>
      <c r="AM267" s="80"/>
      <c r="AN267" s="82">
        <v>40601.24460648148</v>
      </c>
      <c r="AO267" s="86" t="s">
        <v>4894</v>
      </c>
      <c r="AP267" s="80" t="b">
        <v>0</v>
      </c>
      <c r="AQ267" s="80" t="b">
        <v>0</v>
      </c>
      <c r="AR267" s="80" t="b">
        <v>1</v>
      </c>
      <c r="AS267" s="80"/>
      <c r="AT267" s="80">
        <v>4</v>
      </c>
      <c r="AU267" s="86" t="s">
        <v>5437</v>
      </c>
      <c r="AV267" s="80" t="b">
        <v>0</v>
      </c>
      <c r="AW267" s="80" t="s">
        <v>5944</v>
      </c>
      <c r="AX267" s="86" t="s">
        <v>5973</v>
      </c>
      <c r="AY267" s="80" t="s">
        <v>66</v>
      </c>
      <c r="AZ267" s="80" t="str">
        <f>REPLACE(INDEX(GroupVertices[Group],MATCH(Vertices[[#This Row],[Vertex]],GroupVertices[Vertex],0)),1,1,"")</f>
        <v>21</v>
      </c>
      <c r="BA267" s="2"/>
      <c r="BB267" s="3"/>
      <c r="BC267" s="3"/>
      <c r="BD267" s="3"/>
      <c r="BE267" s="3"/>
    </row>
    <row r="268" spans="1:57" ht="15">
      <c r="A268" s="66" t="s">
        <v>242</v>
      </c>
      <c r="B268" s="67"/>
      <c r="C268" s="67"/>
      <c r="D268" s="68">
        <v>1</v>
      </c>
      <c r="E268" s="70">
        <v>50</v>
      </c>
      <c r="F268" s="106" t="s">
        <v>1281</v>
      </c>
      <c r="G268" s="67"/>
      <c r="H268" s="71"/>
      <c r="I268" s="72"/>
      <c r="J268" s="72"/>
      <c r="K268" s="71" t="s">
        <v>6586</v>
      </c>
      <c r="L268" s="75"/>
      <c r="M268" s="76">
        <v>8458.4443359375</v>
      </c>
      <c r="N268" s="76">
        <v>9656.6513671875</v>
      </c>
      <c r="O268" s="77"/>
      <c r="P268" s="78"/>
      <c r="Q268" s="78"/>
      <c r="R268" s="90"/>
      <c r="S268" s="48">
        <v>0</v>
      </c>
      <c r="T268" s="48">
        <v>1</v>
      </c>
      <c r="U268" s="49">
        <v>0</v>
      </c>
      <c r="V268" s="49">
        <v>0.008547</v>
      </c>
      <c r="W268" s="50"/>
      <c r="X268" s="50"/>
      <c r="Y268" s="50"/>
      <c r="Z268" s="49">
        <v>0</v>
      </c>
      <c r="AA268" s="73">
        <v>268</v>
      </c>
      <c r="AB268" s="73"/>
      <c r="AC268" s="74"/>
      <c r="AD268" s="80" t="s">
        <v>3228</v>
      </c>
      <c r="AE268" s="80">
        <v>143</v>
      </c>
      <c r="AF268" s="80">
        <v>40</v>
      </c>
      <c r="AG268" s="80">
        <v>1482</v>
      </c>
      <c r="AH268" s="80">
        <v>2057</v>
      </c>
      <c r="AI268" s="80"/>
      <c r="AJ268" s="80" t="s">
        <v>3822</v>
      </c>
      <c r="AK268" s="80" t="s">
        <v>4338</v>
      </c>
      <c r="AL268" s="80"/>
      <c r="AM268" s="80"/>
      <c r="AN268" s="82">
        <v>43053.723344907405</v>
      </c>
      <c r="AO268" s="86" t="s">
        <v>4903</v>
      </c>
      <c r="AP268" s="80" t="b">
        <v>1</v>
      </c>
      <c r="AQ268" s="80" t="b">
        <v>0</v>
      </c>
      <c r="AR268" s="80" t="b">
        <v>1</v>
      </c>
      <c r="AS268" s="80"/>
      <c r="AT268" s="80">
        <v>0</v>
      </c>
      <c r="AU268" s="80"/>
      <c r="AV268" s="80" t="b">
        <v>0</v>
      </c>
      <c r="AW268" s="80" t="s">
        <v>5944</v>
      </c>
      <c r="AX268" s="86" t="s">
        <v>5983</v>
      </c>
      <c r="AY268" s="80" t="s">
        <v>66</v>
      </c>
      <c r="AZ268" s="80" t="str">
        <f>REPLACE(INDEX(GroupVertices[Group],MATCH(Vertices[[#This Row],[Vertex]],GroupVertices[Vertex],0)),1,1,"")</f>
        <v>6</v>
      </c>
      <c r="BA268" s="2"/>
      <c r="BB268" s="3"/>
      <c r="BC268" s="3"/>
      <c r="BD268" s="3"/>
      <c r="BE268" s="3"/>
    </row>
    <row r="269" spans="1:57" ht="15">
      <c r="A269" s="66" t="s">
        <v>243</v>
      </c>
      <c r="B269" s="67"/>
      <c r="C269" s="67"/>
      <c r="D269" s="68">
        <v>1</v>
      </c>
      <c r="E269" s="70">
        <v>50</v>
      </c>
      <c r="F269" s="106" t="s">
        <v>1296</v>
      </c>
      <c r="G269" s="67"/>
      <c r="H269" s="71"/>
      <c r="I269" s="72"/>
      <c r="J269" s="72"/>
      <c r="K269" s="71" t="s">
        <v>6588</v>
      </c>
      <c r="L269" s="75"/>
      <c r="M269" s="76">
        <v>3853.22265625</v>
      </c>
      <c r="N269" s="76">
        <v>9649.9521484375</v>
      </c>
      <c r="O269" s="77"/>
      <c r="P269" s="78"/>
      <c r="Q269" s="78"/>
      <c r="R269" s="90"/>
      <c r="S269" s="48">
        <v>0</v>
      </c>
      <c r="T269" s="48">
        <v>1</v>
      </c>
      <c r="U269" s="49">
        <v>0</v>
      </c>
      <c r="V269" s="49">
        <v>0.001511</v>
      </c>
      <c r="W269" s="50"/>
      <c r="X269" s="50"/>
      <c r="Y269" s="50"/>
      <c r="Z269" s="49">
        <v>0</v>
      </c>
      <c r="AA269" s="73">
        <v>269</v>
      </c>
      <c r="AB269" s="73"/>
      <c r="AC269" s="74"/>
      <c r="AD269" s="80" t="s">
        <v>3230</v>
      </c>
      <c r="AE269" s="80">
        <v>131</v>
      </c>
      <c r="AF269" s="80">
        <v>4</v>
      </c>
      <c r="AG269" s="80">
        <v>201</v>
      </c>
      <c r="AH269" s="80">
        <v>1167</v>
      </c>
      <c r="AI269" s="80"/>
      <c r="AJ269" s="80"/>
      <c r="AK269" s="80"/>
      <c r="AL269" s="80"/>
      <c r="AM269" s="80"/>
      <c r="AN269" s="82">
        <v>43211.7853125</v>
      </c>
      <c r="AO269" s="80"/>
      <c r="AP269" s="80" t="b">
        <v>1</v>
      </c>
      <c r="AQ269" s="80" t="b">
        <v>1</v>
      </c>
      <c r="AR269" s="80" t="b">
        <v>0</v>
      </c>
      <c r="AS269" s="80"/>
      <c r="AT269" s="80">
        <v>0</v>
      </c>
      <c r="AU269" s="80"/>
      <c r="AV269" s="80" t="b">
        <v>0</v>
      </c>
      <c r="AW269" s="80" t="s">
        <v>5944</v>
      </c>
      <c r="AX269" s="86" t="s">
        <v>5985</v>
      </c>
      <c r="AY269" s="80" t="s">
        <v>66</v>
      </c>
      <c r="AZ269" s="80" t="str">
        <f>REPLACE(INDEX(GroupVertices[Group],MATCH(Vertices[[#This Row],[Vertex]],GroupVertices[Vertex],0)),1,1,"")</f>
        <v>5</v>
      </c>
      <c r="BA269" s="2"/>
      <c r="BB269" s="3"/>
      <c r="BC269" s="3"/>
      <c r="BD269" s="3"/>
      <c r="BE269" s="3"/>
    </row>
    <row r="270" spans="1:57" ht="15">
      <c r="A270" s="66" t="s">
        <v>244</v>
      </c>
      <c r="B270" s="67"/>
      <c r="C270" s="67"/>
      <c r="D270" s="68">
        <v>1</v>
      </c>
      <c r="E270" s="70">
        <v>50</v>
      </c>
      <c r="F270" s="106" t="s">
        <v>5480</v>
      </c>
      <c r="G270" s="67"/>
      <c r="H270" s="71"/>
      <c r="I270" s="72"/>
      <c r="J270" s="72"/>
      <c r="K270" s="71" t="s">
        <v>6589</v>
      </c>
      <c r="L270" s="75"/>
      <c r="M270" s="76">
        <v>4111.5087890625</v>
      </c>
      <c r="N270" s="76">
        <v>588.2615356445312</v>
      </c>
      <c r="O270" s="77"/>
      <c r="P270" s="78"/>
      <c r="Q270" s="78"/>
      <c r="R270" s="90"/>
      <c r="S270" s="48">
        <v>0</v>
      </c>
      <c r="T270" s="48">
        <v>1</v>
      </c>
      <c r="U270" s="49">
        <v>0</v>
      </c>
      <c r="V270" s="49">
        <v>0.008264</v>
      </c>
      <c r="W270" s="50"/>
      <c r="X270" s="50"/>
      <c r="Y270" s="50"/>
      <c r="Z270" s="49">
        <v>0</v>
      </c>
      <c r="AA270" s="73">
        <v>270</v>
      </c>
      <c r="AB270" s="73"/>
      <c r="AC270" s="74"/>
      <c r="AD270" s="80" t="s">
        <v>3231</v>
      </c>
      <c r="AE270" s="80">
        <v>56</v>
      </c>
      <c r="AF270" s="80">
        <v>58</v>
      </c>
      <c r="AG270" s="80">
        <v>10755</v>
      </c>
      <c r="AH270" s="80">
        <v>2742</v>
      </c>
      <c r="AI270" s="80"/>
      <c r="AJ270" s="80"/>
      <c r="AK270" s="80" t="s">
        <v>4340</v>
      </c>
      <c r="AL270" s="80"/>
      <c r="AM270" s="80"/>
      <c r="AN270" s="82">
        <v>43489.81538194444</v>
      </c>
      <c r="AO270" s="86" t="s">
        <v>4905</v>
      </c>
      <c r="AP270" s="80" t="b">
        <v>1</v>
      </c>
      <c r="AQ270" s="80" t="b">
        <v>0</v>
      </c>
      <c r="AR270" s="80" t="b">
        <v>0</v>
      </c>
      <c r="AS270" s="80"/>
      <c r="AT270" s="80">
        <v>0</v>
      </c>
      <c r="AU270" s="80"/>
      <c r="AV270" s="80" t="b">
        <v>0</v>
      </c>
      <c r="AW270" s="80" t="s">
        <v>5944</v>
      </c>
      <c r="AX270" s="86" t="s">
        <v>5986</v>
      </c>
      <c r="AY270" s="80" t="s">
        <v>66</v>
      </c>
      <c r="AZ270" s="80" t="str">
        <f>REPLACE(INDEX(GroupVertices[Group],MATCH(Vertices[[#This Row],[Vertex]],GroupVertices[Vertex],0)),1,1,"")</f>
        <v>9</v>
      </c>
      <c r="BA270" s="2"/>
      <c r="BB270" s="3"/>
      <c r="BC270" s="3"/>
      <c r="BD270" s="3"/>
      <c r="BE270" s="3"/>
    </row>
    <row r="271" spans="1:57" ht="15">
      <c r="A271" s="66" t="s">
        <v>245</v>
      </c>
      <c r="B271" s="67"/>
      <c r="C271" s="67"/>
      <c r="D271" s="68">
        <v>1</v>
      </c>
      <c r="E271" s="70">
        <v>50</v>
      </c>
      <c r="F271" s="106" t="s">
        <v>5482</v>
      </c>
      <c r="G271" s="67"/>
      <c r="H271" s="71"/>
      <c r="I271" s="72"/>
      <c r="J271" s="72"/>
      <c r="K271" s="71" t="s">
        <v>6591</v>
      </c>
      <c r="L271" s="75"/>
      <c r="M271" s="76">
        <v>8600.09765625</v>
      </c>
      <c r="N271" s="76">
        <v>5546.3984375</v>
      </c>
      <c r="O271" s="77"/>
      <c r="P271" s="78"/>
      <c r="Q271" s="78"/>
      <c r="R271" s="90"/>
      <c r="S271" s="48">
        <v>0</v>
      </c>
      <c r="T271" s="48">
        <v>1</v>
      </c>
      <c r="U271" s="49">
        <v>0</v>
      </c>
      <c r="V271" s="49">
        <v>0.333333</v>
      </c>
      <c r="W271" s="50"/>
      <c r="X271" s="50"/>
      <c r="Y271" s="50"/>
      <c r="Z271" s="49">
        <v>0</v>
      </c>
      <c r="AA271" s="73">
        <v>271</v>
      </c>
      <c r="AB271" s="73"/>
      <c r="AC271" s="74"/>
      <c r="AD271" s="80" t="s">
        <v>3233</v>
      </c>
      <c r="AE271" s="80">
        <v>420</v>
      </c>
      <c r="AF271" s="80">
        <v>1509</v>
      </c>
      <c r="AG271" s="80">
        <v>54684</v>
      </c>
      <c r="AH271" s="80">
        <v>18350</v>
      </c>
      <c r="AI271" s="80"/>
      <c r="AJ271" s="80" t="s">
        <v>3824</v>
      </c>
      <c r="AK271" s="80" t="s">
        <v>4341</v>
      </c>
      <c r="AL271" s="86" t="s">
        <v>4679</v>
      </c>
      <c r="AM271" s="80"/>
      <c r="AN271" s="82">
        <v>41759.03364583333</v>
      </c>
      <c r="AO271" s="86" t="s">
        <v>4907</v>
      </c>
      <c r="AP271" s="80" t="b">
        <v>1</v>
      </c>
      <c r="AQ271" s="80" t="b">
        <v>0</v>
      </c>
      <c r="AR271" s="80" t="b">
        <v>1</v>
      </c>
      <c r="AS271" s="80"/>
      <c r="AT271" s="80">
        <v>38</v>
      </c>
      <c r="AU271" s="86" t="s">
        <v>5433</v>
      </c>
      <c r="AV271" s="80" t="b">
        <v>0</v>
      </c>
      <c r="AW271" s="80" t="s">
        <v>5944</v>
      </c>
      <c r="AX271" s="86" t="s">
        <v>5988</v>
      </c>
      <c r="AY271" s="80" t="s">
        <v>66</v>
      </c>
      <c r="AZ271" s="80" t="str">
        <f>REPLACE(INDEX(GroupVertices[Group],MATCH(Vertices[[#This Row],[Vertex]],GroupVertices[Vertex],0)),1,1,"")</f>
        <v>46</v>
      </c>
      <c r="BA271" s="2"/>
      <c r="BB271" s="3"/>
      <c r="BC271" s="3"/>
      <c r="BD271" s="3"/>
      <c r="BE271" s="3"/>
    </row>
    <row r="272" spans="1:57" ht="15">
      <c r="A272" s="66" t="s">
        <v>246</v>
      </c>
      <c r="B272" s="67"/>
      <c r="C272" s="67"/>
      <c r="D272" s="68">
        <v>1</v>
      </c>
      <c r="E272" s="70">
        <v>50</v>
      </c>
      <c r="F272" s="106" t="s">
        <v>1282</v>
      </c>
      <c r="G272" s="67"/>
      <c r="H272" s="71"/>
      <c r="I272" s="72"/>
      <c r="J272" s="72"/>
      <c r="K272" s="71" t="s">
        <v>6593</v>
      </c>
      <c r="L272" s="75"/>
      <c r="M272" s="76">
        <v>5267.111328125</v>
      </c>
      <c r="N272" s="76">
        <v>7176.3125</v>
      </c>
      <c r="O272" s="77"/>
      <c r="P272" s="78"/>
      <c r="Q272" s="78"/>
      <c r="R272" s="90"/>
      <c r="S272" s="48">
        <v>0</v>
      </c>
      <c r="T272" s="48">
        <v>1</v>
      </c>
      <c r="U272" s="49">
        <v>0</v>
      </c>
      <c r="V272" s="49">
        <v>0.055556</v>
      </c>
      <c r="W272" s="50"/>
      <c r="X272" s="50"/>
      <c r="Y272" s="50"/>
      <c r="Z272" s="49">
        <v>0</v>
      </c>
      <c r="AA272" s="73">
        <v>272</v>
      </c>
      <c r="AB272" s="73"/>
      <c r="AC272" s="74"/>
      <c r="AD272" s="80" t="s">
        <v>3235</v>
      </c>
      <c r="AE272" s="80">
        <v>115</v>
      </c>
      <c r="AF272" s="80">
        <v>17</v>
      </c>
      <c r="AG272" s="80">
        <v>3104</v>
      </c>
      <c r="AH272" s="80">
        <v>4341</v>
      </c>
      <c r="AI272" s="80"/>
      <c r="AJ272" s="80" t="s">
        <v>3826</v>
      </c>
      <c r="AK272" s="80"/>
      <c r="AL272" s="80"/>
      <c r="AM272" s="80"/>
      <c r="AN272" s="82">
        <v>43078.89787037037</v>
      </c>
      <c r="AO272" s="86" t="s">
        <v>4909</v>
      </c>
      <c r="AP272" s="80" t="b">
        <v>0</v>
      </c>
      <c r="AQ272" s="80" t="b">
        <v>0</v>
      </c>
      <c r="AR272" s="80" t="b">
        <v>0</v>
      </c>
      <c r="AS272" s="80"/>
      <c r="AT272" s="80">
        <v>0</v>
      </c>
      <c r="AU272" s="86" t="s">
        <v>5433</v>
      </c>
      <c r="AV272" s="80" t="b">
        <v>0</v>
      </c>
      <c r="AW272" s="80" t="s">
        <v>5944</v>
      </c>
      <c r="AX272" s="86" t="s">
        <v>5990</v>
      </c>
      <c r="AY272" s="80" t="s">
        <v>66</v>
      </c>
      <c r="AZ272" s="80" t="str">
        <f>REPLACE(INDEX(GroupVertices[Group],MATCH(Vertices[[#This Row],[Vertex]],GroupVertices[Vertex],0)),1,1,"")</f>
        <v>10</v>
      </c>
      <c r="BA272" s="2"/>
      <c r="BB272" s="3"/>
      <c r="BC272" s="3"/>
      <c r="BD272" s="3"/>
      <c r="BE272" s="3"/>
    </row>
    <row r="273" spans="1:57" ht="15">
      <c r="A273" s="66" t="s">
        <v>248</v>
      </c>
      <c r="B273" s="67"/>
      <c r="C273" s="67"/>
      <c r="D273" s="68">
        <v>1</v>
      </c>
      <c r="E273" s="70">
        <v>50</v>
      </c>
      <c r="F273" s="106" t="s">
        <v>5486</v>
      </c>
      <c r="G273" s="67"/>
      <c r="H273" s="71"/>
      <c r="I273" s="72"/>
      <c r="J273" s="72"/>
      <c r="K273" s="71" t="s">
        <v>6596</v>
      </c>
      <c r="L273" s="75"/>
      <c r="M273" s="76">
        <v>6714.6396484375</v>
      </c>
      <c r="N273" s="76">
        <v>3819.69189453125</v>
      </c>
      <c r="O273" s="77"/>
      <c r="P273" s="78"/>
      <c r="Q273" s="78"/>
      <c r="R273" s="90"/>
      <c r="S273" s="48">
        <v>0</v>
      </c>
      <c r="T273" s="48">
        <v>1</v>
      </c>
      <c r="U273" s="49">
        <v>0</v>
      </c>
      <c r="V273" s="49">
        <v>1</v>
      </c>
      <c r="W273" s="50"/>
      <c r="X273" s="50"/>
      <c r="Y273" s="50"/>
      <c r="Z273" s="49">
        <v>0</v>
      </c>
      <c r="AA273" s="73">
        <v>273</v>
      </c>
      <c r="AB273" s="73"/>
      <c r="AC273" s="74"/>
      <c r="AD273" s="80" t="s">
        <v>3238</v>
      </c>
      <c r="AE273" s="80">
        <v>432</v>
      </c>
      <c r="AF273" s="80">
        <v>179</v>
      </c>
      <c r="AG273" s="80">
        <v>3902</v>
      </c>
      <c r="AH273" s="80">
        <v>4436</v>
      </c>
      <c r="AI273" s="80"/>
      <c r="AJ273" s="80" t="s">
        <v>3829</v>
      </c>
      <c r="AK273" s="80"/>
      <c r="AL273" s="80"/>
      <c r="AM273" s="80"/>
      <c r="AN273" s="82">
        <v>42112.97009259259</v>
      </c>
      <c r="AO273" s="86" t="s">
        <v>4912</v>
      </c>
      <c r="AP273" s="80" t="b">
        <v>1</v>
      </c>
      <c r="AQ273" s="80" t="b">
        <v>0</v>
      </c>
      <c r="AR273" s="80" t="b">
        <v>0</v>
      </c>
      <c r="AS273" s="80"/>
      <c r="AT273" s="80">
        <v>1</v>
      </c>
      <c r="AU273" s="86" t="s">
        <v>5433</v>
      </c>
      <c r="AV273" s="80" t="b">
        <v>0</v>
      </c>
      <c r="AW273" s="80" t="s">
        <v>5944</v>
      </c>
      <c r="AX273" s="86" t="s">
        <v>5993</v>
      </c>
      <c r="AY273" s="80" t="s">
        <v>66</v>
      </c>
      <c r="AZ273" s="80" t="str">
        <f>REPLACE(INDEX(GroupVertices[Group],MATCH(Vertices[[#This Row],[Vertex]],GroupVertices[Vertex],0)),1,1,"")</f>
        <v>105</v>
      </c>
      <c r="BA273" s="2"/>
      <c r="BB273" s="3"/>
      <c r="BC273" s="3"/>
      <c r="BD273" s="3"/>
      <c r="BE273" s="3"/>
    </row>
    <row r="274" spans="1:57" ht="15">
      <c r="A274" s="66" t="s">
        <v>249</v>
      </c>
      <c r="B274" s="67"/>
      <c r="C274" s="67"/>
      <c r="D274" s="68">
        <v>1</v>
      </c>
      <c r="E274" s="70">
        <v>50</v>
      </c>
      <c r="F274" s="106" t="s">
        <v>5487</v>
      </c>
      <c r="G274" s="67"/>
      <c r="H274" s="71"/>
      <c r="I274" s="72"/>
      <c r="J274" s="72"/>
      <c r="K274" s="71" t="s">
        <v>6597</v>
      </c>
      <c r="L274" s="75"/>
      <c r="M274" s="76">
        <v>3993.992431640625</v>
      </c>
      <c r="N274" s="76">
        <v>5740.4716796875</v>
      </c>
      <c r="O274" s="77"/>
      <c r="P274" s="78"/>
      <c r="Q274" s="78"/>
      <c r="R274" s="90"/>
      <c r="S274" s="48">
        <v>0</v>
      </c>
      <c r="T274" s="48">
        <v>1</v>
      </c>
      <c r="U274" s="49">
        <v>0</v>
      </c>
      <c r="V274" s="49">
        <v>0.011765</v>
      </c>
      <c r="W274" s="50"/>
      <c r="X274" s="50"/>
      <c r="Y274" s="50"/>
      <c r="Z274" s="49">
        <v>0</v>
      </c>
      <c r="AA274" s="73">
        <v>274</v>
      </c>
      <c r="AB274" s="73"/>
      <c r="AC274" s="74"/>
      <c r="AD274" s="80" t="s">
        <v>3239</v>
      </c>
      <c r="AE274" s="80">
        <v>144</v>
      </c>
      <c r="AF274" s="80">
        <v>18</v>
      </c>
      <c r="AG274" s="80">
        <v>2716</v>
      </c>
      <c r="AH274" s="80">
        <v>30869</v>
      </c>
      <c r="AI274" s="80"/>
      <c r="AJ274" s="80" t="s">
        <v>3830</v>
      </c>
      <c r="AK274" s="80" t="s">
        <v>4345</v>
      </c>
      <c r="AL274" s="80"/>
      <c r="AM274" s="80"/>
      <c r="AN274" s="82">
        <v>42796.24519675926</v>
      </c>
      <c r="AO274" s="86" t="s">
        <v>4913</v>
      </c>
      <c r="AP274" s="80" t="b">
        <v>0</v>
      </c>
      <c r="AQ274" s="80" t="b">
        <v>0</v>
      </c>
      <c r="AR274" s="80" t="b">
        <v>0</v>
      </c>
      <c r="AS274" s="80"/>
      <c r="AT274" s="80">
        <v>0</v>
      </c>
      <c r="AU274" s="86" t="s">
        <v>5433</v>
      </c>
      <c r="AV274" s="80" t="b">
        <v>0</v>
      </c>
      <c r="AW274" s="80" t="s">
        <v>5944</v>
      </c>
      <c r="AX274" s="86" t="s">
        <v>5994</v>
      </c>
      <c r="AY274" s="80" t="s">
        <v>66</v>
      </c>
      <c r="AZ274" s="80" t="str">
        <f>REPLACE(INDEX(GroupVertices[Group],MATCH(Vertices[[#This Row],[Vertex]],GroupVertices[Vertex],0)),1,1,"")</f>
        <v>7</v>
      </c>
      <c r="BA274" s="2"/>
      <c r="BB274" s="3"/>
      <c r="BC274" s="3"/>
      <c r="BD274" s="3"/>
      <c r="BE274" s="3"/>
    </row>
    <row r="275" spans="1:57" ht="15">
      <c r="A275" s="66" t="s">
        <v>250</v>
      </c>
      <c r="B275" s="67"/>
      <c r="C275" s="67"/>
      <c r="D275" s="68">
        <v>1</v>
      </c>
      <c r="E275" s="70">
        <v>50</v>
      </c>
      <c r="F275" s="106" t="s">
        <v>1283</v>
      </c>
      <c r="G275" s="67"/>
      <c r="H275" s="71"/>
      <c r="I275" s="72"/>
      <c r="J275" s="72"/>
      <c r="K275" s="71" t="s">
        <v>6598</v>
      </c>
      <c r="L275" s="75"/>
      <c r="M275" s="76">
        <v>5030.38818359375</v>
      </c>
      <c r="N275" s="76">
        <v>2094.198486328125</v>
      </c>
      <c r="O275" s="77"/>
      <c r="P275" s="78"/>
      <c r="Q275" s="78"/>
      <c r="R275" s="90"/>
      <c r="S275" s="48">
        <v>0</v>
      </c>
      <c r="T275" s="48">
        <v>1</v>
      </c>
      <c r="U275" s="49">
        <v>0</v>
      </c>
      <c r="V275" s="49">
        <v>0.2</v>
      </c>
      <c r="W275" s="50"/>
      <c r="X275" s="50"/>
      <c r="Y275" s="50"/>
      <c r="Z275" s="49">
        <v>0</v>
      </c>
      <c r="AA275" s="73">
        <v>275</v>
      </c>
      <c r="AB275" s="73"/>
      <c r="AC275" s="74"/>
      <c r="AD275" s="80" t="s">
        <v>3240</v>
      </c>
      <c r="AE275" s="80">
        <v>757</v>
      </c>
      <c r="AF275" s="80">
        <v>186</v>
      </c>
      <c r="AG275" s="80">
        <v>16147</v>
      </c>
      <c r="AH275" s="80">
        <v>24283</v>
      </c>
      <c r="AI275" s="80"/>
      <c r="AJ275" s="80" t="s">
        <v>3831</v>
      </c>
      <c r="AK275" s="80" t="s">
        <v>4346</v>
      </c>
      <c r="AL275" s="86" t="s">
        <v>4682</v>
      </c>
      <c r="AM275" s="80"/>
      <c r="AN275" s="82">
        <v>42456.905706018515</v>
      </c>
      <c r="AO275" s="86" t="s">
        <v>4914</v>
      </c>
      <c r="AP275" s="80" t="b">
        <v>1</v>
      </c>
      <c r="AQ275" s="80" t="b">
        <v>0</v>
      </c>
      <c r="AR275" s="80" t="b">
        <v>0</v>
      </c>
      <c r="AS275" s="80"/>
      <c r="AT275" s="80">
        <v>0</v>
      </c>
      <c r="AU275" s="80"/>
      <c r="AV275" s="80" t="b">
        <v>0</v>
      </c>
      <c r="AW275" s="80" t="s">
        <v>5944</v>
      </c>
      <c r="AX275" s="86" t="s">
        <v>5995</v>
      </c>
      <c r="AY275" s="80" t="s">
        <v>66</v>
      </c>
      <c r="AZ275" s="80" t="str">
        <f>REPLACE(INDEX(GroupVertices[Group],MATCH(Vertices[[#This Row],[Vertex]],GroupVertices[Vertex],0)),1,1,"")</f>
        <v>27</v>
      </c>
      <c r="BA275" s="2"/>
      <c r="BB275" s="3"/>
      <c r="BC275" s="3"/>
      <c r="BD275" s="3"/>
      <c r="BE275" s="3"/>
    </row>
    <row r="276" spans="1:57" ht="15">
      <c r="A276" s="66" t="s">
        <v>251</v>
      </c>
      <c r="B276" s="67"/>
      <c r="C276" s="67"/>
      <c r="D276" s="68">
        <v>1</v>
      </c>
      <c r="E276" s="70">
        <v>50</v>
      </c>
      <c r="F276" s="106" t="s">
        <v>5488</v>
      </c>
      <c r="G276" s="67"/>
      <c r="H276" s="71"/>
      <c r="I276" s="72"/>
      <c r="J276" s="72"/>
      <c r="K276" s="71" t="s">
        <v>6600</v>
      </c>
      <c r="L276" s="75"/>
      <c r="M276" s="76">
        <v>3462.2587890625</v>
      </c>
      <c r="N276" s="76">
        <v>4981.1201171875</v>
      </c>
      <c r="O276" s="77"/>
      <c r="P276" s="78"/>
      <c r="Q276" s="78"/>
      <c r="R276" s="90"/>
      <c r="S276" s="48">
        <v>0</v>
      </c>
      <c r="T276" s="48">
        <v>1</v>
      </c>
      <c r="U276" s="49">
        <v>0</v>
      </c>
      <c r="V276" s="49">
        <v>0.011765</v>
      </c>
      <c r="W276" s="50"/>
      <c r="X276" s="50"/>
      <c r="Y276" s="50"/>
      <c r="Z276" s="49">
        <v>0</v>
      </c>
      <c r="AA276" s="73">
        <v>276</v>
      </c>
      <c r="AB276" s="73"/>
      <c r="AC276" s="74"/>
      <c r="AD276" s="80" t="s">
        <v>3242</v>
      </c>
      <c r="AE276" s="80">
        <v>279</v>
      </c>
      <c r="AF276" s="80">
        <v>12090</v>
      </c>
      <c r="AG276" s="80">
        <v>9301</v>
      </c>
      <c r="AH276" s="80">
        <v>6273</v>
      </c>
      <c r="AI276" s="80"/>
      <c r="AJ276" s="80" t="s">
        <v>3833</v>
      </c>
      <c r="AK276" s="80" t="s">
        <v>4348</v>
      </c>
      <c r="AL276" s="86" t="s">
        <v>4683</v>
      </c>
      <c r="AM276" s="80"/>
      <c r="AN276" s="82">
        <v>40763.92765046296</v>
      </c>
      <c r="AO276" s="86" t="s">
        <v>4916</v>
      </c>
      <c r="AP276" s="80" t="b">
        <v>0</v>
      </c>
      <c r="AQ276" s="80" t="b">
        <v>0</v>
      </c>
      <c r="AR276" s="80" t="b">
        <v>1</v>
      </c>
      <c r="AS276" s="80"/>
      <c r="AT276" s="80">
        <v>16</v>
      </c>
      <c r="AU276" s="86" t="s">
        <v>5433</v>
      </c>
      <c r="AV276" s="80" t="b">
        <v>0</v>
      </c>
      <c r="AW276" s="80" t="s">
        <v>5944</v>
      </c>
      <c r="AX276" s="86" t="s">
        <v>5997</v>
      </c>
      <c r="AY276" s="80" t="s">
        <v>66</v>
      </c>
      <c r="AZ276" s="80" t="str">
        <f>REPLACE(INDEX(GroupVertices[Group],MATCH(Vertices[[#This Row],[Vertex]],GroupVertices[Vertex],0)),1,1,"")</f>
        <v>7</v>
      </c>
      <c r="BA276" s="2"/>
      <c r="BB276" s="3"/>
      <c r="BC276" s="3"/>
      <c r="BD276" s="3"/>
      <c r="BE276" s="3"/>
    </row>
    <row r="277" spans="1:57" ht="15">
      <c r="A277" s="66" t="s">
        <v>253</v>
      </c>
      <c r="B277" s="67"/>
      <c r="C277" s="67"/>
      <c r="D277" s="68">
        <v>1</v>
      </c>
      <c r="E277" s="70">
        <v>50</v>
      </c>
      <c r="F277" s="106" t="s">
        <v>5490</v>
      </c>
      <c r="G277" s="67"/>
      <c r="H277" s="71"/>
      <c r="I277" s="72"/>
      <c r="J277" s="72"/>
      <c r="K277" s="71" t="s">
        <v>6602</v>
      </c>
      <c r="L277" s="75"/>
      <c r="M277" s="76">
        <v>6714.62060546875</v>
      </c>
      <c r="N277" s="76">
        <v>3185.55810546875</v>
      </c>
      <c r="O277" s="77"/>
      <c r="P277" s="78"/>
      <c r="Q277" s="78"/>
      <c r="R277" s="90"/>
      <c r="S277" s="48">
        <v>0</v>
      </c>
      <c r="T277" s="48">
        <v>1</v>
      </c>
      <c r="U277" s="49">
        <v>0</v>
      </c>
      <c r="V277" s="49">
        <v>1</v>
      </c>
      <c r="W277" s="50"/>
      <c r="X277" s="50"/>
      <c r="Y277" s="50"/>
      <c r="Z277" s="49">
        <v>0</v>
      </c>
      <c r="AA277" s="73">
        <v>277</v>
      </c>
      <c r="AB277" s="73"/>
      <c r="AC277" s="74"/>
      <c r="AD277" s="80" t="s">
        <v>3244</v>
      </c>
      <c r="AE277" s="80">
        <v>238</v>
      </c>
      <c r="AF277" s="80">
        <v>103</v>
      </c>
      <c r="AG277" s="80">
        <v>2477</v>
      </c>
      <c r="AH277" s="80">
        <v>962</v>
      </c>
      <c r="AI277" s="80"/>
      <c r="AJ277" s="80"/>
      <c r="AK277" s="80" t="s">
        <v>4350</v>
      </c>
      <c r="AL277" s="80"/>
      <c r="AM277" s="80"/>
      <c r="AN277" s="82">
        <v>40959.738217592596</v>
      </c>
      <c r="AO277" s="86" t="s">
        <v>4918</v>
      </c>
      <c r="AP277" s="80" t="b">
        <v>1</v>
      </c>
      <c r="AQ277" s="80" t="b">
        <v>0</v>
      </c>
      <c r="AR277" s="80" t="b">
        <v>1</v>
      </c>
      <c r="AS277" s="80"/>
      <c r="AT277" s="80">
        <v>1</v>
      </c>
      <c r="AU277" s="86" t="s">
        <v>5433</v>
      </c>
      <c r="AV277" s="80" t="b">
        <v>0</v>
      </c>
      <c r="AW277" s="80" t="s">
        <v>5944</v>
      </c>
      <c r="AX277" s="86" t="s">
        <v>5999</v>
      </c>
      <c r="AY277" s="80" t="s">
        <v>66</v>
      </c>
      <c r="AZ277" s="80" t="str">
        <f>REPLACE(INDEX(GroupVertices[Group],MATCH(Vertices[[#This Row],[Vertex]],GroupVertices[Vertex],0)),1,1,"")</f>
        <v>104</v>
      </c>
      <c r="BA277" s="2"/>
      <c r="BB277" s="3"/>
      <c r="BC277" s="3"/>
      <c r="BD277" s="3"/>
      <c r="BE277" s="3"/>
    </row>
    <row r="278" spans="1:57" ht="15">
      <c r="A278" s="66" t="s">
        <v>255</v>
      </c>
      <c r="B278" s="67"/>
      <c r="C278" s="67"/>
      <c r="D278" s="68">
        <v>1</v>
      </c>
      <c r="E278" s="70">
        <v>50</v>
      </c>
      <c r="F278" s="106" t="s">
        <v>1285</v>
      </c>
      <c r="G278" s="67"/>
      <c r="H278" s="71"/>
      <c r="I278" s="72"/>
      <c r="J278" s="72"/>
      <c r="K278" s="71" t="s">
        <v>6604</v>
      </c>
      <c r="L278" s="75"/>
      <c r="M278" s="76">
        <v>8904.208984375</v>
      </c>
      <c r="N278" s="76">
        <v>4394.8466796875</v>
      </c>
      <c r="O278" s="77"/>
      <c r="P278" s="78"/>
      <c r="Q278" s="78"/>
      <c r="R278" s="90"/>
      <c r="S278" s="48">
        <v>0</v>
      </c>
      <c r="T278" s="48">
        <v>1</v>
      </c>
      <c r="U278" s="49">
        <v>0</v>
      </c>
      <c r="V278" s="49">
        <v>1</v>
      </c>
      <c r="W278" s="50"/>
      <c r="X278" s="50"/>
      <c r="Y278" s="50"/>
      <c r="Z278" s="49">
        <v>0</v>
      </c>
      <c r="AA278" s="73">
        <v>278</v>
      </c>
      <c r="AB278" s="73"/>
      <c r="AC278" s="74"/>
      <c r="AD278" s="80" t="s">
        <v>3246</v>
      </c>
      <c r="AE278" s="80">
        <v>158</v>
      </c>
      <c r="AF278" s="80">
        <v>196</v>
      </c>
      <c r="AG278" s="80">
        <v>3872</v>
      </c>
      <c r="AH278" s="80">
        <v>2665</v>
      </c>
      <c r="AI278" s="80"/>
      <c r="AJ278" s="80" t="s">
        <v>3836</v>
      </c>
      <c r="AK278" s="80"/>
      <c r="AL278" s="80"/>
      <c r="AM278" s="80"/>
      <c r="AN278" s="82">
        <v>43084.107615740744</v>
      </c>
      <c r="AO278" s="86" t="s">
        <v>4920</v>
      </c>
      <c r="AP278" s="80" t="b">
        <v>1</v>
      </c>
      <c r="AQ278" s="80" t="b">
        <v>0</v>
      </c>
      <c r="AR278" s="80" t="b">
        <v>1</v>
      </c>
      <c r="AS278" s="80"/>
      <c r="AT278" s="80">
        <v>0</v>
      </c>
      <c r="AU278" s="80"/>
      <c r="AV278" s="80" t="b">
        <v>0</v>
      </c>
      <c r="AW278" s="80" t="s">
        <v>5944</v>
      </c>
      <c r="AX278" s="86" t="s">
        <v>6001</v>
      </c>
      <c r="AY278" s="80" t="s">
        <v>66</v>
      </c>
      <c r="AZ278" s="80" t="str">
        <f>REPLACE(INDEX(GroupVertices[Group],MATCH(Vertices[[#This Row],[Vertex]],GroupVertices[Vertex],0)),1,1,"")</f>
        <v>103</v>
      </c>
      <c r="BA278" s="2"/>
      <c r="BB278" s="3"/>
      <c r="BC278" s="3"/>
      <c r="BD278" s="3"/>
      <c r="BE278" s="3"/>
    </row>
    <row r="279" spans="1:57" ht="15">
      <c r="A279" s="66" t="s">
        <v>256</v>
      </c>
      <c r="B279" s="67"/>
      <c r="C279" s="67"/>
      <c r="D279" s="68">
        <v>1</v>
      </c>
      <c r="E279" s="70">
        <v>50</v>
      </c>
      <c r="F279" s="106" t="s">
        <v>5491</v>
      </c>
      <c r="G279" s="67"/>
      <c r="H279" s="71"/>
      <c r="I279" s="72"/>
      <c r="J279" s="72"/>
      <c r="K279" s="71" t="s">
        <v>6605</v>
      </c>
      <c r="L279" s="75"/>
      <c r="M279" s="76">
        <v>2021.6109619140625</v>
      </c>
      <c r="N279" s="76">
        <v>6629.6611328125</v>
      </c>
      <c r="O279" s="77"/>
      <c r="P279" s="78"/>
      <c r="Q279" s="78"/>
      <c r="R279" s="90"/>
      <c r="S279" s="48">
        <v>0</v>
      </c>
      <c r="T279" s="48">
        <v>1</v>
      </c>
      <c r="U279" s="49">
        <v>0</v>
      </c>
      <c r="V279" s="49">
        <v>0.002</v>
      </c>
      <c r="W279" s="50"/>
      <c r="X279" s="50"/>
      <c r="Y279" s="50"/>
      <c r="Z279" s="49">
        <v>0</v>
      </c>
      <c r="AA279" s="73">
        <v>279</v>
      </c>
      <c r="AB279" s="73"/>
      <c r="AC279" s="74"/>
      <c r="AD279" s="80" t="s">
        <v>3247</v>
      </c>
      <c r="AE279" s="80">
        <v>371</v>
      </c>
      <c r="AF279" s="80">
        <v>43</v>
      </c>
      <c r="AG279" s="80">
        <v>12922</v>
      </c>
      <c r="AH279" s="80">
        <v>20527</v>
      </c>
      <c r="AI279" s="80"/>
      <c r="AJ279" s="80" t="s">
        <v>3837</v>
      </c>
      <c r="AK279" s="80" t="s">
        <v>4351</v>
      </c>
      <c r="AL279" s="80"/>
      <c r="AM279" s="80"/>
      <c r="AN279" s="82">
        <v>43341.07564814815</v>
      </c>
      <c r="AO279" s="86" t="s">
        <v>4921</v>
      </c>
      <c r="AP279" s="80" t="b">
        <v>1</v>
      </c>
      <c r="AQ279" s="80" t="b">
        <v>0</v>
      </c>
      <c r="AR279" s="80" t="b">
        <v>0</v>
      </c>
      <c r="AS279" s="80"/>
      <c r="AT279" s="80">
        <v>0</v>
      </c>
      <c r="AU279" s="80"/>
      <c r="AV279" s="80" t="b">
        <v>0</v>
      </c>
      <c r="AW279" s="80" t="s">
        <v>5944</v>
      </c>
      <c r="AX279" s="86" t="s">
        <v>6002</v>
      </c>
      <c r="AY279" s="80" t="s">
        <v>66</v>
      </c>
      <c r="AZ279" s="80" t="str">
        <f>REPLACE(INDEX(GroupVertices[Group],MATCH(Vertices[[#This Row],[Vertex]],GroupVertices[Vertex],0)),1,1,"")</f>
        <v>1</v>
      </c>
      <c r="BA279" s="2"/>
      <c r="BB279" s="3"/>
      <c r="BC279" s="3"/>
      <c r="BD279" s="3"/>
      <c r="BE279" s="3"/>
    </row>
    <row r="280" spans="1:57" ht="15">
      <c r="A280" s="66" t="s">
        <v>257</v>
      </c>
      <c r="B280" s="67"/>
      <c r="C280" s="67"/>
      <c r="D280" s="68">
        <v>1</v>
      </c>
      <c r="E280" s="70">
        <v>50</v>
      </c>
      <c r="F280" s="106" t="s">
        <v>5492</v>
      </c>
      <c r="G280" s="67"/>
      <c r="H280" s="71"/>
      <c r="I280" s="72"/>
      <c r="J280" s="72"/>
      <c r="K280" s="71" t="s">
        <v>6606</v>
      </c>
      <c r="L280" s="75"/>
      <c r="M280" s="76">
        <v>5030.39306640625</v>
      </c>
      <c r="N280" s="76">
        <v>4984.755859375</v>
      </c>
      <c r="O280" s="77"/>
      <c r="P280" s="78"/>
      <c r="Q280" s="78"/>
      <c r="R280" s="90"/>
      <c r="S280" s="48">
        <v>0</v>
      </c>
      <c r="T280" s="48">
        <v>1</v>
      </c>
      <c r="U280" s="49">
        <v>0</v>
      </c>
      <c r="V280" s="49">
        <v>0.2</v>
      </c>
      <c r="W280" s="50"/>
      <c r="X280" s="50"/>
      <c r="Y280" s="50"/>
      <c r="Z280" s="49">
        <v>0</v>
      </c>
      <c r="AA280" s="73">
        <v>280</v>
      </c>
      <c r="AB280" s="73"/>
      <c r="AC280" s="74"/>
      <c r="AD280" s="80" t="s">
        <v>3248</v>
      </c>
      <c r="AE280" s="80">
        <v>30</v>
      </c>
      <c r="AF280" s="80">
        <v>56</v>
      </c>
      <c r="AG280" s="80">
        <v>18515</v>
      </c>
      <c r="AH280" s="80">
        <v>2662</v>
      </c>
      <c r="AI280" s="80"/>
      <c r="AJ280" s="80"/>
      <c r="AK280" s="80"/>
      <c r="AL280" s="80"/>
      <c r="AM280" s="80"/>
      <c r="AN280" s="82">
        <v>41753.604155092595</v>
      </c>
      <c r="AO280" s="80"/>
      <c r="AP280" s="80" t="b">
        <v>1</v>
      </c>
      <c r="AQ280" s="80" t="b">
        <v>0</v>
      </c>
      <c r="AR280" s="80" t="b">
        <v>0</v>
      </c>
      <c r="AS280" s="80"/>
      <c r="AT280" s="80">
        <v>2</v>
      </c>
      <c r="AU280" s="86" t="s">
        <v>5433</v>
      </c>
      <c r="AV280" s="80" t="b">
        <v>0</v>
      </c>
      <c r="AW280" s="80" t="s">
        <v>5944</v>
      </c>
      <c r="AX280" s="86" t="s">
        <v>6003</v>
      </c>
      <c r="AY280" s="80" t="s">
        <v>66</v>
      </c>
      <c r="AZ280" s="80" t="str">
        <f>REPLACE(INDEX(GroupVertices[Group],MATCH(Vertices[[#This Row],[Vertex]],GroupVertices[Vertex],0)),1,1,"")</f>
        <v>22</v>
      </c>
      <c r="BA280" s="2"/>
      <c r="BB280" s="3"/>
      <c r="BC280" s="3"/>
      <c r="BD280" s="3"/>
      <c r="BE280" s="3"/>
    </row>
    <row r="281" spans="1:57" ht="15">
      <c r="A281" s="66" t="s">
        <v>259</v>
      </c>
      <c r="B281" s="67"/>
      <c r="C281" s="67"/>
      <c r="D281" s="68">
        <v>1</v>
      </c>
      <c r="E281" s="70">
        <v>50</v>
      </c>
      <c r="F281" s="106" t="s">
        <v>5495</v>
      </c>
      <c r="G281" s="67"/>
      <c r="H281" s="71"/>
      <c r="I281" s="72"/>
      <c r="J281" s="72"/>
      <c r="K281" s="71" t="s">
        <v>6609</v>
      </c>
      <c r="L281" s="75"/>
      <c r="M281" s="76">
        <v>7262.025390625</v>
      </c>
      <c r="N281" s="76">
        <v>4394.857421875</v>
      </c>
      <c r="O281" s="77"/>
      <c r="P281" s="78"/>
      <c r="Q281" s="78"/>
      <c r="R281" s="90"/>
      <c r="S281" s="48">
        <v>0</v>
      </c>
      <c r="T281" s="48">
        <v>1</v>
      </c>
      <c r="U281" s="49">
        <v>0</v>
      </c>
      <c r="V281" s="49">
        <v>1</v>
      </c>
      <c r="W281" s="50"/>
      <c r="X281" s="50"/>
      <c r="Y281" s="50"/>
      <c r="Z281" s="49">
        <v>0</v>
      </c>
      <c r="AA281" s="73">
        <v>281</v>
      </c>
      <c r="AB281" s="73"/>
      <c r="AC281" s="74"/>
      <c r="AD281" s="80" t="s">
        <v>3251</v>
      </c>
      <c r="AE281" s="80">
        <v>55</v>
      </c>
      <c r="AF281" s="80">
        <v>17</v>
      </c>
      <c r="AG281" s="80">
        <v>66</v>
      </c>
      <c r="AH281" s="80">
        <v>143</v>
      </c>
      <c r="AI281" s="80"/>
      <c r="AJ281" s="80"/>
      <c r="AK281" s="80"/>
      <c r="AL281" s="80"/>
      <c r="AM281" s="80"/>
      <c r="AN281" s="82">
        <v>42617.22922453703</v>
      </c>
      <c r="AO281" s="80"/>
      <c r="AP281" s="80" t="b">
        <v>1</v>
      </c>
      <c r="AQ281" s="80" t="b">
        <v>0</v>
      </c>
      <c r="AR281" s="80" t="b">
        <v>0</v>
      </c>
      <c r="AS281" s="80"/>
      <c r="AT281" s="80">
        <v>0</v>
      </c>
      <c r="AU281" s="80"/>
      <c r="AV281" s="80" t="b">
        <v>0</v>
      </c>
      <c r="AW281" s="80" t="s">
        <v>5944</v>
      </c>
      <c r="AX281" s="86" t="s">
        <v>6006</v>
      </c>
      <c r="AY281" s="80" t="s">
        <v>66</v>
      </c>
      <c r="AZ281" s="80" t="str">
        <f>REPLACE(INDEX(GroupVertices[Group],MATCH(Vertices[[#This Row],[Vertex]],GroupVertices[Vertex],0)),1,1,"")</f>
        <v>102</v>
      </c>
      <c r="BA281" s="2"/>
      <c r="BB281" s="3"/>
      <c r="BC281" s="3"/>
      <c r="BD281" s="3"/>
      <c r="BE281" s="3"/>
    </row>
    <row r="282" spans="1:57" ht="15">
      <c r="A282" s="66" t="s">
        <v>260</v>
      </c>
      <c r="B282" s="67"/>
      <c r="C282" s="67"/>
      <c r="D282" s="68">
        <v>1</v>
      </c>
      <c r="E282" s="70">
        <v>50</v>
      </c>
      <c r="F282" s="106" t="s">
        <v>5496</v>
      </c>
      <c r="G282" s="67"/>
      <c r="H282" s="71"/>
      <c r="I282" s="72"/>
      <c r="J282" s="72"/>
      <c r="K282" s="71" t="s">
        <v>6610</v>
      </c>
      <c r="L282" s="75"/>
      <c r="M282" s="76">
        <v>9342.546875</v>
      </c>
      <c r="N282" s="76">
        <v>5943.36328125</v>
      </c>
      <c r="O282" s="77"/>
      <c r="P282" s="78"/>
      <c r="Q282" s="78"/>
      <c r="R282" s="90"/>
      <c r="S282" s="48">
        <v>0</v>
      </c>
      <c r="T282" s="48">
        <v>1</v>
      </c>
      <c r="U282" s="49">
        <v>0</v>
      </c>
      <c r="V282" s="49">
        <v>0.2</v>
      </c>
      <c r="W282" s="50"/>
      <c r="X282" s="50"/>
      <c r="Y282" s="50"/>
      <c r="Z282" s="49">
        <v>0</v>
      </c>
      <c r="AA282" s="73">
        <v>282</v>
      </c>
      <c r="AB282" s="73"/>
      <c r="AC282" s="74"/>
      <c r="AD282" s="80" t="s">
        <v>3252</v>
      </c>
      <c r="AE282" s="80">
        <v>311</v>
      </c>
      <c r="AF282" s="80">
        <v>62</v>
      </c>
      <c r="AG282" s="80">
        <v>931</v>
      </c>
      <c r="AH282" s="80">
        <v>2775</v>
      </c>
      <c r="AI282" s="80"/>
      <c r="AJ282" s="80" t="s">
        <v>3840</v>
      </c>
      <c r="AK282" s="80" t="s">
        <v>4354</v>
      </c>
      <c r="AL282" s="80"/>
      <c r="AM282" s="80"/>
      <c r="AN282" s="82">
        <v>41003.029814814814</v>
      </c>
      <c r="AO282" s="86" t="s">
        <v>4924</v>
      </c>
      <c r="AP282" s="80" t="b">
        <v>1</v>
      </c>
      <c r="AQ282" s="80" t="b">
        <v>0</v>
      </c>
      <c r="AR282" s="80" t="b">
        <v>0</v>
      </c>
      <c r="AS282" s="80"/>
      <c r="AT282" s="80">
        <v>0</v>
      </c>
      <c r="AU282" s="86" t="s">
        <v>5433</v>
      </c>
      <c r="AV282" s="80" t="b">
        <v>0</v>
      </c>
      <c r="AW282" s="80" t="s">
        <v>5944</v>
      </c>
      <c r="AX282" s="86" t="s">
        <v>6007</v>
      </c>
      <c r="AY282" s="80" t="s">
        <v>66</v>
      </c>
      <c r="AZ282" s="80" t="str">
        <f>REPLACE(INDEX(GroupVertices[Group],MATCH(Vertices[[#This Row],[Vertex]],GroupVertices[Vertex],0)),1,1,"")</f>
        <v>23</v>
      </c>
      <c r="BA282" s="2"/>
      <c r="BB282" s="3"/>
      <c r="BC282" s="3"/>
      <c r="BD282" s="3"/>
      <c r="BE282" s="3"/>
    </row>
    <row r="283" spans="1:57" ht="15">
      <c r="A283" s="66" t="s">
        <v>261</v>
      </c>
      <c r="B283" s="67"/>
      <c r="C283" s="67"/>
      <c r="D283" s="68">
        <v>1</v>
      </c>
      <c r="E283" s="70">
        <v>50</v>
      </c>
      <c r="F283" s="106" t="s">
        <v>5498</v>
      </c>
      <c r="G283" s="67"/>
      <c r="H283" s="71"/>
      <c r="I283" s="72"/>
      <c r="J283" s="72"/>
      <c r="K283" s="71" t="s">
        <v>6612</v>
      </c>
      <c r="L283" s="75"/>
      <c r="M283" s="76">
        <v>547.3324584960938</v>
      </c>
      <c r="N283" s="76">
        <v>8844.7060546875</v>
      </c>
      <c r="O283" s="77"/>
      <c r="P283" s="78"/>
      <c r="Q283" s="78"/>
      <c r="R283" s="90"/>
      <c r="S283" s="48">
        <v>0</v>
      </c>
      <c r="T283" s="48">
        <v>1</v>
      </c>
      <c r="U283" s="49">
        <v>0</v>
      </c>
      <c r="V283" s="49">
        <v>0.002</v>
      </c>
      <c r="W283" s="50"/>
      <c r="X283" s="50"/>
      <c r="Y283" s="50"/>
      <c r="Z283" s="49">
        <v>0</v>
      </c>
      <c r="AA283" s="73">
        <v>283</v>
      </c>
      <c r="AB283" s="73"/>
      <c r="AC283" s="74"/>
      <c r="AD283" s="80" t="s">
        <v>3254</v>
      </c>
      <c r="AE283" s="80">
        <v>1783</v>
      </c>
      <c r="AF283" s="80">
        <v>2754</v>
      </c>
      <c r="AG283" s="80">
        <v>57117</v>
      </c>
      <c r="AH283" s="80">
        <v>21158</v>
      </c>
      <c r="AI283" s="80"/>
      <c r="AJ283" s="80" t="s">
        <v>3842</v>
      </c>
      <c r="AK283" s="80" t="s">
        <v>4356</v>
      </c>
      <c r="AL283" s="86" t="s">
        <v>4687</v>
      </c>
      <c r="AM283" s="80"/>
      <c r="AN283" s="82">
        <v>40782.0896875</v>
      </c>
      <c r="AO283" s="86" t="s">
        <v>4926</v>
      </c>
      <c r="AP283" s="80" t="b">
        <v>0</v>
      </c>
      <c r="AQ283" s="80" t="b">
        <v>0</v>
      </c>
      <c r="AR283" s="80" t="b">
        <v>1</v>
      </c>
      <c r="AS283" s="80"/>
      <c r="AT283" s="80">
        <v>19</v>
      </c>
      <c r="AU283" s="86" t="s">
        <v>5433</v>
      </c>
      <c r="AV283" s="80" t="b">
        <v>0</v>
      </c>
      <c r="AW283" s="80" t="s">
        <v>5944</v>
      </c>
      <c r="AX283" s="86" t="s">
        <v>6009</v>
      </c>
      <c r="AY283" s="80" t="s">
        <v>66</v>
      </c>
      <c r="AZ283" s="80" t="str">
        <f>REPLACE(INDEX(GroupVertices[Group],MATCH(Vertices[[#This Row],[Vertex]],GroupVertices[Vertex],0)),1,1,"")</f>
        <v>1</v>
      </c>
      <c r="BA283" s="2"/>
      <c r="BB283" s="3"/>
      <c r="BC283" s="3"/>
      <c r="BD283" s="3"/>
      <c r="BE283" s="3"/>
    </row>
    <row r="284" spans="1:57" ht="15">
      <c r="A284" s="66" t="s">
        <v>262</v>
      </c>
      <c r="B284" s="67"/>
      <c r="C284" s="67"/>
      <c r="D284" s="68">
        <v>1</v>
      </c>
      <c r="E284" s="70">
        <v>50</v>
      </c>
      <c r="F284" s="106" t="s">
        <v>5499</v>
      </c>
      <c r="G284" s="67"/>
      <c r="H284" s="71"/>
      <c r="I284" s="72"/>
      <c r="J284" s="72"/>
      <c r="K284" s="71" t="s">
        <v>6613</v>
      </c>
      <c r="L284" s="75"/>
      <c r="M284" s="76">
        <v>3950.3779296875</v>
      </c>
      <c r="N284" s="76">
        <v>6457.25634765625</v>
      </c>
      <c r="O284" s="77"/>
      <c r="P284" s="78"/>
      <c r="Q284" s="78"/>
      <c r="R284" s="90"/>
      <c r="S284" s="48">
        <v>0</v>
      </c>
      <c r="T284" s="48">
        <v>1</v>
      </c>
      <c r="U284" s="49">
        <v>0</v>
      </c>
      <c r="V284" s="49">
        <v>0.011765</v>
      </c>
      <c r="W284" s="50"/>
      <c r="X284" s="50"/>
      <c r="Y284" s="50"/>
      <c r="Z284" s="49">
        <v>0</v>
      </c>
      <c r="AA284" s="73">
        <v>284</v>
      </c>
      <c r="AB284" s="73"/>
      <c r="AC284" s="74"/>
      <c r="AD284" s="80" t="s">
        <v>3255</v>
      </c>
      <c r="AE284" s="80">
        <v>78</v>
      </c>
      <c r="AF284" s="80">
        <v>109</v>
      </c>
      <c r="AG284" s="80">
        <v>2132</v>
      </c>
      <c r="AH284" s="80">
        <v>3444</v>
      </c>
      <c r="AI284" s="80"/>
      <c r="AJ284" s="80" t="s">
        <v>3843</v>
      </c>
      <c r="AK284" s="80" t="s">
        <v>4357</v>
      </c>
      <c r="AL284" s="80"/>
      <c r="AM284" s="80"/>
      <c r="AN284" s="82">
        <v>42280.94863425926</v>
      </c>
      <c r="AO284" s="86" t="s">
        <v>4927</v>
      </c>
      <c r="AP284" s="80" t="b">
        <v>0</v>
      </c>
      <c r="AQ284" s="80" t="b">
        <v>0</v>
      </c>
      <c r="AR284" s="80" t="b">
        <v>1</v>
      </c>
      <c r="AS284" s="80"/>
      <c r="AT284" s="80">
        <v>0</v>
      </c>
      <c r="AU284" s="86" t="s">
        <v>5435</v>
      </c>
      <c r="AV284" s="80" t="b">
        <v>0</v>
      </c>
      <c r="AW284" s="80" t="s">
        <v>5944</v>
      </c>
      <c r="AX284" s="86" t="s">
        <v>6010</v>
      </c>
      <c r="AY284" s="80" t="s">
        <v>66</v>
      </c>
      <c r="AZ284" s="80" t="str">
        <f>REPLACE(INDEX(GroupVertices[Group],MATCH(Vertices[[#This Row],[Vertex]],GroupVertices[Vertex],0)),1,1,"")</f>
        <v>7</v>
      </c>
      <c r="BA284" s="2"/>
      <c r="BB284" s="3"/>
      <c r="BC284" s="3"/>
      <c r="BD284" s="3"/>
      <c r="BE284" s="3"/>
    </row>
    <row r="285" spans="1:57" ht="15">
      <c r="A285" s="66" t="s">
        <v>263</v>
      </c>
      <c r="B285" s="67"/>
      <c r="C285" s="67"/>
      <c r="D285" s="68">
        <v>1</v>
      </c>
      <c r="E285" s="70">
        <v>50</v>
      </c>
      <c r="F285" s="106" t="s">
        <v>1286</v>
      </c>
      <c r="G285" s="67"/>
      <c r="H285" s="71"/>
      <c r="I285" s="72"/>
      <c r="J285" s="72"/>
      <c r="K285" s="71" t="s">
        <v>6614</v>
      </c>
      <c r="L285" s="75"/>
      <c r="M285" s="76">
        <v>7809.3984375</v>
      </c>
      <c r="N285" s="76">
        <v>4394.86767578125</v>
      </c>
      <c r="O285" s="77"/>
      <c r="P285" s="78"/>
      <c r="Q285" s="78"/>
      <c r="R285" s="90"/>
      <c r="S285" s="48">
        <v>0</v>
      </c>
      <c r="T285" s="48">
        <v>1</v>
      </c>
      <c r="U285" s="49">
        <v>0</v>
      </c>
      <c r="V285" s="49">
        <v>1</v>
      </c>
      <c r="W285" s="50"/>
      <c r="X285" s="50"/>
      <c r="Y285" s="50"/>
      <c r="Z285" s="49">
        <v>0</v>
      </c>
      <c r="AA285" s="73">
        <v>285</v>
      </c>
      <c r="AB285" s="73"/>
      <c r="AC285" s="74"/>
      <c r="AD285" s="80" t="s">
        <v>3256</v>
      </c>
      <c r="AE285" s="80">
        <v>1327</v>
      </c>
      <c r="AF285" s="80">
        <v>1553</v>
      </c>
      <c r="AG285" s="80">
        <v>227889</v>
      </c>
      <c r="AH285" s="80">
        <v>744</v>
      </c>
      <c r="AI285" s="80"/>
      <c r="AJ285" s="80" t="s">
        <v>3844</v>
      </c>
      <c r="AK285" s="80" t="s">
        <v>4358</v>
      </c>
      <c r="AL285" s="80"/>
      <c r="AM285" s="80"/>
      <c r="AN285" s="82">
        <v>42392.54644675926</v>
      </c>
      <c r="AO285" s="86" t="s">
        <v>4928</v>
      </c>
      <c r="AP285" s="80" t="b">
        <v>0</v>
      </c>
      <c r="AQ285" s="80" t="b">
        <v>0</v>
      </c>
      <c r="AR285" s="80" t="b">
        <v>0</v>
      </c>
      <c r="AS285" s="80"/>
      <c r="AT285" s="80">
        <v>3505</v>
      </c>
      <c r="AU285" s="86" t="s">
        <v>5438</v>
      </c>
      <c r="AV285" s="80" t="b">
        <v>0</v>
      </c>
      <c r="AW285" s="80" t="s">
        <v>5944</v>
      </c>
      <c r="AX285" s="86" t="s">
        <v>6011</v>
      </c>
      <c r="AY285" s="80" t="s">
        <v>66</v>
      </c>
      <c r="AZ285" s="80" t="str">
        <f>REPLACE(INDEX(GroupVertices[Group],MATCH(Vertices[[#This Row],[Vertex]],GroupVertices[Vertex],0)),1,1,"")</f>
        <v>101</v>
      </c>
      <c r="BA285" s="2"/>
      <c r="BB285" s="3"/>
      <c r="BC285" s="3"/>
      <c r="BD285" s="3"/>
      <c r="BE285" s="3"/>
    </row>
    <row r="286" spans="1:57" ht="15">
      <c r="A286" s="66" t="s">
        <v>264</v>
      </c>
      <c r="B286" s="67"/>
      <c r="C286" s="67"/>
      <c r="D286" s="68">
        <v>1</v>
      </c>
      <c r="E286" s="70">
        <v>50</v>
      </c>
      <c r="F286" s="106" t="s">
        <v>5501</v>
      </c>
      <c r="G286" s="67"/>
      <c r="H286" s="71"/>
      <c r="I286" s="72"/>
      <c r="J286" s="72"/>
      <c r="K286" s="71" t="s">
        <v>6616</v>
      </c>
      <c r="L286" s="75"/>
      <c r="M286" s="76">
        <v>303.2051086425781</v>
      </c>
      <c r="N286" s="76">
        <v>4213.4296875</v>
      </c>
      <c r="O286" s="77"/>
      <c r="P286" s="78"/>
      <c r="Q286" s="78"/>
      <c r="R286" s="90"/>
      <c r="S286" s="48">
        <v>0</v>
      </c>
      <c r="T286" s="48">
        <v>1</v>
      </c>
      <c r="U286" s="49">
        <v>0</v>
      </c>
      <c r="V286" s="49">
        <v>0.001645</v>
      </c>
      <c r="W286" s="50"/>
      <c r="X286" s="50"/>
      <c r="Y286" s="50"/>
      <c r="Z286" s="49">
        <v>0</v>
      </c>
      <c r="AA286" s="73">
        <v>286</v>
      </c>
      <c r="AB286" s="73"/>
      <c r="AC286" s="74"/>
      <c r="AD286" s="80" t="s">
        <v>3258</v>
      </c>
      <c r="AE286" s="80">
        <v>1011</v>
      </c>
      <c r="AF286" s="80">
        <v>603</v>
      </c>
      <c r="AG286" s="80">
        <v>9547</v>
      </c>
      <c r="AH286" s="80">
        <v>22624</v>
      </c>
      <c r="AI286" s="80"/>
      <c r="AJ286" s="80" t="s">
        <v>3846</v>
      </c>
      <c r="AK286" s="80" t="s">
        <v>4360</v>
      </c>
      <c r="AL286" s="80"/>
      <c r="AM286" s="80"/>
      <c r="AN286" s="82">
        <v>40952.02238425926</v>
      </c>
      <c r="AO286" s="86" t="s">
        <v>4930</v>
      </c>
      <c r="AP286" s="80" t="b">
        <v>0</v>
      </c>
      <c r="AQ286" s="80" t="b">
        <v>0</v>
      </c>
      <c r="AR286" s="80" t="b">
        <v>1</v>
      </c>
      <c r="AS286" s="80"/>
      <c r="AT286" s="80">
        <v>3</v>
      </c>
      <c r="AU286" s="86" t="s">
        <v>5435</v>
      </c>
      <c r="AV286" s="80" t="b">
        <v>0</v>
      </c>
      <c r="AW286" s="80" t="s">
        <v>5944</v>
      </c>
      <c r="AX286" s="86" t="s">
        <v>6013</v>
      </c>
      <c r="AY286" s="80" t="s">
        <v>66</v>
      </c>
      <c r="AZ286" s="80" t="str">
        <f>REPLACE(INDEX(GroupVertices[Group],MATCH(Vertices[[#This Row],[Vertex]],GroupVertices[Vertex],0)),1,1,"")</f>
        <v>2</v>
      </c>
      <c r="BA286" s="2"/>
      <c r="BB286" s="3"/>
      <c r="BC286" s="3"/>
      <c r="BD286" s="3"/>
      <c r="BE286" s="3"/>
    </row>
    <row r="287" spans="1:57" ht="15">
      <c r="A287" s="66" t="s">
        <v>266</v>
      </c>
      <c r="B287" s="67"/>
      <c r="C287" s="67"/>
      <c r="D287" s="68">
        <v>1</v>
      </c>
      <c r="E287" s="70">
        <v>50</v>
      </c>
      <c r="F287" s="106" t="s">
        <v>5503</v>
      </c>
      <c r="G287" s="67"/>
      <c r="H287" s="71"/>
      <c r="I287" s="72"/>
      <c r="J287" s="72"/>
      <c r="K287" s="71" t="s">
        <v>6618</v>
      </c>
      <c r="L287" s="75"/>
      <c r="M287" s="76">
        <v>1067.176513671875</v>
      </c>
      <c r="N287" s="76">
        <v>5421.22119140625</v>
      </c>
      <c r="O287" s="77"/>
      <c r="P287" s="78"/>
      <c r="Q287" s="78"/>
      <c r="R287" s="90"/>
      <c r="S287" s="48">
        <v>0</v>
      </c>
      <c r="T287" s="48">
        <v>1</v>
      </c>
      <c r="U287" s="49">
        <v>0</v>
      </c>
      <c r="V287" s="49">
        <v>0.001645</v>
      </c>
      <c r="W287" s="50"/>
      <c r="X287" s="50"/>
      <c r="Y287" s="50"/>
      <c r="Z287" s="49">
        <v>0</v>
      </c>
      <c r="AA287" s="73">
        <v>287</v>
      </c>
      <c r="AB287" s="73"/>
      <c r="AC287" s="74"/>
      <c r="AD287" s="80" t="s">
        <v>3260</v>
      </c>
      <c r="AE287" s="80">
        <v>179</v>
      </c>
      <c r="AF287" s="80">
        <v>61</v>
      </c>
      <c r="AG287" s="80">
        <v>1644</v>
      </c>
      <c r="AH287" s="80">
        <v>14957</v>
      </c>
      <c r="AI287" s="80"/>
      <c r="AJ287" s="80"/>
      <c r="AK287" s="80" t="s">
        <v>4361</v>
      </c>
      <c r="AL287" s="86" t="s">
        <v>4689</v>
      </c>
      <c r="AM287" s="80"/>
      <c r="AN287" s="82">
        <v>43327.12770833333</v>
      </c>
      <c r="AO287" s="86" t="s">
        <v>4932</v>
      </c>
      <c r="AP287" s="80" t="b">
        <v>1</v>
      </c>
      <c r="AQ287" s="80" t="b">
        <v>0</v>
      </c>
      <c r="AR287" s="80" t="b">
        <v>1</v>
      </c>
      <c r="AS287" s="80"/>
      <c r="AT287" s="80">
        <v>0</v>
      </c>
      <c r="AU287" s="80"/>
      <c r="AV287" s="80" t="b">
        <v>0</v>
      </c>
      <c r="AW287" s="80" t="s">
        <v>5944</v>
      </c>
      <c r="AX287" s="86" t="s">
        <v>6015</v>
      </c>
      <c r="AY287" s="80" t="s">
        <v>66</v>
      </c>
      <c r="AZ287" s="80" t="str">
        <f>REPLACE(INDEX(GroupVertices[Group],MATCH(Vertices[[#This Row],[Vertex]],GroupVertices[Vertex],0)),1,1,"")</f>
        <v>2</v>
      </c>
      <c r="BA287" s="2"/>
      <c r="BB287" s="3"/>
      <c r="BC287" s="3"/>
      <c r="BD287" s="3"/>
      <c r="BE287" s="3"/>
    </row>
    <row r="288" spans="1:57" ht="15">
      <c r="A288" s="66" t="s">
        <v>268</v>
      </c>
      <c r="B288" s="67"/>
      <c r="C288" s="67"/>
      <c r="D288" s="68">
        <v>1</v>
      </c>
      <c r="E288" s="70">
        <v>50</v>
      </c>
      <c r="F288" s="106" t="s">
        <v>5505</v>
      </c>
      <c r="G288" s="67"/>
      <c r="H288" s="71"/>
      <c r="I288" s="72"/>
      <c r="J288" s="72"/>
      <c r="K288" s="71" t="s">
        <v>6620</v>
      </c>
      <c r="L288" s="75"/>
      <c r="M288" s="76">
        <v>8356.787109375</v>
      </c>
      <c r="N288" s="76">
        <v>4394.86767578125</v>
      </c>
      <c r="O288" s="77"/>
      <c r="P288" s="78"/>
      <c r="Q288" s="78"/>
      <c r="R288" s="90"/>
      <c r="S288" s="48">
        <v>0</v>
      </c>
      <c r="T288" s="48">
        <v>1</v>
      </c>
      <c r="U288" s="49">
        <v>0</v>
      </c>
      <c r="V288" s="49">
        <v>1</v>
      </c>
      <c r="W288" s="50"/>
      <c r="X288" s="50"/>
      <c r="Y288" s="50"/>
      <c r="Z288" s="49">
        <v>0</v>
      </c>
      <c r="AA288" s="73">
        <v>288</v>
      </c>
      <c r="AB288" s="73"/>
      <c r="AC288" s="74"/>
      <c r="AD288" s="80" t="s">
        <v>3262</v>
      </c>
      <c r="AE288" s="80">
        <v>124</v>
      </c>
      <c r="AF288" s="80">
        <v>385</v>
      </c>
      <c r="AG288" s="80">
        <v>551</v>
      </c>
      <c r="AH288" s="80">
        <v>512</v>
      </c>
      <c r="AI288" s="80"/>
      <c r="AJ288" s="80" t="s">
        <v>3849</v>
      </c>
      <c r="AK288" s="80" t="s">
        <v>4363</v>
      </c>
      <c r="AL288" s="80"/>
      <c r="AM288" s="80"/>
      <c r="AN288" s="82">
        <v>43482.125810185185</v>
      </c>
      <c r="AO288" s="86" t="s">
        <v>4934</v>
      </c>
      <c r="AP288" s="80" t="b">
        <v>1</v>
      </c>
      <c r="AQ288" s="80" t="b">
        <v>0</v>
      </c>
      <c r="AR288" s="80" t="b">
        <v>1</v>
      </c>
      <c r="AS288" s="80"/>
      <c r="AT288" s="80">
        <v>0</v>
      </c>
      <c r="AU288" s="80"/>
      <c r="AV288" s="80" t="b">
        <v>0</v>
      </c>
      <c r="AW288" s="80" t="s">
        <v>5944</v>
      </c>
      <c r="AX288" s="86" t="s">
        <v>6017</v>
      </c>
      <c r="AY288" s="80" t="s">
        <v>66</v>
      </c>
      <c r="AZ288" s="80" t="str">
        <f>REPLACE(INDEX(GroupVertices[Group],MATCH(Vertices[[#This Row],[Vertex]],GroupVertices[Vertex],0)),1,1,"")</f>
        <v>100</v>
      </c>
      <c r="BA288" s="2"/>
      <c r="BB288" s="3"/>
      <c r="BC288" s="3"/>
      <c r="BD288" s="3"/>
      <c r="BE288" s="3"/>
    </row>
    <row r="289" spans="1:57" ht="15">
      <c r="A289" s="66" t="s">
        <v>273</v>
      </c>
      <c r="B289" s="67"/>
      <c r="C289" s="67"/>
      <c r="D289" s="68">
        <v>1</v>
      </c>
      <c r="E289" s="70">
        <v>50</v>
      </c>
      <c r="F289" s="106" t="s">
        <v>5509</v>
      </c>
      <c r="G289" s="67"/>
      <c r="H289" s="71"/>
      <c r="I289" s="72"/>
      <c r="J289" s="72"/>
      <c r="K289" s="71" t="s">
        <v>6625</v>
      </c>
      <c r="L289" s="75"/>
      <c r="M289" s="76">
        <v>175.01376342773438</v>
      </c>
      <c r="N289" s="76">
        <v>7364.44677734375</v>
      </c>
      <c r="O289" s="77"/>
      <c r="P289" s="78"/>
      <c r="Q289" s="78"/>
      <c r="R289" s="90"/>
      <c r="S289" s="48">
        <v>0</v>
      </c>
      <c r="T289" s="48">
        <v>1</v>
      </c>
      <c r="U289" s="49">
        <v>0</v>
      </c>
      <c r="V289" s="49">
        <v>0.002</v>
      </c>
      <c r="W289" s="50"/>
      <c r="X289" s="50"/>
      <c r="Y289" s="50"/>
      <c r="Z289" s="49">
        <v>0</v>
      </c>
      <c r="AA289" s="73">
        <v>289</v>
      </c>
      <c r="AB289" s="73"/>
      <c r="AC289" s="74"/>
      <c r="AD289" s="80" t="s">
        <v>3267</v>
      </c>
      <c r="AE289" s="80">
        <v>281</v>
      </c>
      <c r="AF289" s="80">
        <v>186</v>
      </c>
      <c r="AG289" s="80">
        <v>1630</v>
      </c>
      <c r="AH289" s="80">
        <v>1648</v>
      </c>
      <c r="AI289" s="80"/>
      <c r="AJ289" s="80" t="s">
        <v>3853</v>
      </c>
      <c r="AK289" s="80" t="s">
        <v>4366</v>
      </c>
      <c r="AL289" s="80"/>
      <c r="AM289" s="80"/>
      <c r="AN289" s="82">
        <v>42159.21658564815</v>
      </c>
      <c r="AO289" s="86" t="s">
        <v>4939</v>
      </c>
      <c r="AP289" s="80" t="b">
        <v>1</v>
      </c>
      <c r="AQ289" s="80" t="b">
        <v>0</v>
      </c>
      <c r="AR289" s="80" t="b">
        <v>0</v>
      </c>
      <c r="AS289" s="80"/>
      <c r="AT289" s="80">
        <v>0</v>
      </c>
      <c r="AU289" s="86" t="s">
        <v>5433</v>
      </c>
      <c r="AV289" s="80" t="b">
        <v>0</v>
      </c>
      <c r="AW289" s="80" t="s">
        <v>5944</v>
      </c>
      <c r="AX289" s="86" t="s">
        <v>6022</v>
      </c>
      <c r="AY289" s="80" t="s">
        <v>66</v>
      </c>
      <c r="AZ289" s="80" t="str">
        <f>REPLACE(INDEX(GroupVertices[Group],MATCH(Vertices[[#This Row],[Vertex]],GroupVertices[Vertex],0)),1,1,"")</f>
        <v>1</v>
      </c>
      <c r="BA289" s="2"/>
      <c r="BB289" s="3"/>
      <c r="BC289" s="3"/>
      <c r="BD289" s="3"/>
      <c r="BE289" s="3"/>
    </row>
    <row r="290" spans="1:57" ht="15">
      <c r="A290" s="66" t="s">
        <v>275</v>
      </c>
      <c r="B290" s="67"/>
      <c r="C290" s="67"/>
      <c r="D290" s="68">
        <v>1</v>
      </c>
      <c r="E290" s="70">
        <v>50</v>
      </c>
      <c r="F290" s="106" t="s">
        <v>5511</v>
      </c>
      <c r="G290" s="67"/>
      <c r="H290" s="71"/>
      <c r="I290" s="72"/>
      <c r="J290" s="72"/>
      <c r="K290" s="71" t="s">
        <v>6627</v>
      </c>
      <c r="L290" s="75"/>
      <c r="M290" s="76">
        <v>7225.529296875</v>
      </c>
      <c r="N290" s="76">
        <v>3819.69775390625</v>
      </c>
      <c r="O290" s="77"/>
      <c r="P290" s="78"/>
      <c r="Q290" s="78"/>
      <c r="R290" s="90"/>
      <c r="S290" s="48">
        <v>0</v>
      </c>
      <c r="T290" s="48">
        <v>1</v>
      </c>
      <c r="U290" s="49">
        <v>0</v>
      </c>
      <c r="V290" s="49">
        <v>1</v>
      </c>
      <c r="W290" s="50"/>
      <c r="X290" s="50"/>
      <c r="Y290" s="50"/>
      <c r="Z290" s="49">
        <v>0</v>
      </c>
      <c r="AA290" s="73">
        <v>290</v>
      </c>
      <c r="AB290" s="73"/>
      <c r="AC290" s="74"/>
      <c r="AD290" s="80" t="s">
        <v>3269</v>
      </c>
      <c r="AE290" s="80">
        <v>238</v>
      </c>
      <c r="AF290" s="80">
        <v>161</v>
      </c>
      <c r="AG290" s="80">
        <v>3908</v>
      </c>
      <c r="AH290" s="80">
        <v>15382</v>
      </c>
      <c r="AI290" s="80"/>
      <c r="AJ290" s="80" t="s">
        <v>3855</v>
      </c>
      <c r="AK290" s="80"/>
      <c r="AL290" s="80"/>
      <c r="AM290" s="80"/>
      <c r="AN290" s="82">
        <v>42203.20804398148</v>
      </c>
      <c r="AO290" s="86" t="s">
        <v>4941</v>
      </c>
      <c r="AP290" s="80" t="b">
        <v>1</v>
      </c>
      <c r="AQ290" s="80" t="b">
        <v>0</v>
      </c>
      <c r="AR290" s="80" t="b">
        <v>1</v>
      </c>
      <c r="AS290" s="80"/>
      <c r="AT290" s="80">
        <v>2</v>
      </c>
      <c r="AU290" s="86" t="s">
        <v>5433</v>
      </c>
      <c r="AV290" s="80" t="b">
        <v>0</v>
      </c>
      <c r="AW290" s="80" t="s">
        <v>5944</v>
      </c>
      <c r="AX290" s="86" t="s">
        <v>6024</v>
      </c>
      <c r="AY290" s="80" t="s">
        <v>66</v>
      </c>
      <c r="AZ290" s="80" t="str">
        <f>REPLACE(INDEX(GroupVertices[Group],MATCH(Vertices[[#This Row],[Vertex]],GroupVertices[Vertex],0)),1,1,"")</f>
        <v>99</v>
      </c>
      <c r="BA290" s="2"/>
      <c r="BB290" s="3"/>
      <c r="BC290" s="3"/>
      <c r="BD290" s="3"/>
      <c r="BE290" s="3"/>
    </row>
    <row r="291" spans="1:57" ht="15">
      <c r="A291" s="66" t="s">
        <v>276</v>
      </c>
      <c r="B291" s="67"/>
      <c r="C291" s="67"/>
      <c r="D291" s="68">
        <v>1</v>
      </c>
      <c r="E291" s="70">
        <v>50</v>
      </c>
      <c r="F291" s="106" t="s">
        <v>5512</v>
      </c>
      <c r="G291" s="67"/>
      <c r="H291" s="71"/>
      <c r="I291" s="72"/>
      <c r="J291" s="72"/>
      <c r="K291" s="71" t="s">
        <v>6628</v>
      </c>
      <c r="L291" s="75"/>
      <c r="M291" s="76">
        <v>6057.7861328125</v>
      </c>
      <c r="N291" s="76">
        <v>4741.22509765625</v>
      </c>
      <c r="O291" s="77"/>
      <c r="P291" s="78"/>
      <c r="Q291" s="78"/>
      <c r="R291" s="90"/>
      <c r="S291" s="48">
        <v>0</v>
      </c>
      <c r="T291" s="48">
        <v>1</v>
      </c>
      <c r="U291" s="49">
        <v>0</v>
      </c>
      <c r="V291" s="49">
        <v>0.333333</v>
      </c>
      <c r="W291" s="50"/>
      <c r="X291" s="50"/>
      <c r="Y291" s="50"/>
      <c r="Z291" s="49">
        <v>0</v>
      </c>
      <c r="AA291" s="73">
        <v>291</v>
      </c>
      <c r="AB291" s="73"/>
      <c r="AC291" s="74"/>
      <c r="AD291" s="80" t="s">
        <v>3270</v>
      </c>
      <c r="AE291" s="80">
        <v>37</v>
      </c>
      <c r="AF291" s="80">
        <v>17</v>
      </c>
      <c r="AG291" s="80">
        <v>51</v>
      </c>
      <c r="AH291" s="80">
        <v>25</v>
      </c>
      <c r="AI291" s="80"/>
      <c r="AJ291" s="80" t="s">
        <v>3856</v>
      </c>
      <c r="AK291" s="80"/>
      <c r="AL291" s="80"/>
      <c r="AM291" s="80"/>
      <c r="AN291" s="82">
        <v>43660.918344907404</v>
      </c>
      <c r="AO291" s="86" t="s">
        <v>4942</v>
      </c>
      <c r="AP291" s="80" t="b">
        <v>1</v>
      </c>
      <c r="AQ291" s="80" t="b">
        <v>0</v>
      </c>
      <c r="AR291" s="80" t="b">
        <v>0</v>
      </c>
      <c r="AS291" s="80"/>
      <c r="AT291" s="80">
        <v>0</v>
      </c>
      <c r="AU291" s="80"/>
      <c r="AV291" s="80" t="b">
        <v>0</v>
      </c>
      <c r="AW291" s="80" t="s">
        <v>5944</v>
      </c>
      <c r="AX291" s="86" t="s">
        <v>6025</v>
      </c>
      <c r="AY291" s="80" t="s">
        <v>66</v>
      </c>
      <c r="AZ291" s="80" t="str">
        <f>REPLACE(INDEX(GroupVertices[Group],MATCH(Vertices[[#This Row],[Vertex]],GroupVertices[Vertex],0)),1,1,"")</f>
        <v>37</v>
      </c>
      <c r="BA291" s="2"/>
      <c r="BB291" s="3"/>
      <c r="BC291" s="3"/>
      <c r="BD291" s="3"/>
      <c r="BE291" s="3"/>
    </row>
    <row r="292" spans="1:57" ht="15">
      <c r="A292" s="66" t="s">
        <v>277</v>
      </c>
      <c r="B292" s="67"/>
      <c r="C292" s="67"/>
      <c r="D292" s="68">
        <v>1</v>
      </c>
      <c r="E292" s="70">
        <v>50</v>
      </c>
      <c r="F292" s="106" t="s">
        <v>5514</v>
      </c>
      <c r="G292" s="67"/>
      <c r="H292" s="71"/>
      <c r="I292" s="72"/>
      <c r="J292" s="72"/>
      <c r="K292" s="71" t="s">
        <v>6630</v>
      </c>
      <c r="L292" s="75"/>
      <c r="M292" s="76">
        <v>2904.528564453125</v>
      </c>
      <c r="N292" s="76">
        <v>3964.23486328125</v>
      </c>
      <c r="O292" s="77"/>
      <c r="P292" s="78"/>
      <c r="Q292" s="78"/>
      <c r="R292" s="90"/>
      <c r="S292" s="48">
        <v>0</v>
      </c>
      <c r="T292" s="48">
        <v>1</v>
      </c>
      <c r="U292" s="49">
        <v>0</v>
      </c>
      <c r="V292" s="49">
        <v>0.001645</v>
      </c>
      <c r="W292" s="50"/>
      <c r="X292" s="50"/>
      <c r="Y292" s="50"/>
      <c r="Z292" s="49">
        <v>0</v>
      </c>
      <c r="AA292" s="73">
        <v>292</v>
      </c>
      <c r="AB292" s="73"/>
      <c r="AC292" s="74"/>
      <c r="AD292" s="80" t="s">
        <v>3272</v>
      </c>
      <c r="AE292" s="80">
        <v>433</v>
      </c>
      <c r="AF292" s="80">
        <v>579</v>
      </c>
      <c r="AG292" s="80">
        <v>25097</v>
      </c>
      <c r="AH292" s="80">
        <v>29698</v>
      </c>
      <c r="AI292" s="80"/>
      <c r="AJ292" s="80"/>
      <c r="AK292" s="80"/>
      <c r="AL292" s="86" t="s">
        <v>4691</v>
      </c>
      <c r="AM292" s="80"/>
      <c r="AN292" s="82">
        <v>40057.08721064815</v>
      </c>
      <c r="AO292" s="86" t="s">
        <v>4944</v>
      </c>
      <c r="AP292" s="80" t="b">
        <v>0</v>
      </c>
      <c r="AQ292" s="80" t="b">
        <v>0</v>
      </c>
      <c r="AR292" s="80" t="b">
        <v>1</v>
      </c>
      <c r="AS292" s="80"/>
      <c r="AT292" s="80">
        <v>21</v>
      </c>
      <c r="AU292" s="86" t="s">
        <v>5434</v>
      </c>
      <c r="AV292" s="80" t="b">
        <v>0</v>
      </c>
      <c r="AW292" s="80" t="s">
        <v>5944</v>
      </c>
      <c r="AX292" s="86" t="s">
        <v>6027</v>
      </c>
      <c r="AY292" s="80" t="s">
        <v>66</v>
      </c>
      <c r="AZ292" s="80" t="str">
        <f>REPLACE(INDEX(GroupVertices[Group],MATCH(Vertices[[#This Row],[Vertex]],GroupVertices[Vertex],0)),1,1,"")</f>
        <v>2</v>
      </c>
      <c r="BA292" s="2"/>
      <c r="BB292" s="3"/>
      <c r="BC292" s="3"/>
      <c r="BD292" s="3"/>
      <c r="BE292" s="3"/>
    </row>
    <row r="293" spans="1:57" ht="15">
      <c r="A293" s="66" t="s">
        <v>279</v>
      </c>
      <c r="B293" s="67"/>
      <c r="C293" s="67"/>
      <c r="D293" s="68">
        <v>1</v>
      </c>
      <c r="E293" s="70">
        <v>50</v>
      </c>
      <c r="F293" s="106" t="s">
        <v>5515</v>
      </c>
      <c r="G293" s="67"/>
      <c r="H293" s="71"/>
      <c r="I293" s="72"/>
      <c r="J293" s="72"/>
      <c r="K293" s="71" t="s">
        <v>6632</v>
      </c>
      <c r="L293" s="75"/>
      <c r="M293" s="76">
        <v>4257.47900390625</v>
      </c>
      <c r="N293" s="76">
        <v>4959.65380859375</v>
      </c>
      <c r="O293" s="77"/>
      <c r="P293" s="78"/>
      <c r="Q293" s="78"/>
      <c r="R293" s="90"/>
      <c r="S293" s="48">
        <v>0</v>
      </c>
      <c r="T293" s="48">
        <v>1</v>
      </c>
      <c r="U293" s="49">
        <v>0</v>
      </c>
      <c r="V293" s="49">
        <v>0.142857</v>
      </c>
      <c r="W293" s="50"/>
      <c r="X293" s="50"/>
      <c r="Y293" s="50"/>
      <c r="Z293" s="49">
        <v>0</v>
      </c>
      <c r="AA293" s="73">
        <v>293</v>
      </c>
      <c r="AB293" s="73"/>
      <c r="AC293" s="74"/>
      <c r="AD293" s="80" t="s">
        <v>3274</v>
      </c>
      <c r="AE293" s="80">
        <v>533</v>
      </c>
      <c r="AF293" s="80">
        <v>124</v>
      </c>
      <c r="AG293" s="80">
        <v>5259</v>
      </c>
      <c r="AH293" s="80">
        <v>2301</v>
      </c>
      <c r="AI293" s="80"/>
      <c r="AJ293" s="80" t="s">
        <v>3859</v>
      </c>
      <c r="AK293" s="80" t="s">
        <v>4370</v>
      </c>
      <c r="AL293" s="80"/>
      <c r="AM293" s="80"/>
      <c r="AN293" s="82">
        <v>40663.19008101852</v>
      </c>
      <c r="AO293" s="86" t="s">
        <v>4946</v>
      </c>
      <c r="AP293" s="80" t="b">
        <v>0</v>
      </c>
      <c r="AQ293" s="80" t="b">
        <v>0</v>
      </c>
      <c r="AR293" s="80" t="b">
        <v>0</v>
      </c>
      <c r="AS293" s="80"/>
      <c r="AT293" s="80">
        <v>1</v>
      </c>
      <c r="AU293" s="86" t="s">
        <v>5433</v>
      </c>
      <c r="AV293" s="80" t="b">
        <v>0</v>
      </c>
      <c r="AW293" s="80" t="s">
        <v>5944</v>
      </c>
      <c r="AX293" s="86" t="s">
        <v>6029</v>
      </c>
      <c r="AY293" s="80" t="s">
        <v>66</v>
      </c>
      <c r="AZ293" s="80" t="str">
        <f>REPLACE(INDEX(GroupVertices[Group],MATCH(Vertices[[#This Row],[Vertex]],GroupVertices[Vertex],0)),1,1,"")</f>
        <v>20</v>
      </c>
      <c r="BA293" s="2"/>
      <c r="BB293" s="3"/>
      <c r="BC293" s="3"/>
      <c r="BD293" s="3"/>
      <c r="BE293" s="3"/>
    </row>
    <row r="294" spans="1:57" ht="15">
      <c r="A294" s="66" t="s">
        <v>281</v>
      </c>
      <c r="B294" s="67"/>
      <c r="C294" s="67"/>
      <c r="D294" s="68">
        <v>1</v>
      </c>
      <c r="E294" s="70">
        <v>50</v>
      </c>
      <c r="F294" s="106" t="s">
        <v>5518</v>
      </c>
      <c r="G294" s="67"/>
      <c r="H294" s="71"/>
      <c r="I294" s="72"/>
      <c r="J294" s="72"/>
      <c r="K294" s="71" t="s">
        <v>6635</v>
      </c>
      <c r="L294" s="75"/>
      <c r="M294" s="76">
        <v>7772.91015625</v>
      </c>
      <c r="N294" s="76">
        <v>3819.70361328125</v>
      </c>
      <c r="O294" s="77"/>
      <c r="P294" s="78"/>
      <c r="Q294" s="78"/>
      <c r="R294" s="90"/>
      <c r="S294" s="48">
        <v>0</v>
      </c>
      <c r="T294" s="48">
        <v>1</v>
      </c>
      <c r="U294" s="49">
        <v>0</v>
      </c>
      <c r="V294" s="49">
        <v>1</v>
      </c>
      <c r="W294" s="50"/>
      <c r="X294" s="50"/>
      <c r="Y294" s="50"/>
      <c r="Z294" s="49">
        <v>0</v>
      </c>
      <c r="AA294" s="73">
        <v>294</v>
      </c>
      <c r="AB294" s="73"/>
      <c r="AC294" s="74"/>
      <c r="AD294" s="80" t="s">
        <v>3277</v>
      </c>
      <c r="AE294" s="80">
        <v>718</v>
      </c>
      <c r="AF294" s="80">
        <v>607</v>
      </c>
      <c r="AG294" s="80">
        <v>44694</v>
      </c>
      <c r="AH294" s="80">
        <v>23860</v>
      </c>
      <c r="AI294" s="80"/>
      <c r="AJ294" s="80" t="s">
        <v>3862</v>
      </c>
      <c r="AK294" s="80" t="s">
        <v>3140</v>
      </c>
      <c r="AL294" s="80"/>
      <c r="AM294" s="80"/>
      <c r="AN294" s="82">
        <v>41210.27144675926</v>
      </c>
      <c r="AO294" s="86" t="s">
        <v>4949</v>
      </c>
      <c r="AP294" s="80" t="b">
        <v>0</v>
      </c>
      <c r="AQ294" s="80" t="b">
        <v>0</v>
      </c>
      <c r="AR294" s="80" t="b">
        <v>1</v>
      </c>
      <c r="AS294" s="80"/>
      <c r="AT294" s="80">
        <v>6</v>
      </c>
      <c r="AU294" s="86" t="s">
        <v>5433</v>
      </c>
      <c r="AV294" s="80" t="b">
        <v>0</v>
      </c>
      <c r="AW294" s="80" t="s">
        <v>5944</v>
      </c>
      <c r="AX294" s="86" t="s">
        <v>6032</v>
      </c>
      <c r="AY294" s="80" t="s">
        <v>66</v>
      </c>
      <c r="AZ294" s="80" t="str">
        <f>REPLACE(INDEX(GroupVertices[Group],MATCH(Vertices[[#This Row],[Vertex]],GroupVertices[Vertex],0)),1,1,"")</f>
        <v>98</v>
      </c>
      <c r="BA294" s="2"/>
      <c r="BB294" s="3"/>
      <c r="BC294" s="3"/>
      <c r="BD294" s="3"/>
      <c r="BE294" s="3"/>
    </row>
    <row r="295" spans="1:57" ht="15">
      <c r="A295" s="66" t="s">
        <v>282</v>
      </c>
      <c r="B295" s="67"/>
      <c r="C295" s="67"/>
      <c r="D295" s="68">
        <v>1</v>
      </c>
      <c r="E295" s="70">
        <v>50</v>
      </c>
      <c r="F295" s="106" t="s">
        <v>5519</v>
      </c>
      <c r="G295" s="67"/>
      <c r="H295" s="71"/>
      <c r="I295" s="72"/>
      <c r="J295" s="72"/>
      <c r="K295" s="71" t="s">
        <v>6636</v>
      </c>
      <c r="L295" s="75"/>
      <c r="M295" s="76">
        <v>5925.4794921875</v>
      </c>
      <c r="N295" s="76">
        <v>8398.9599609375</v>
      </c>
      <c r="O295" s="77"/>
      <c r="P295" s="78"/>
      <c r="Q295" s="78"/>
      <c r="R295" s="90"/>
      <c r="S295" s="48">
        <v>0</v>
      </c>
      <c r="T295" s="48">
        <v>1</v>
      </c>
      <c r="U295" s="49">
        <v>0</v>
      </c>
      <c r="V295" s="49">
        <v>0.017857</v>
      </c>
      <c r="W295" s="50"/>
      <c r="X295" s="50"/>
      <c r="Y295" s="50"/>
      <c r="Z295" s="49">
        <v>0</v>
      </c>
      <c r="AA295" s="73">
        <v>295</v>
      </c>
      <c r="AB295" s="73"/>
      <c r="AC295" s="74"/>
      <c r="AD295" s="80" t="s">
        <v>3278</v>
      </c>
      <c r="AE295" s="80">
        <v>438</v>
      </c>
      <c r="AF295" s="80">
        <v>222</v>
      </c>
      <c r="AG295" s="80">
        <v>3670</v>
      </c>
      <c r="AH295" s="80">
        <v>10455</v>
      </c>
      <c r="AI295" s="80"/>
      <c r="AJ295" s="80" t="s">
        <v>3863</v>
      </c>
      <c r="AK295" s="80" t="s">
        <v>4325</v>
      </c>
      <c r="AL295" s="80"/>
      <c r="AM295" s="80"/>
      <c r="AN295" s="82">
        <v>43379.97525462963</v>
      </c>
      <c r="AO295" s="86" t="s">
        <v>4950</v>
      </c>
      <c r="AP295" s="80" t="b">
        <v>1</v>
      </c>
      <c r="AQ295" s="80" t="b">
        <v>0</v>
      </c>
      <c r="AR295" s="80" t="b">
        <v>0</v>
      </c>
      <c r="AS295" s="80"/>
      <c r="AT295" s="80">
        <v>0</v>
      </c>
      <c r="AU295" s="80"/>
      <c r="AV295" s="80" t="b">
        <v>0</v>
      </c>
      <c r="AW295" s="80" t="s">
        <v>5944</v>
      </c>
      <c r="AX295" s="86" t="s">
        <v>6033</v>
      </c>
      <c r="AY295" s="80" t="s">
        <v>66</v>
      </c>
      <c r="AZ295" s="80" t="str">
        <f>REPLACE(INDEX(GroupVertices[Group],MATCH(Vertices[[#This Row],[Vertex]],GroupVertices[Vertex],0)),1,1,"")</f>
        <v>4</v>
      </c>
      <c r="BA295" s="2"/>
      <c r="BB295" s="3"/>
      <c r="BC295" s="3"/>
      <c r="BD295" s="3"/>
      <c r="BE295" s="3"/>
    </row>
    <row r="296" spans="1:57" ht="15">
      <c r="A296" s="66" t="s">
        <v>284</v>
      </c>
      <c r="B296" s="67"/>
      <c r="C296" s="67"/>
      <c r="D296" s="68">
        <v>1</v>
      </c>
      <c r="E296" s="70">
        <v>50</v>
      </c>
      <c r="F296" s="106" t="s">
        <v>5521</v>
      </c>
      <c r="G296" s="67"/>
      <c r="H296" s="71"/>
      <c r="I296" s="72"/>
      <c r="J296" s="72"/>
      <c r="K296" s="71" t="s">
        <v>6638</v>
      </c>
      <c r="L296" s="75"/>
      <c r="M296" s="76">
        <v>8332.462890625</v>
      </c>
      <c r="N296" s="76">
        <v>3819.70361328125</v>
      </c>
      <c r="O296" s="77"/>
      <c r="P296" s="78"/>
      <c r="Q296" s="78"/>
      <c r="R296" s="90"/>
      <c r="S296" s="48">
        <v>0</v>
      </c>
      <c r="T296" s="48">
        <v>1</v>
      </c>
      <c r="U296" s="49">
        <v>0</v>
      </c>
      <c r="V296" s="49">
        <v>1</v>
      </c>
      <c r="W296" s="50"/>
      <c r="X296" s="50"/>
      <c r="Y296" s="50"/>
      <c r="Z296" s="49">
        <v>0</v>
      </c>
      <c r="AA296" s="73">
        <v>296</v>
      </c>
      <c r="AB296" s="73"/>
      <c r="AC296" s="74"/>
      <c r="AD296" s="80" t="s">
        <v>3280</v>
      </c>
      <c r="AE296" s="80">
        <v>371</v>
      </c>
      <c r="AF296" s="80">
        <v>368</v>
      </c>
      <c r="AG296" s="80">
        <v>24039</v>
      </c>
      <c r="AH296" s="80">
        <v>3089</v>
      </c>
      <c r="AI296" s="80"/>
      <c r="AJ296" s="80" t="s">
        <v>3865</v>
      </c>
      <c r="AK296" s="80" t="s">
        <v>4373</v>
      </c>
      <c r="AL296" s="86" t="s">
        <v>4693</v>
      </c>
      <c r="AM296" s="80"/>
      <c r="AN296" s="82">
        <v>42080.09642361111</v>
      </c>
      <c r="AO296" s="86" t="s">
        <v>4952</v>
      </c>
      <c r="AP296" s="80" t="b">
        <v>0</v>
      </c>
      <c r="AQ296" s="80" t="b">
        <v>0</v>
      </c>
      <c r="AR296" s="80" t="b">
        <v>1</v>
      </c>
      <c r="AS296" s="80"/>
      <c r="AT296" s="80">
        <v>1</v>
      </c>
      <c r="AU296" s="86" t="s">
        <v>5433</v>
      </c>
      <c r="AV296" s="80" t="b">
        <v>0</v>
      </c>
      <c r="AW296" s="80" t="s">
        <v>5944</v>
      </c>
      <c r="AX296" s="86" t="s">
        <v>6035</v>
      </c>
      <c r="AY296" s="80" t="s">
        <v>66</v>
      </c>
      <c r="AZ296" s="80" t="str">
        <f>REPLACE(INDEX(GroupVertices[Group],MATCH(Vertices[[#This Row],[Vertex]],GroupVertices[Vertex],0)),1,1,"")</f>
        <v>97</v>
      </c>
      <c r="BA296" s="2"/>
      <c r="BB296" s="3"/>
      <c r="BC296" s="3"/>
      <c r="BD296" s="3"/>
      <c r="BE296" s="3"/>
    </row>
    <row r="297" spans="1:57" ht="15">
      <c r="A297" s="66" t="s">
        <v>286</v>
      </c>
      <c r="B297" s="67"/>
      <c r="C297" s="67"/>
      <c r="D297" s="68">
        <v>1</v>
      </c>
      <c r="E297" s="70">
        <v>50</v>
      </c>
      <c r="F297" s="106" t="s">
        <v>5523</v>
      </c>
      <c r="G297" s="67"/>
      <c r="H297" s="71"/>
      <c r="I297" s="72"/>
      <c r="J297" s="72"/>
      <c r="K297" s="71" t="s">
        <v>6640</v>
      </c>
      <c r="L297" s="75"/>
      <c r="M297" s="76">
        <v>3531.596435546875</v>
      </c>
      <c r="N297" s="76">
        <v>8440.3544921875</v>
      </c>
      <c r="O297" s="77"/>
      <c r="P297" s="78"/>
      <c r="Q297" s="78"/>
      <c r="R297" s="90"/>
      <c r="S297" s="48">
        <v>0</v>
      </c>
      <c r="T297" s="48">
        <v>1</v>
      </c>
      <c r="U297" s="49">
        <v>0</v>
      </c>
      <c r="V297" s="49">
        <v>0.001511</v>
      </c>
      <c r="W297" s="50"/>
      <c r="X297" s="50"/>
      <c r="Y297" s="50"/>
      <c r="Z297" s="49">
        <v>0</v>
      </c>
      <c r="AA297" s="73">
        <v>297</v>
      </c>
      <c r="AB297" s="73"/>
      <c r="AC297" s="74"/>
      <c r="AD297" s="80" t="s">
        <v>3282</v>
      </c>
      <c r="AE297" s="80">
        <v>1706</v>
      </c>
      <c r="AF297" s="80">
        <v>820</v>
      </c>
      <c r="AG297" s="80">
        <v>33964</v>
      </c>
      <c r="AH297" s="80">
        <v>65063</v>
      </c>
      <c r="AI297" s="80"/>
      <c r="AJ297" s="80" t="s">
        <v>3867</v>
      </c>
      <c r="AK297" s="80" t="s">
        <v>4375</v>
      </c>
      <c r="AL297" s="80"/>
      <c r="AM297" s="80"/>
      <c r="AN297" s="82">
        <v>42312.33216435185</v>
      </c>
      <c r="AO297" s="86" t="s">
        <v>4954</v>
      </c>
      <c r="AP297" s="80" t="b">
        <v>0</v>
      </c>
      <c r="AQ297" s="80" t="b">
        <v>0</v>
      </c>
      <c r="AR297" s="80" t="b">
        <v>0</v>
      </c>
      <c r="AS297" s="80"/>
      <c r="AT297" s="80">
        <v>26</v>
      </c>
      <c r="AU297" s="86" t="s">
        <v>5433</v>
      </c>
      <c r="AV297" s="80" t="b">
        <v>0</v>
      </c>
      <c r="AW297" s="80" t="s">
        <v>5944</v>
      </c>
      <c r="AX297" s="86" t="s">
        <v>6037</v>
      </c>
      <c r="AY297" s="80" t="s">
        <v>66</v>
      </c>
      <c r="AZ297" s="80" t="str">
        <f>REPLACE(INDEX(GroupVertices[Group],MATCH(Vertices[[#This Row],[Vertex]],GroupVertices[Vertex],0)),1,1,"")</f>
        <v>5</v>
      </c>
      <c r="BA297" s="2"/>
      <c r="BB297" s="3"/>
      <c r="BC297" s="3"/>
      <c r="BD297" s="3"/>
      <c r="BE297" s="3"/>
    </row>
    <row r="298" spans="1:57" ht="15">
      <c r="A298" s="66" t="s">
        <v>287</v>
      </c>
      <c r="B298" s="67"/>
      <c r="C298" s="67"/>
      <c r="D298" s="68">
        <v>1</v>
      </c>
      <c r="E298" s="70">
        <v>50</v>
      </c>
      <c r="F298" s="106" t="s">
        <v>5524</v>
      </c>
      <c r="G298" s="67"/>
      <c r="H298" s="71"/>
      <c r="I298" s="72"/>
      <c r="J298" s="72"/>
      <c r="K298" s="71" t="s">
        <v>6641</v>
      </c>
      <c r="L298" s="75"/>
      <c r="M298" s="76">
        <v>2117.641845703125</v>
      </c>
      <c r="N298" s="76">
        <v>9249.15625</v>
      </c>
      <c r="O298" s="77"/>
      <c r="P298" s="78"/>
      <c r="Q298" s="78"/>
      <c r="R298" s="90"/>
      <c r="S298" s="48">
        <v>0</v>
      </c>
      <c r="T298" s="48">
        <v>1</v>
      </c>
      <c r="U298" s="49">
        <v>0</v>
      </c>
      <c r="V298" s="49">
        <v>0.002</v>
      </c>
      <c r="W298" s="50"/>
      <c r="X298" s="50"/>
      <c r="Y298" s="50"/>
      <c r="Z298" s="49">
        <v>0</v>
      </c>
      <c r="AA298" s="73">
        <v>298</v>
      </c>
      <c r="AB298" s="73"/>
      <c r="AC298" s="74"/>
      <c r="AD298" s="80" t="s">
        <v>3283</v>
      </c>
      <c r="AE298" s="80">
        <v>556</v>
      </c>
      <c r="AF298" s="80">
        <v>188</v>
      </c>
      <c r="AG298" s="80">
        <v>22395</v>
      </c>
      <c r="AH298" s="80">
        <v>60217</v>
      </c>
      <c r="AI298" s="80"/>
      <c r="AJ298" s="80" t="s">
        <v>3868</v>
      </c>
      <c r="AK298" s="80"/>
      <c r="AL298" s="80"/>
      <c r="AM298" s="80"/>
      <c r="AN298" s="82">
        <v>41082.54850694445</v>
      </c>
      <c r="AO298" s="80"/>
      <c r="AP298" s="80" t="b">
        <v>1</v>
      </c>
      <c r="AQ298" s="80" t="b">
        <v>0</v>
      </c>
      <c r="AR298" s="80" t="b">
        <v>0</v>
      </c>
      <c r="AS298" s="80"/>
      <c r="AT298" s="80">
        <v>4</v>
      </c>
      <c r="AU298" s="86" t="s">
        <v>5433</v>
      </c>
      <c r="AV298" s="80" t="b">
        <v>0</v>
      </c>
      <c r="AW298" s="80" t="s">
        <v>5944</v>
      </c>
      <c r="AX298" s="86" t="s">
        <v>6038</v>
      </c>
      <c r="AY298" s="80" t="s">
        <v>66</v>
      </c>
      <c r="AZ298" s="80" t="str">
        <f>REPLACE(INDEX(GroupVertices[Group],MATCH(Vertices[[#This Row],[Vertex]],GroupVertices[Vertex],0)),1,1,"")</f>
        <v>1</v>
      </c>
      <c r="BA298" s="2"/>
      <c r="BB298" s="3"/>
      <c r="BC298" s="3"/>
      <c r="BD298" s="3"/>
      <c r="BE298" s="3"/>
    </row>
    <row r="299" spans="1:57" ht="15">
      <c r="A299" s="66" t="s">
        <v>289</v>
      </c>
      <c r="B299" s="67"/>
      <c r="C299" s="67"/>
      <c r="D299" s="68">
        <v>1</v>
      </c>
      <c r="E299" s="70">
        <v>50</v>
      </c>
      <c r="F299" s="106" t="s">
        <v>1290</v>
      </c>
      <c r="G299" s="67"/>
      <c r="H299" s="71"/>
      <c r="I299" s="72"/>
      <c r="J299" s="72"/>
      <c r="K299" s="71" t="s">
        <v>6643</v>
      </c>
      <c r="L299" s="75"/>
      <c r="M299" s="76">
        <v>8191.63427734375</v>
      </c>
      <c r="N299" s="76">
        <v>8347.7216796875</v>
      </c>
      <c r="O299" s="77"/>
      <c r="P299" s="78"/>
      <c r="Q299" s="78"/>
      <c r="R299" s="90"/>
      <c r="S299" s="48">
        <v>0</v>
      </c>
      <c r="T299" s="48">
        <v>1</v>
      </c>
      <c r="U299" s="49">
        <v>0</v>
      </c>
      <c r="V299" s="49">
        <v>0.008547</v>
      </c>
      <c r="W299" s="50"/>
      <c r="X299" s="50"/>
      <c r="Y299" s="50"/>
      <c r="Z299" s="49">
        <v>0</v>
      </c>
      <c r="AA299" s="73">
        <v>299</v>
      </c>
      <c r="AB299" s="73"/>
      <c r="AC299" s="74"/>
      <c r="AD299" s="80" t="s">
        <v>3285</v>
      </c>
      <c r="AE299" s="80">
        <v>597</v>
      </c>
      <c r="AF299" s="80">
        <v>318</v>
      </c>
      <c r="AG299" s="80">
        <v>16217</v>
      </c>
      <c r="AH299" s="80">
        <v>3814</v>
      </c>
      <c r="AI299" s="80"/>
      <c r="AJ299" s="80" t="s">
        <v>3870</v>
      </c>
      <c r="AK299" s="80" t="s">
        <v>4377</v>
      </c>
      <c r="AL299" s="80"/>
      <c r="AM299" s="80"/>
      <c r="AN299" s="82">
        <v>40720.156909722224</v>
      </c>
      <c r="AO299" s="86" t="s">
        <v>4956</v>
      </c>
      <c r="AP299" s="80" t="b">
        <v>0</v>
      </c>
      <c r="AQ299" s="80" t="b">
        <v>0</v>
      </c>
      <c r="AR299" s="80" t="b">
        <v>1</v>
      </c>
      <c r="AS299" s="80"/>
      <c r="AT299" s="80">
        <v>3</v>
      </c>
      <c r="AU299" s="86" t="s">
        <v>5434</v>
      </c>
      <c r="AV299" s="80" t="b">
        <v>0</v>
      </c>
      <c r="AW299" s="80" t="s">
        <v>5944</v>
      </c>
      <c r="AX299" s="86" t="s">
        <v>6040</v>
      </c>
      <c r="AY299" s="80" t="s">
        <v>66</v>
      </c>
      <c r="AZ299" s="80" t="str">
        <f>REPLACE(INDEX(GroupVertices[Group],MATCH(Vertices[[#This Row],[Vertex]],GroupVertices[Vertex],0)),1,1,"")</f>
        <v>6</v>
      </c>
      <c r="BA299" s="2"/>
      <c r="BB299" s="3"/>
      <c r="BC299" s="3"/>
      <c r="BD299" s="3"/>
      <c r="BE299" s="3"/>
    </row>
    <row r="300" spans="1:57" ht="15">
      <c r="A300" s="66" t="s">
        <v>299</v>
      </c>
      <c r="B300" s="67"/>
      <c r="C300" s="67"/>
      <c r="D300" s="68">
        <v>1</v>
      </c>
      <c r="E300" s="70">
        <v>50</v>
      </c>
      <c r="F300" s="106" t="s">
        <v>5533</v>
      </c>
      <c r="G300" s="67"/>
      <c r="H300" s="71"/>
      <c r="I300" s="72"/>
      <c r="J300" s="72"/>
      <c r="K300" s="71" t="s">
        <v>6654</v>
      </c>
      <c r="L300" s="75"/>
      <c r="M300" s="76">
        <v>3434.832763671875</v>
      </c>
      <c r="N300" s="76">
        <v>3877.678466796875</v>
      </c>
      <c r="O300" s="77"/>
      <c r="P300" s="78"/>
      <c r="Q300" s="78"/>
      <c r="R300" s="90"/>
      <c r="S300" s="48">
        <v>0</v>
      </c>
      <c r="T300" s="48">
        <v>1</v>
      </c>
      <c r="U300" s="49">
        <v>0</v>
      </c>
      <c r="V300" s="49">
        <v>0.011765</v>
      </c>
      <c r="W300" s="50"/>
      <c r="X300" s="50"/>
      <c r="Y300" s="50"/>
      <c r="Z300" s="49">
        <v>0</v>
      </c>
      <c r="AA300" s="73">
        <v>300</v>
      </c>
      <c r="AB300" s="73"/>
      <c r="AC300" s="74"/>
      <c r="AD300" s="80" t="s">
        <v>3296</v>
      </c>
      <c r="AE300" s="80">
        <v>753</v>
      </c>
      <c r="AF300" s="80">
        <v>371</v>
      </c>
      <c r="AG300" s="80">
        <v>15772</v>
      </c>
      <c r="AH300" s="80">
        <v>16583</v>
      </c>
      <c r="AI300" s="80"/>
      <c r="AJ300" s="80" t="s">
        <v>3881</v>
      </c>
      <c r="AK300" s="80" t="s">
        <v>4386</v>
      </c>
      <c r="AL300" s="86" t="s">
        <v>4700</v>
      </c>
      <c r="AM300" s="80"/>
      <c r="AN300" s="82">
        <v>40889.00332175926</v>
      </c>
      <c r="AO300" s="86" t="s">
        <v>4967</v>
      </c>
      <c r="AP300" s="80" t="b">
        <v>0</v>
      </c>
      <c r="AQ300" s="80" t="b">
        <v>0</v>
      </c>
      <c r="AR300" s="80" t="b">
        <v>0</v>
      </c>
      <c r="AS300" s="80"/>
      <c r="AT300" s="80">
        <v>5</v>
      </c>
      <c r="AU300" s="86" t="s">
        <v>5433</v>
      </c>
      <c r="AV300" s="80" t="b">
        <v>0</v>
      </c>
      <c r="AW300" s="80" t="s">
        <v>5944</v>
      </c>
      <c r="AX300" s="86" t="s">
        <v>6051</v>
      </c>
      <c r="AY300" s="80" t="s">
        <v>66</v>
      </c>
      <c r="AZ300" s="80" t="str">
        <f>REPLACE(INDEX(GroupVertices[Group],MATCH(Vertices[[#This Row],[Vertex]],GroupVertices[Vertex],0)),1,1,"")</f>
        <v>7</v>
      </c>
      <c r="BA300" s="2"/>
      <c r="BB300" s="3"/>
      <c r="BC300" s="3"/>
      <c r="BD300" s="3"/>
      <c r="BE300" s="3"/>
    </row>
    <row r="301" spans="1:57" ht="15">
      <c r="A301" s="66" t="s">
        <v>300</v>
      </c>
      <c r="B301" s="67"/>
      <c r="C301" s="67"/>
      <c r="D301" s="68">
        <v>1</v>
      </c>
      <c r="E301" s="70">
        <v>50</v>
      </c>
      <c r="F301" s="106" t="s">
        <v>5534</v>
      </c>
      <c r="G301" s="67"/>
      <c r="H301" s="71"/>
      <c r="I301" s="72"/>
      <c r="J301" s="72"/>
      <c r="K301" s="71" t="s">
        <v>6655</v>
      </c>
      <c r="L301" s="75"/>
      <c r="M301" s="76">
        <v>402.6347351074219</v>
      </c>
      <c r="N301" s="76">
        <v>6766.03564453125</v>
      </c>
      <c r="O301" s="77"/>
      <c r="P301" s="78"/>
      <c r="Q301" s="78"/>
      <c r="R301" s="90"/>
      <c r="S301" s="48">
        <v>0</v>
      </c>
      <c r="T301" s="48">
        <v>1</v>
      </c>
      <c r="U301" s="49">
        <v>0</v>
      </c>
      <c r="V301" s="49">
        <v>0.002</v>
      </c>
      <c r="W301" s="50"/>
      <c r="X301" s="50"/>
      <c r="Y301" s="50"/>
      <c r="Z301" s="49">
        <v>0</v>
      </c>
      <c r="AA301" s="73">
        <v>301</v>
      </c>
      <c r="AB301" s="73"/>
      <c r="AC301" s="74"/>
      <c r="AD301" s="80" t="s">
        <v>3297</v>
      </c>
      <c r="AE301" s="80">
        <v>154</v>
      </c>
      <c r="AF301" s="80">
        <v>57</v>
      </c>
      <c r="AG301" s="80">
        <v>6440</v>
      </c>
      <c r="AH301" s="80">
        <v>20871</v>
      </c>
      <c r="AI301" s="80"/>
      <c r="AJ301" s="80" t="s">
        <v>3882</v>
      </c>
      <c r="AK301" s="80" t="s">
        <v>4387</v>
      </c>
      <c r="AL301" s="80"/>
      <c r="AM301" s="80"/>
      <c r="AN301" s="82">
        <v>41399.63960648148</v>
      </c>
      <c r="AO301" s="86" t="s">
        <v>4968</v>
      </c>
      <c r="AP301" s="80" t="b">
        <v>1</v>
      </c>
      <c r="AQ301" s="80" t="b">
        <v>0</v>
      </c>
      <c r="AR301" s="80" t="b">
        <v>0</v>
      </c>
      <c r="AS301" s="80"/>
      <c r="AT301" s="80">
        <v>6</v>
      </c>
      <c r="AU301" s="86" t="s">
        <v>5433</v>
      </c>
      <c r="AV301" s="80" t="b">
        <v>0</v>
      </c>
      <c r="AW301" s="80" t="s">
        <v>5944</v>
      </c>
      <c r="AX301" s="86" t="s">
        <v>6052</v>
      </c>
      <c r="AY301" s="80" t="s">
        <v>66</v>
      </c>
      <c r="AZ301" s="80" t="str">
        <f>REPLACE(INDEX(GroupVertices[Group],MATCH(Vertices[[#This Row],[Vertex]],GroupVertices[Vertex],0)),1,1,"")</f>
        <v>1</v>
      </c>
      <c r="BA301" s="2"/>
      <c r="BB301" s="3"/>
      <c r="BC301" s="3"/>
      <c r="BD301" s="3"/>
      <c r="BE301" s="3"/>
    </row>
    <row r="302" spans="1:57" ht="15">
      <c r="A302" s="66" t="s">
        <v>301</v>
      </c>
      <c r="B302" s="67"/>
      <c r="C302" s="67"/>
      <c r="D302" s="68">
        <v>1</v>
      </c>
      <c r="E302" s="70">
        <v>50</v>
      </c>
      <c r="F302" s="106" t="s">
        <v>5535</v>
      </c>
      <c r="G302" s="67"/>
      <c r="H302" s="71"/>
      <c r="I302" s="72"/>
      <c r="J302" s="72"/>
      <c r="K302" s="71" t="s">
        <v>6656</v>
      </c>
      <c r="L302" s="75"/>
      <c r="M302" s="76">
        <v>1740.71435546875</v>
      </c>
      <c r="N302" s="76">
        <v>9217.00390625</v>
      </c>
      <c r="O302" s="77"/>
      <c r="P302" s="78"/>
      <c r="Q302" s="78"/>
      <c r="R302" s="90"/>
      <c r="S302" s="48">
        <v>0</v>
      </c>
      <c r="T302" s="48">
        <v>1</v>
      </c>
      <c r="U302" s="49">
        <v>0</v>
      </c>
      <c r="V302" s="49">
        <v>0.002</v>
      </c>
      <c r="W302" s="50"/>
      <c r="X302" s="50"/>
      <c r="Y302" s="50"/>
      <c r="Z302" s="49">
        <v>0</v>
      </c>
      <c r="AA302" s="73">
        <v>302</v>
      </c>
      <c r="AB302" s="73"/>
      <c r="AC302" s="74"/>
      <c r="AD302" s="80" t="s">
        <v>3298</v>
      </c>
      <c r="AE302" s="80">
        <v>223</v>
      </c>
      <c r="AF302" s="80">
        <v>228</v>
      </c>
      <c r="AG302" s="80">
        <v>4286</v>
      </c>
      <c r="AH302" s="80">
        <v>1528</v>
      </c>
      <c r="AI302" s="80"/>
      <c r="AJ302" s="80"/>
      <c r="AK302" s="80" t="s">
        <v>4388</v>
      </c>
      <c r="AL302" s="80"/>
      <c r="AM302" s="80"/>
      <c r="AN302" s="82">
        <v>40544.6394212963</v>
      </c>
      <c r="AO302" s="86" t="s">
        <v>4969</v>
      </c>
      <c r="AP302" s="80" t="b">
        <v>0</v>
      </c>
      <c r="AQ302" s="80" t="b">
        <v>0</v>
      </c>
      <c r="AR302" s="80" t="b">
        <v>1</v>
      </c>
      <c r="AS302" s="80"/>
      <c r="AT302" s="80">
        <v>1</v>
      </c>
      <c r="AU302" s="86" t="s">
        <v>5435</v>
      </c>
      <c r="AV302" s="80" t="b">
        <v>0</v>
      </c>
      <c r="AW302" s="80" t="s">
        <v>5944</v>
      </c>
      <c r="AX302" s="86" t="s">
        <v>6053</v>
      </c>
      <c r="AY302" s="80" t="s">
        <v>66</v>
      </c>
      <c r="AZ302" s="80" t="str">
        <f>REPLACE(INDEX(GroupVertices[Group],MATCH(Vertices[[#This Row],[Vertex]],GroupVertices[Vertex],0)),1,1,"")</f>
        <v>1</v>
      </c>
      <c r="BA302" s="2"/>
      <c r="BB302" s="3"/>
      <c r="BC302" s="3"/>
      <c r="BD302" s="3"/>
      <c r="BE302" s="3"/>
    </row>
    <row r="303" spans="1:57" ht="15">
      <c r="A303" s="66" t="s">
        <v>302</v>
      </c>
      <c r="B303" s="67"/>
      <c r="C303" s="67"/>
      <c r="D303" s="68">
        <v>1</v>
      </c>
      <c r="E303" s="70">
        <v>50</v>
      </c>
      <c r="F303" s="106" t="s">
        <v>5536</v>
      </c>
      <c r="G303" s="67"/>
      <c r="H303" s="71"/>
      <c r="I303" s="72"/>
      <c r="J303" s="72"/>
      <c r="K303" s="71" t="s">
        <v>6657</v>
      </c>
      <c r="L303" s="75"/>
      <c r="M303" s="76">
        <v>6522.1572265625</v>
      </c>
      <c r="N303" s="76">
        <v>9695.0087890625</v>
      </c>
      <c r="O303" s="77"/>
      <c r="P303" s="78"/>
      <c r="Q303" s="78"/>
      <c r="R303" s="90"/>
      <c r="S303" s="48">
        <v>0</v>
      </c>
      <c r="T303" s="48">
        <v>1</v>
      </c>
      <c r="U303" s="49">
        <v>0</v>
      </c>
      <c r="V303" s="49">
        <v>0.017857</v>
      </c>
      <c r="W303" s="50"/>
      <c r="X303" s="50"/>
      <c r="Y303" s="50"/>
      <c r="Z303" s="49">
        <v>0</v>
      </c>
      <c r="AA303" s="73">
        <v>303</v>
      </c>
      <c r="AB303" s="73"/>
      <c r="AC303" s="74"/>
      <c r="AD303" s="80" t="s">
        <v>3299</v>
      </c>
      <c r="AE303" s="80">
        <v>535</v>
      </c>
      <c r="AF303" s="80">
        <v>380</v>
      </c>
      <c r="AG303" s="80">
        <v>24394</v>
      </c>
      <c r="AH303" s="80">
        <v>78406</v>
      </c>
      <c r="AI303" s="80"/>
      <c r="AJ303" s="80" t="s">
        <v>3883</v>
      </c>
      <c r="AK303" s="80" t="s">
        <v>4389</v>
      </c>
      <c r="AL303" s="86" t="s">
        <v>4701</v>
      </c>
      <c r="AM303" s="80"/>
      <c r="AN303" s="82">
        <v>42979.52962962963</v>
      </c>
      <c r="AO303" s="86" t="s">
        <v>4970</v>
      </c>
      <c r="AP303" s="80" t="b">
        <v>1</v>
      </c>
      <c r="AQ303" s="80" t="b">
        <v>0</v>
      </c>
      <c r="AR303" s="80" t="b">
        <v>1</v>
      </c>
      <c r="AS303" s="80"/>
      <c r="AT303" s="80">
        <v>4</v>
      </c>
      <c r="AU303" s="80"/>
      <c r="AV303" s="80" t="b">
        <v>0</v>
      </c>
      <c r="AW303" s="80" t="s">
        <v>5944</v>
      </c>
      <c r="AX303" s="86" t="s">
        <v>6054</v>
      </c>
      <c r="AY303" s="80" t="s">
        <v>66</v>
      </c>
      <c r="AZ303" s="80" t="str">
        <f>REPLACE(INDEX(GroupVertices[Group],MATCH(Vertices[[#This Row],[Vertex]],GroupVertices[Vertex],0)),1,1,"")</f>
        <v>4</v>
      </c>
      <c r="BA303" s="2"/>
      <c r="BB303" s="3"/>
      <c r="BC303" s="3"/>
      <c r="BD303" s="3"/>
      <c r="BE303" s="3"/>
    </row>
    <row r="304" spans="1:57" ht="15">
      <c r="A304" s="66" t="s">
        <v>303</v>
      </c>
      <c r="B304" s="67"/>
      <c r="C304" s="67"/>
      <c r="D304" s="68">
        <v>1</v>
      </c>
      <c r="E304" s="70">
        <v>50</v>
      </c>
      <c r="F304" s="106" t="s">
        <v>5537</v>
      </c>
      <c r="G304" s="67"/>
      <c r="H304" s="71"/>
      <c r="I304" s="72"/>
      <c r="J304" s="72"/>
      <c r="K304" s="71" t="s">
        <v>6658</v>
      </c>
      <c r="L304" s="75"/>
      <c r="M304" s="76">
        <v>1109.88720703125</v>
      </c>
      <c r="N304" s="76">
        <v>9332.5966796875</v>
      </c>
      <c r="O304" s="77"/>
      <c r="P304" s="78"/>
      <c r="Q304" s="78"/>
      <c r="R304" s="90"/>
      <c r="S304" s="48">
        <v>0</v>
      </c>
      <c r="T304" s="48">
        <v>1</v>
      </c>
      <c r="U304" s="49">
        <v>0</v>
      </c>
      <c r="V304" s="49">
        <v>0.002</v>
      </c>
      <c r="W304" s="50"/>
      <c r="X304" s="50"/>
      <c r="Y304" s="50"/>
      <c r="Z304" s="49">
        <v>0</v>
      </c>
      <c r="AA304" s="73">
        <v>304</v>
      </c>
      <c r="AB304" s="73"/>
      <c r="AC304" s="74"/>
      <c r="AD304" s="80" t="s">
        <v>3300</v>
      </c>
      <c r="AE304" s="80">
        <v>473</v>
      </c>
      <c r="AF304" s="80">
        <v>96</v>
      </c>
      <c r="AG304" s="80">
        <v>3647</v>
      </c>
      <c r="AH304" s="80">
        <v>30692</v>
      </c>
      <c r="AI304" s="80"/>
      <c r="AJ304" s="80" t="s">
        <v>3884</v>
      </c>
      <c r="AK304" s="80" t="s">
        <v>4390</v>
      </c>
      <c r="AL304" s="80"/>
      <c r="AM304" s="80"/>
      <c r="AN304" s="82">
        <v>42610.794027777774</v>
      </c>
      <c r="AO304" s="86" t="s">
        <v>4971</v>
      </c>
      <c r="AP304" s="80" t="b">
        <v>1</v>
      </c>
      <c r="AQ304" s="80" t="b">
        <v>0</v>
      </c>
      <c r="AR304" s="80" t="b">
        <v>1</v>
      </c>
      <c r="AS304" s="80"/>
      <c r="AT304" s="80">
        <v>2</v>
      </c>
      <c r="AU304" s="80"/>
      <c r="AV304" s="80" t="b">
        <v>0</v>
      </c>
      <c r="AW304" s="80" t="s">
        <v>5944</v>
      </c>
      <c r="AX304" s="86" t="s">
        <v>6055</v>
      </c>
      <c r="AY304" s="80" t="s">
        <v>66</v>
      </c>
      <c r="AZ304" s="80" t="str">
        <f>REPLACE(INDEX(GroupVertices[Group],MATCH(Vertices[[#This Row],[Vertex]],GroupVertices[Vertex],0)),1,1,"")</f>
        <v>1</v>
      </c>
      <c r="BA304" s="2"/>
      <c r="BB304" s="3"/>
      <c r="BC304" s="3"/>
      <c r="BD304" s="3"/>
      <c r="BE304" s="3"/>
    </row>
    <row r="305" spans="1:57" ht="15">
      <c r="A305" s="66" t="s">
        <v>304</v>
      </c>
      <c r="B305" s="67"/>
      <c r="C305" s="67"/>
      <c r="D305" s="68">
        <v>1</v>
      </c>
      <c r="E305" s="70">
        <v>50</v>
      </c>
      <c r="F305" s="106" t="s">
        <v>5538</v>
      </c>
      <c r="G305" s="67"/>
      <c r="H305" s="71"/>
      <c r="I305" s="72"/>
      <c r="J305" s="72"/>
      <c r="K305" s="71" t="s">
        <v>6659</v>
      </c>
      <c r="L305" s="75"/>
      <c r="M305" s="76">
        <v>4168.02294921875</v>
      </c>
      <c r="N305" s="76">
        <v>9689.8271484375</v>
      </c>
      <c r="O305" s="77"/>
      <c r="P305" s="78"/>
      <c r="Q305" s="78"/>
      <c r="R305" s="90"/>
      <c r="S305" s="48">
        <v>0</v>
      </c>
      <c r="T305" s="48">
        <v>1</v>
      </c>
      <c r="U305" s="49">
        <v>0</v>
      </c>
      <c r="V305" s="49">
        <v>0.001511</v>
      </c>
      <c r="W305" s="50"/>
      <c r="X305" s="50"/>
      <c r="Y305" s="50"/>
      <c r="Z305" s="49">
        <v>0</v>
      </c>
      <c r="AA305" s="73">
        <v>305</v>
      </c>
      <c r="AB305" s="73"/>
      <c r="AC305" s="74"/>
      <c r="AD305" s="80" t="s">
        <v>3301</v>
      </c>
      <c r="AE305" s="80">
        <v>171</v>
      </c>
      <c r="AF305" s="80">
        <v>47</v>
      </c>
      <c r="AG305" s="80">
        <v>517</v>
      </c>
      <c r="AH305" s="80">
        <v>7342</v>
      </c>
      <c r="AI305" s="80"/>
      <c r="AJ305" s="80" t="s">
        <v>3885</v>
      </c>
      <c r="AK305" s="80"/>
      <c r="AL305" s="80"/>
      <c r="AM305" s="80"/>
      <c r="AN305" s="82">
        <v>42899.14380787037</v>
      </c>
      <c r="AO305" s="86" t="s">
        <v>4972</v>
      </c>
      <c r="AP305" s="80" t="b">
        <v>1</v>
      </c>
      <c r="AQ305" s="80" t="b">
        <v>0</v>
      </c>
      <c r="AR305" s="80" t="b">
        <v>0</v>
      </c>
      <c r="AS305" s="80"/>
      <c r="AT305" s="80">
        <v>0</v>
      </c>
      <c r="AU305" s="80"/>
      <c r="AV305" s="80" t="b">
        <v>0</v>
      </c>
      <c r="AW305" s="80" t="s">
        <v>5944</v>
      </c>
      <c r="AX305" s="86" t="s">
        <v>6056</v>
      </c>
      <c r="AY305" s="80" t="s">
        <v>66</v>
      </c>
      <c r="AZ305" s="80" t="str">
        <f>REPLACE(INDEX(GroupVertices[Group],MATCH(Vertices[[#This Row],[Vertex]],GroupVertices[Vertex],0)),1,1,"")</f>
        <v>5</v>
      </c>
      <c r="BA305" s="2"/>
      <c r="BB305" s="3"/>
      <c r="BC305" s="3"/>
      <c r="BD305" s="3"/>
      <c r="BE305" s="3"/>
    </row>
    <row r="306" spans="1:57" ht="15">
      <c r="A306" s="66" t="s">
        <v>306</v>
      </c>
      <c r="B306" s="67"/>
      <c r="C306" s="67"/>
      <c r="D306" s="68">
        <v>1</v>
      </c>
      <c r="E306" s="70">
        <v>50</v>
      </c>
      <c r="F306" s="106" t="s">
        <v>5539</v>
      </c>
      <c r="G306" s="67"/>
      <c r="H306" s="71"/>
      <c r="I306" s="72"/>
      <c r="J306" s="72"/>
      <c r="K306" s="71" t="s">
        <v>6661</v>
      </c>
      <c r="L306" s="75"/>
      <c r="M306" s="76">
        <v>2659.0234375</v>
      </c>
      <c r="N306" s="76">
        <v>9545.259765625</v>
      </c>
      <c r="O306" s="77"/>
      <c r="P306" s="78"/>
      <c r="Q306" s="78"/>
      <c r="R306" s="90"/>
      <c r="S306" s="48">
        <v>0</v>
      </c>
      <c r="T306" s="48">
        <v>1</v>
      </c>
      <c r="U306" s="49">
        <v>0</v>
      </c>
      <c r="V306" s="49">
        <v>0.002</v>
      </c>
      <c r="W306" s="50"/>
      <c r="X306" s="50"/>
      <c r="Y306" s="50"/>
      <c r="Z306" s="49">
        <v>0</v>
      </c>
      <c r="AA306" s="73">
        <v>306</v>
      </c>
      <c r="AB306" s="73"/>
      <c r="AC306" s="74"/>
      <c r="AD306" s="80" t="s">
        <v>3303</v>
      </c>
      <c r="AE306" s="80">
        <v>146</v>
      </c>
      <c r="AF306" s="80">
        <v>426</v>
      </c>
      <c r="AG306" s="80">
        <v>22243</v>
      </c>
      <c r="AH306" s="80">
        <v>37150</v>
      </c>
      <c r="AI306" s="80"/>
      <c r="AJ306" s="80" t="s">
        <v>3887</v>
      </c>
      <c r="AK306" s="80" t="s">
        <v>4391</v>
      </c>
      <c r="AL306" s="86" t="s">
        <v>4703</v>
      </c>
      <c r="AM306" s="80"/>
      <c r="AN306" s="82">
        <v>41700.5728125</v>
      </c>
      <c r="AO306" s="86" t="s">
        <v>4974</v>
      </c>
      <c r="AP306" s="80" t="b">
        <v>0</v>
      </c>
      <c r="AQ306" s="80" t="b">
        <v>0</v>
      </c>
      <c r="AR306" s="80" t="b">
        <v>0</v>
      </c>
      <c r="AS306" s="80"/>
      <c r="AT306" s="80">
        <v>3</v>
      </c>
      <c r="AU306" s="86" t="s">
        <v>5433</v>
      </c>
      <c r="AV306" s="80" t="b">
        <v>0</v>
      </c>
      <c r="AW306" s="80" t="s">
        <v>5944</v>
      </c>
      <c r="AX306" s="86" t="s">
        <v>6058</v>
      </c>
      <c r="AY306" s="80" t="s">
        <v>66</v>
      </c>
      <c r="AZ306" s="80" t="str">
        <f>REPLACE(INDEX(GroupVertices[Group],MATCH(Vertices[[#This Row],[Vertex]],GroupVertices[Vertex],0)),1,1,"")</f>
        <v>1</v>
      </c>
      <c r="BA306" s="2"/>
      <c r="BB306" s="3"/>
      <c r="BC306" s="3"/>
      <c r="BD306" s="3"/>
      <c r="BE306" s="3"/>
    </row>
    <row r="307" spans="1:57" ht="15">
      <c r="A307" s="66" t="s">
        <v>307</v>
      </c>
      <c r="B307" s="67"/>
      <c r="C307" s="67"/>
      <c r="D307" s="68">
        <v>1</v>
      </c>
      <c r="E307" s="70">
        <v>50</v>
      </c>
      <c r="F307" s="106" t="s">
        <v>5540</v>
      </c>
      <c r="G307" s="67"/>
      <c r="H307" s="71"/>
      <c r="I307" s="72"/>
      <c r="J307" s="72"/>
      <c r="K307" s="71" t="s">
        <v>6662</v>
      </c>
      <c r="L307" s="75"/>
      <c r="M307" s="76">
        <v>2600.67333984375</v>
      </c>
      <c r="N307" s="76">
        <v>4412.7724609375</v>
      </c>
      <c r="O307" s="77"/>
      <c r="P307" s="78"/>
      <c r="Q307" s="78"/>
      <c r="R307" s="90"/>
      <c r="S307" s="48">
        <v>0</v>
      </c>
      <c r="T307" s="48">
        <v>1</v>
      </c>
      <c r="U307" s="49">
        <v>0</v>
      </c>
      <c r="V307" s="49">
        <v>0.001502</v>
      </c>
      <c r="W307" s="50"/>
      <c r="X307" s="50"/>
      <c r="Y307" s="50"/>
      <c r="Z307" s="49">
        <v>0</v>
      </c>
      <c r="AA307" s="73">
        <v>307</v>
      </c>
      <c r="AB307" s="73"/>
      <c r="AC307" s="74"/>
      <c r="AD307" s="80" t="s">
        <v>3304</v>
      </c>
      <c r="AE307" s="80">
        <v>93</v>
      </c>
      <c r="AF307" s="80">
        <v>60</v>
      </c>
      <c r="AG307" s="80">
        <v>2673</v>
      </c>
      <c r="AH307" s="80">
        <v>2480</v>
      </c>
      <c r="AI307" s="80"/>
      <c r="AJ307" s="80" t="s">
        <v>3888</v>
      </c>
      <c r="AK307" s="80" t="s">
        <v>4392</v>
      </c>
      <c r="AL307" s="80"/>
      <c r="AM307" s="80"/>
      <c r="AN307" s="82">
        <v>43294.18846064815</v>
      </c>
      <c r="AO307" s="86" t="s">
        <v>4975</v>
      </c>
      <c r="AP307" s="80" t="b">
        <v>1</v>
      </c>
      <c r="AQ307" s="80" t="b">
        <v>0</v>
      </c>
      <c r="AR307" s="80" t="b">
        <v>0</v>
      </c>
      <c r="AS307" s="80"/>
      <c r="AT307" s="80">
        <v>0</v>
      </c>
      <c r="AU307" s="80"/>
      <c r="AV307" s="80" t="b">
        <v>0</v>
      </c>
      <c r="AW307" s="80" t="s">
        <v>5944</v>
      </c>
      <c r="AX307" s="86" t="s">
        <v>6059</v>
      </c>
      <c r="AY307" s="80" t="s">
        <v>66</v>
      </c>
      <c r="AZ307" s="80" t="str">
        <f>REPLACE(INDEX(GroupVertices[Group],MATCH(Vertices[[#This Row],[Vertex]],GroupVertices[Vertex],0)),1,1,"")</f>
        <v>2</v>
      </c>
      <c r="BA307" s="2"/>
      <c r="BB307" s="3"/>
      <c r="BC307" s="3"/>
      <c r="BD307" s="3"/>
      <c r="BE307" s="3"/>
    </row>
    <row r="308" spans="1:57" ht="15">
      <c r="A308" s="66" t="s">
        <v>308</v>
      </c>
      <c r="B308" s="67"/>
      <c r="C308" s="67"/>
      <c r="D308" s="68">
        <v>1</v>
      </c>
      <c r="E308" s="70">
        <v>50</v>
      </c>
      <c r="F308" s="106" t="s">
        <v>5541</v>
      </c>
      <c r="G308" s="67"/>
      <c r="H308" s="71"/>
      <c r="I308" s="72"/>
      <c r="J308" s="72"/>
      <c r="K308" s="71" t="s">
        <v>6663</v>
      </c>
      <c r="L308" s="75"/>
      <c r="M308" s="76">
        <v>2686.690185546875</v>
      </c>
      <c r="N308" s="76">
        <v>7140.25244140625</v>
      </c>
      <c r="O308" s="77"/>
      <c r="P308" s="78"/>
      <c r="Q308" s="78"/>
      <c r="R308" s="90"/>
      <c r="S308" s="48">
        <v>0</v>
      </c>
      <c r="T308" s="48">
        <v>1</v>
      </c>
      <c r="U308" s="49">
        <v>0</v>
      </c>
      <c r="V308" s="49">
        <v>0.002</v>
      </c>
      <c r="W308" s="50"/>
      <c r="X308" s="50"/>
      <c r="Y308" s="50"/>
      <c r="Z308" s="49">
        <v>0</v>
      </c>
      <c r="AA308" s="73">
        <v>308</v>
      </c>
      <c r="AB308" s="73"/>
      <c r="AC308" s="74"/>
      <c r="AD308" s="80" t="s">
        <v>3305</v>
      </c>
      <c r="AE308" s="80">
        <v>175</v>
      </c>
      <c r="AF308" s="80">
        <v>97</v>
      </c>
      <c r="AG308" s="80">
        <v>9625</v>
      </c>
      <c r="AH308" s="80">
        <v>7837</v>
      </c>
      <c r="AI308" s="80"/>
      <c r="AJ308" s="80" t="s">
        <v>3889</v>
      </c>
      <c r="AK308" s="80"/>
      <c r="AL308" s="86" t="s">
        <v>4704</v>
      </c>
      <c r="AM308" s="80"/>
      <c r="AN308" s="82">
        <v>40750.86362268519</v>
      </c>
      <c r="AO308" s="86" t="s">
        <v>4976</v>
      </c>
      <c r="AP308" s="80" t="b">
        <v>0</v>
      </c>
      <c r="AQ308" s="80" t="b">
        <v>0</v>
      </c>
      <c r="AR308" s="80" t="b">
        <v>0</v>
      </c>
      <c r="AS308" s="80"/>
      <c r="AT308" s="80">
        <v>0</v>
      </c>
      <c r="AU308" s="86" t="s">
        <v>5433</v>
      </c>
      <c r="AV308" s="80" t="b">
        <v>0</v>
      </c>
      <c r="AW308" s="80" t="s">
        <v>5944</v>
      </c>
      <c r="AX308" s="86" t="s">
        <v>6060</v>
      </c>
      <c r="AY308" s="80" t="s">
        <v>66</v>
      </c>
      <c r="AZ308" s="80" t="str">
        <f>REPLACE(INDEX(GroupVertices[Group],MATCH(Vertices[[#This Row],[Vertex]],GroupVertices[Vertex],0)),1,1,"")</f>
        <v>1</v>
      </c>
      <c r="BA308" s="2"/>
      <c r="BB308" s="3"/>
      <c r="BC308" s="3"/>
      <c r="BD308" s="3"/>
      <c r="BE308" s="3"/>
    </row>
    <row r="309" spans="1:57" ht="15">
      <c r="A309" s="66" t="s">
        <v>311</v>
      </c>
      <c r="B309" s="67"/>
      <c r="C309" s="67"/>
      <c r="D309" s="68">
        <v>1</v>
      </c>
      <c r="E309" s="70">
        <v>50</v>
      </c>
      <c r="F309" s="106" t="s">
        <v>5544</v>
      </c>
      <c r="G309" s="67"/>
      <c r="H309" s="71"/>
      <c r="I309" s="72"/>
      <c r="J309" s="72"/>
      <c r="K309" s="71" t="s">
        <v>6666</v>
      </c>
      <c r="L309" s="75"/>
      <c r="M309" s="76">
        <v>6714.62646484375</v>
      </c>
      <c r="N309" s="76">
        <v>634.1962890625</v>
      </c>
      <c r="O309" s="77"/>
      <c r="P309" s="78"/>
      <c r="Q309" s="78"/>
      <c r="R309" s="90"/>
      <c r="S309" s="48">
        <v>0</v>
      </c>
      <c r="T309" s="48">
        <v>1</v>
      </c>
      <c r="U309" s="49">
        <v>0</v>
      </c>
      <c r="V309" s="49">
        <v>1</v>
      </c>
      <c r="W309" s="50"/>
      <c r="X309" s="50"/>
      <c r="Y309" s="50"/>
      <c r="Z309" s="49">
        <v>0</v>
      </c>
      <c r="AA309" s="73">
        <v>309</v>
      </c>
      <c r="AB309" s="73"/>
      <c r="AC309" s="74"/>
      <c r="AD309" s="80" t="s">
        <v>3308</v>
      </c>
      <c r="AE309" s="80">
        <v>233</v>
      </c>
      <c r="AF309" s="80">
        <v>628</v>
      </c>
      <c r="AG309" s="80">
        <v>64967</v>
      </c>
      <c r="AH309" s="80">
        <v>14356</v>
      </c>
      <c r="AI309" s="80"/>
      <c r="AJ309" s="80" t="s">
        <v>3892</v>
      </c>
      <c r="AK309" s="80" t="s">
        <v>4393</v>
      </c>
      <c r="AL309" s="80"/>
      <c r="AM309" s="80"/>
      <c r="AN309" s="82">
        <v>40820.96333333333</v>
      </c>
      <c r="AO309" s="86" t="s">
        <v>4979</v>
      </c>
      <c r="AP309" s="80" t="b">
        <v>0</v>
      </c>
      <c r="AQ309" s="80" t="b">
        <v>0</v>
      </c>
      <c r="AR309" s="80" t="b">
        <v>1</v>
      </c>
      <c r="AS309" s="80"/>
      <c r="AT309" s="80">
        <v>12</v>
      </c>
      <c r="AU309" s="86" t="s">
        <v>5433</v>
      </c>
      <c r="AV309" s="80" t="b">
        <v>0</v>
      </c>
      <c r="AW309" s="80" t="s">
        <v>5944</v>
      </c>
      <c r="AX309" s="86" t="s">
        <v>6063</v>
      </c>
      <c r="AY309" s="80" t="s">
        <v>66</v>
      </c>
      <c r="AZ309" s="80" t="str">
        <f>REPLACE(INDEX(GroupVertices[Group],MATCH(Vertices[[#This Row],[Vertex]],GroupVertices[Vertex],0)),1,1,"")</f>
        <v>96</v>
      </c>
      <c r="BA309" s="2"/>
      <c r="BB309" s="3"/>
      <c r="BC309" s="3"/>
      <c r="BD309" s="3"/>
      <c r="BE309" s="3"/>
    </row>
    <row r="310" spans="1:57" ht="15">
      <c r="A310" s="66" t="s">
        <v>313</v>
      </c>
      <c r="B310" s="67"/>
      <c r="C310" s="67"/>
      <c r="D310" s="68">
        <v>1</v>
      </c>
      <c r="E310" s="70">
        <v>50</v>
      </c>
      <c r="F310" s="106" t="s">
        <v>5546</v>
      </c>
      <c r="G310" s="67"/>
      <c r="H310" s="71"/>
      <c r="I310" s="72"/>
      <c r="J310" s="72"/>
      <c r="K310" s="71" t="s">
        <v>6668</v>
      </c>
      <c r="L310" s="75"/>
      <c r="M310" s="76">
        <v>6714.6279296875</v>
      </c>
      <c r="N310" s="76">
        <v>2536.650634765625</v>
      </c>
      <c r="O310" s="77"/>
      <c r="P310" s="78"/>
      <c r="Q310" s="78"/>
      <c r="R310" s="90"/>
      <c r="S310" s="48">
        <v>0</v>
      </c>
      <c r="T310" s="48">
        <v>1</v>
      </c>
      <c r="U310" s="49">
        <v>0</v>
      </c>
      <c r="V310" s="49">
        <v>1</v>
      </c>
      <c r="W310" s="50"/>
      <c r="X310" s="50"/>
      <c r="Y310" s="50"/>
      <c r="Z310" s="49">
        <v>0</v>
      </c>
      <c r="AA310" s="73">
        <v>310</v>
      </c>
      <c r="AB310" s="73"/>
      <c r="AC310" s="74"/>
      <c r="AD310" s="80" t="s">
        <v>313</v>
      </c>
      <c r="AE310" s="80">
        <v>93</v>
      </c>
      <c r="AF310" s="80">
        <v>40</v>
      </c>
      <c r="AG310" s="80">
        <v>594</v>
      </c>
      <c r="AH310" s="80">
        <v>4402</v>
      </c>
      <c r="AI310" s="80"/>
      <c r="AJ310" s="80" t="s">
        <v>3894</v>
      </c>
      <c r="AK310" s="80"/>
      <c r="AL310" s="80"/>
      <c r="AM310" s="80"/>
      <c r="AN310" s="82">
        <v>41939.130532407406</v>
      </c>
      <c r="AO310" s="86" t="s">
        <v>4981</v>
      </c>
      <c r="AP310" s="80" t="b">
        <v>1</v>
      </c>
      <c r="AQ310" s="80" t="b">
        <v>0</v>
      </c>
      <c r="AR310" s="80" t="b">
        <v>0</v>
      </c>
      <c r="AS310" s="80"/>
      <c r="AT310" s="80">
        <v>0</v>
      </c>
      <c r="AU310" s="86" t="s">
        <v>5433</v>
      </c>
      <c r="AV310" s="80" t="b">
        <v>0</v>
      </c>
      <c r="AW310" s="80" t="s">
        <v>5944</v>
      </c>
      <c r="AX310" s="86" t="s">
        <v>6065</v>
      </c>
      <c r="AY310" s="80" t="s">
        <v>66</v>
      </c>
      <c r="AZ310" s="80" t="str">
        <f>REPLACE(INDEX(GroupVertices[Group],MATCH(Vertices[[#This Row],[Vertex]],GroupVertices[Vertex],0)),1,1,"")</f>
        <v>95</v>
      </c>
      <c r="BA310" s="2"/>
      <c r="BB310" s="3"/>
      <c r="BC310" s="3"/>
      <c r="BD310" s="3"/>
      <c r="BE310" s="3"/>
    </row>
    <row r="311" spans="1:57" ht="15">
      <c r="A311" s="66" t="s">
        <v>314</v>
      </c>
      <c r="B311" s="67"/>
      <c r="C311" s="67"/>
      <c r="D311" s="68">
        <v>1</v>
      </c>
      <c r="E311" s="70">
        <v>50</v>
      </c>
      <c r="F311" s="106" t="s">
        <v>5547</v>
      </c>
      <c r="G311" s="67"/>
      <c r="H311" s="71"/>
      <c r="I311" s="72"/>
      <c r="J311" s="72"/>
      <c r="K311" s="71" t="s">
        <v>6669</v>
      </c>
      <c r="L311" s="75"/>
      <c r="M311" s="76">
        <v>4515.4208984375</v>
      </c>
      <c r="N311" s="76">
        <v>4542.32177734375</v>
      </c>
      <c r="O311" s="77"/>
      <c r="P311" s="78"/>
      <c r="Q311" s="78"/>
      <c r="R311" s="90"/>
      <c r="S311" s="48">
        <v>0</v>
      </c>
      <c r="T311" s="48">
        <v>1</v>
      </c>
      <c r="U311" s="49">
        <v>0</v>
      </c>
      <c r="V311" s="49">
        <v>0.142857</v>
      </c>
      <c r="W311" s="50"/>
      <c r="X311" s="50"/>
      <c r="Y311" s="50"/>
      <c r="Z311" s="49">
        <v>0</v>
      </c>
      <c r="AA311" s="73">
        <v>311</v>
      </c>
      <c r="AB311" s="73"/>
      <c r="AC311" s="74"/>
      <c r="AD311" s="80" t="s">
        <v>3310</v>
      </c>
      <c r="AE311" s="80">
        <v>367</v>
      </c>
      <c r="AF311" s="80">
        <v>66</v>
      </c>
      <c r="AG311" s="80">
        <v>11216</v>
      </c>
      <c r="AH311" s="80">
        <v>16394</v>
      </c>
      <c r="AI311" s="80"/>
      <c r="AJ311" s="80"/>
      <c r="AK311" s="80"/>
      <c r="AL311" s="80"/>
      <c r="AM311" s="80"/>
      <c r="AN311" s="82">
        <v>42083.68481481481</v>
      </c>
      <c r="AO311" s="86" t="s">
        <v>4982</v>
      </c>
      <c r="AP311" s="80" t="b">
        <v>1</v>
      </c>
      <c r="AQ311" s="80" t="b">
        <v>0</v>
      </c>
      <c r="AR311" s="80" t="b">
        <v>0</v>
      </c>
      <c r="AS311" s="80"/>
      <c r="AT311" s="80">
        <v>1</v>
      </c>
      <c r="AU311" s="86" t="s">
        <v>5433</v>
      </c>
      <c r="AV311" s="80" t="b">
        <v>0</v>
      </c>
      <c r="AW311" s="80" t="s">
        <v>5944</v>
      </c>
      <c r="AX311" s="86" t="s">
        <v>6066</v>
      </c>
      <c r="AY311" s="80" t="s">
        <v>66</v>
      </c>
      <c r="AZ311" s="80" t="str">
        <f>REPLACE(INDEX(GroupVertices[Group],MATCH(Vertices[[#This Row],[Vertex]],GroupVertices[Vertex],0)),1,1,"")</f>
        <v>20</v>
      </c>
      <c r="BA311" s="2"/>
      <c r="BB311" s="3"/>
      <c r="BC311" s="3"/>
      <c r="BD311" s="3"/>
      <c r="BE311" s="3"/>
    </row>
    <row r="312" spans="1:57" ht="15">
      <c r="A312" s="66" t="s">
        <v>316</v>
      </c>
      <c r="B312" s="67"/>
      <c r="C312" s="67"/>
      <c r="D312" s="68">
        <v>1</v>
      </c>
      <c r="E312" s="70">
        <v>50</v>
      </c>
      <c r="F312" s="106" t="s">
        <v>1294</v>
      </c>
      <c r="G312" s="67"/>
      <c r="H312" s="71"/>
      <c r="I312" s="72"/>
      <c r="J312" s="72"/>
      <c r="K312" s="71" t="s">
        <v>6671</v>
      </c>
      <c r="L312" s="75"/>
      <c r="M312" s="76">
        <v>6714.62646484375</v>
      </c>
      <c r="N312" s="76">
        <v>1902.5006103515625</v>
      </c>
      <c r="O312" s="77"/>
      <c r="P312" s="78"/>
      <c r="Q312" s="78"/>
      <c r="R312" s="90"/>
      <c r="S312" s="48">
        <v>0</v>
      </c>
      <c r="T312" s="48">
        <v>1</v>
      </c>
      <c r="U312" s="49">
        <v>0</v>
      </c>
      <c r="V312" s="49">
        <v>1</v>
      </c>
      <c r="W312" s="50"/>
      <c r="X312" s="50"/>
      <c r="Y312" s="50"/>
      <c r="Z312" s="49">
        <v>0</v>
      </c>
      <c r="AA312" s="73">
        <v>312</v>
      </c>
      <c r="AB312" s="73"/>
      <c r="AC312" s="74"/>
      <c r="AD312" s="80" t="s">
        <v>3312</v>
      </c>
      <c r="AE312" s="80">
        <v>342</v>
      </c>
      <c r="AF312" s="80">
        <v>388</v>
      </c>
      <c r="AG312" s="80">
        <v>15147</v>
      </c>
      <c r="AH312" s="80">
        <v>1</v>
      </c>
      <c r="AI312" s="80"/>
      <c r="AJ312" s="80" t="s">
        <v>3896</v>
      </c>
      <c r="AK312" s="80"/>
      <c r="AL312" s="80"/>
      <c r="AM312" s="80"/>
      <c r="AN312" s="82">
        <v>43650.43989583333</v>
      </c>
      <c r="AO312" s="80"/>
      <c r="AP312" s="80" t="b">
        <v>1</v>
      </c>
      <c r="AQ312" s="80" t="b">
        <v>0</v>
      </c>
      <c r="AR312" s="80" t="b">
        <v>0</v>
      </c>
      <c r="AS312" s="80"/>
      <c r="AT312" s="80">
        <v>2</v>
      </c>
      <c r="AU312" s="80"/>
      <c r="AV312" s="80" t="b">
        <v>0</v>
      </c>
      <c r="AW312" s="80" t="s">
        <v>5944</v>
      </c>
      <c r="AX312" s="86" t="s">
        <v>6068</v>
      </c>
      <c r="AY312" s="80" t="s">
        <v>66</v>
      </c>
      <c r="AZ312" s="80" t="str">
        <f>REPLACE(INDEX(GroupVertices[Group],MATCH(Vertices[[#This Row],[Vertex]],GroupVertices[Vertex],0)),1,1,"")</f>
        <v>94</v>
      </c>
      <c r="BA312" s="2"/>
      <c r="BB312" s="3"/>
      <c r="BC312" s="3"/>
      <c r="BD312" s="3"/>
      <c r="BE312" s="3"/>
    </row>
    <row r="313" spans="1:57" ht="15">
      <c r="A313" s="66" t="s">
        <v>317</v>
      </c>
      <c r="B313" s="67"/>
      <c r="C313" s="67"/>
      <c r="D313" s="68">
        <v>1</v>
      </c>
      <c r="E313" s="70">
        <v>50</v>
      </c>
      <c r="F313" s="106" t="s">
        <v>1295</v>
      </c>
      <c r="G313" s="67"/>
      <c r="H313" s="71"/>
      <c r="I313" s="72"/>
      <c r="J313" s="72"/>
      <c r="K313" s="71" t="s">
        <v>6672</v>
      </c>
      <c r="L313" s="75"/>
      <c r="M313" s="76">
        <v>6714.64111328125</v>
      </c>
      <c r="N313" s="76">
        <v>1268.32958984375</v>
      </c>
      <c r="O313" s="77"/>
      <c r="P313" s="78"/>
      <c r="Q313" s="78"/>
      <c r="R313" s="90"/>
      <c r="S313" s="48">
        <v>0</v>
      </c>
      <c r="T313" s="48">
        <v>1</v>
      </c>
      <c r="U313" s="49">
        <v>0</v>
      </c>
      <c r="V313" s="49">
        <v>1</v>
      </c>
      <c r="W313" s="50"/>
      <c r="X313" s="50"/>
      <c r="Y313" s="50"/>
      <c r="Z313" s="49">
        <v>0</v>
      </c>
      <c r="AA313" s="73">
        <v>313</v>
      </c>
      <c r="AB313" s="73"/>
      <c r="AC313" s="74"/>
      <c r="AD313" s="80" t="s">
        <v>3313</v>
      </c>
      <c r="AE313" s="80">
        <v>4794</v>
      </c>
      <c r="AF313" s="80">
        <v>2586</v>
      </c>
      <c r="AG313" s="80">
        <v>8150</v>
      </c>
      <c r="AH313" s="80">
        <v>12614</v>
      </c>
      <c r="AI313" s="80"/>
      <c r="AJ313" s="80" t="s">
        <v>3897</v>
      </c>
      <c r="AK313" s="80" t="s">
        <v>4396</v>
      </c>
      <c r="AL313" s="86" t="s">
        <v>4706</v>
      </c>
      <c r="AM313" s="80"/>
      <c r="AN313" s="82">
        <v>43098.950057870374</v>
      </c>
      <c r="AO313" s="86" t="s">
        <v>4984</v>
      </c>
      <c r="AP313" s="80" t="b">
        <v>0</v>
      </c>
      <c r="AQ313" s="80" t="b">
        <v>0</v>
      </c>
      <c r="AR313" s="80" t="b">
        <v>1</v>
      </c>
      <c r="AS313" s="80"/>
      <c r="AT313" s="80">
        <v>14</v>
      </c>
      <c r="AU313" s="86" t="s">
        <v>5433</v>
      </c>
      <c r="AV313" s="80" t="b">
        <v>0</v>
      </c>
      <c r="AW313" s="80" t="s">
        <v>5944</v>
      </c>
      <c r="AX313" s="86" t="s">
        <v>6069</v>
      </c>
      <c r="AY313" s="80" t="s">
        <v>66</v>
      </c>
      <c r="AZ313" s="80" t="str">
        <f>REPLACE(INDEX(GroupVertices[Group],MATCH(Vertices[[#This Row],[Vertex]],GroupVertices[Vertex],0)),1,1,"")</f>
        <v>93</v>
      </c>
      <c r="BA313" s="2"/>
      <c r="BB313" s="3"/>
      <c r="BC313" s="3"/>
      <c r="BD313" s="3"/>
      <c r="BE313" s="3"/>
    </row>
    <row r="314" spans="1:57" ht="15">
      <c r="A314" s="66" t="s">
        <v>318</v>
      </c>
      <c r="B314" s="67"/>
      <c r="C314" s="67"/>
      <c r="D314" s="68">
        <v>1</v>
      </c>
      <c r="E314" s="70">
        <v>50</v>
      </c>
      <c r="F314" s="106" t="s">
        <v>5550</v>
      </c>
      <c r="G314" s="67"/>
      <c r="H314" s="71"/>
      <c r="I314" s="72"/>
      <c r="J314" s="72"/>
      <c r="K314" s="71" t="s">
        <v>6674</v>
      </c>
      <c r="L314" s="75"/>
      <c r="M314" s="76">
        <v>5834.21240234375</v>
      </c>
      <c r="N314" s="76">
        <v>9331.65234375</v>
      </c>
      <c r="O314" s="77"/>
      <c r="P314" s="78"/>
      <c r="Q314" s="78"/>
      <c r="R314" s="90"/>
      <c r="S314" s="48">
        <v>0</v>
      </c>
      <c r="T314" s="48">
        <v>1</v>
      </c>
      <c r="U314" s="49">
        <v>0</v>
      </c>
      <c r="V314" s="49">
        <v>0.017857</v>
      </c>
      <c r="W314" s="50"/>
      <c r="X314" s="50"/>
      <c r="Y314" s="50"/>
      <c r="Z314" s="49">
        <v>0</v>
      </c>
      <c r="AA314" s="73">
        <v>314</v>
      </c>
      <c r="AB314" s="73"/>
      <c r="AC314" s="74"/>
      <c r="AD314" s="80" t="s">
        <v>3315</v>
      </c>
      <c r="AE314" s="80">
        <v>114</v>
      </c>
      <c r="AF314" s="80">
        <v>105</v>
      </c>
      <c r="AG314" s="80">
        <v>202</v>
      </c>
      <c r="AH314" s="80">
        <v>239</v>
      </c>
      <c r="AI314" s="80"/>
      <c r="AJ314" s="80" t="s">
        <v>3899</v>
      </c>
      <c r="AK314" s="80" t="s">
        <v>4398</v>
      </c>
      <c r="AL314" s="80"/>
      <c r="AM314" s="80"/>
      <c r="AN314" s="82">
        <v>43279.142384259256</v>
      </c>
      <c r="AO314" s="86" t="s">
        <v>4986</v>
      </c>
      <c r="AP314" s="80" t="b">
        <v>1</v>
      </c>
      <c r="AQ314" s="80" t="b">
        <v>0</v>
      </c>
      <c r="AR314" s="80" t="b">
        <v>0</v>
      </c>
      <c r="AS314" s="80"/>
      <c r="AT314" s="80">
        <v>0</v>
      </c>
      <c r="AU314" s="80"/>
      <c r="AV314" s="80" t="b">
        <v>0</v>
      </c>
      <c r="AW314" s="80" t="s">
        <v>5944</v>
      </c>
      <c r="AX314" s="86" t="s">
        <v>6071</v>
      </c>
      <c r="AY314" s="80" t="s">
        <v>66</v>
      </c>
      <c r="AZ314" s="80" t="str">
        <f>REPLACE(INDEX(GroupVertices[Group],MATCH(Vertices[[#This Row],[Vertex]],GroupVertices[Vertex],0)),1,1,"")</f>
        <v>4</v>
      </c>
      <c r="BA314" s="2"/>
      <c r="BB314" s="3"/>
      <c r="BC314" s="3"/>
      <c r="BD314" s="3"/>
      <c r="BE314" s="3"/>
    </row>
    <row r="315" spans="1:57" ht="15">
      <c r="A315" s="66" t="s">
        <v>320</v>
      </c>
      <c r="B315" s="67"/>
      <c r="C315" s="67"/>
      <c r="D315" s="68">
        <v>1</v>
      </c>
      <c r="E315" s="70">
        <v>50</v>
      </c>
      <c r="F315" s="106" t="s">
        <v>5553</v>
      </c>
      <c r="G315" s="67"/>
      <c r="H315" s="71"/>
      <c r="I315" s="72"/>
      <c r="J315" s="72"/>
      <c r="K315" s="71" t="s">
        <v>6678</v>
      </c>
      <c r="L315" s="75"/>
      <c r="M315" s="76">
        <v>3056.249755859375</v>
      </c>
      <c r="N315" s="76">
        <v>8894.27734375</v>
      </c>
      <c r="O315" s="77"/>
      <c r="P315" s="78"/>
      <c r="Q315" s="78"/>
      <c r="R315" s="90"/>
      <c r="S315" s="48">
        <v>0</v>
      </c>
      <c r="T315" s="48">
        <v>1</v>
      </c>
      <c r="U315" s="49">
        <v>0</v>
      </c>
      <c r="V315" s="49">
        <v>0.002</v>
      </c>
      <c r="W315" s="50"/>
      <c r="X315" s="50"/>
      <c r="Y315" s="50"/>
      <c r="Z315" s="49">
        <v>0</v>
      </c>
      <c r="AA315" s="73">
        <v>315</v>
      </c>
      <c r="AB315" s="73"/>
      <c r="AC315" s="74"/>
      <c r="AD315" s="80" t="s">
        <v>3319</v>
      </c>
      <c r="AE315" s="80">
        <v>143</v>
      </c>
      <c r="AF315" s="80">
        <v>29</v>
      </c>
      <c r="AG315" s="80">
        <v>1151</v>
      </c>
      <c r="AH315" s="80">
        <v>413</v>
      </c>
      <c r="AI315" s="80"/>
      <c r="AJ315" s="80" t="s">
        <v>3902</v>
      </c>
      <c r="AK315" s="80" t="s">
        <v>4400</v>
      </c>
      <c r="AL315" s="80"/>
      <c r="AM315" s="80"/>
      <c r="AN315" s="82">
        <v>42702.78944444445</v>
      </c>
      <c r="AO315" s="86" t="s">
        <v>4989</v>
      </c>
      <c r="AP315" s="80" t="b">
        <v>0</v>
      </c>
      <c r="AQ315" s="80" t="b">
        <v>0</v>
      </c>
      <c r="AR315" s="80" t="b">
        <v>0</v>
      </c>
      <c r="AS315" s="80"/>
      <c r="AT315" s="80">
        <v>0</v>
      </c>
      <c r="AU315" s="86" t="s">
        <v>5433</v>
      </c>
      <c r="AV315" s="80" t="b">
        <v>0</v>
      </c>
      <c r="AW315" s="80" t="s">
        <v>5944</v>
      </c>
      <c r="AX315" s="86" t="s">
        <v>6075</v>
      </c>
      <c r="AY315" s="80" t="s">
        <v>66</v>
      </c>
      <c r="AZ315" s="80" t="str">
        <f>REPLACE(INDEX(GroupVertices[Group],MATCH(Vertices[[#This Row],[Vertex]],GroupVertices[Vertex],0)),1,1,"")</f>
        <v>1</v>
      </c>
      <c r="BA315" s="2"/>
      <c r="BB315" s="3"/>
      <c r="BC315" s="3"/>
      <c r="BD315" s="3"/>
      <c r="BE315" s="3"/>
    </row>
    <row r="316" spans="1:57" ht="15">
      <c r="A316" s="66" t="s">
        <v>321</v>
      </c>
      <c r="B316" s="67"/>
      <c r="C316" s="67"/>
      <c r="D316" s="68">
        <v>1</v>
      </c>
      <c r="E316" s="70">
        <v>50</v>
      </c>
      <c r="F316" s="106" t="s">
        <v>5554</v>
      </c>
      <c r="G316" s="67"/>
      <c r="H316" s="71"/>
      <c r="I316" s="72"/>
      <c r="J316" s="72"/>
      <c r="K316" s="71" t="s">
        <v>6679</v>
      </c>
      <c r="L316" s="75"/>
      <c r="M316" s="76">
        <v>3416.913818359375</v>
      </c>
      <c r="N316" s="76">
        <v>9192.8623046875</v>
      </c>
      <c r="O316" s="77"/>
      <c r="P316" s="78"/>
      <c r="Q316" s="78"/>
      <c r="R316" s="90"/>
      <c r="S316" s="48">
        <v>0</v>
      </c>
      <c r="T316" s="48">
        <v>1</v>
      </c>
      <c r="U316" s="49">
        <v>0</v>
      </c>
      <c r="V316" s="49">
        <v>0.001511</v>
      </c>
      <c r="W316" s="50"/>
      <c r="X316" s="50"/>
      <c r="Y316" s="50"/>
      <c r="Z316" s="49">
        <v>0</v>
      </c>
      <c r="AA316" s="73">
        <v>316</v>
      </c>
      <c r="AB316" s="73"/>
      <c r="AC316" s="74"/>
      <c r="AD316" s="80" t="s">
        <v>3320</v>
      </c>
      <c r="AE316" s="80">
        <v>37</v>
      </c>
      <c r="AF316" s="80">
        <v>0</v>
      </c>
      <c r="AG316" s="80">
        <v>1</v>
      </c>
      <c r="AH316" s="80">
        <v>5</v>
      </c>
      <c r="AI316" s="80"/>
      <c r="AJ316" s="80" t="s">
        <v>3903</v>
      </c>
      <c r="AK316" s="80"/>
      <c r="AL316" s="80"/>
      <c r="AM316" s="80"/>
      <c r="AN316" s="82">
        <v>43661.32449074074</v>
      </c>
      <c r="AO316" s="86" t="s">
        <v>4990</v>
      </c>
      <c r="AP316" s="80" t="b">
        <v>0</v>
      </c>
      <c r="AQ316" s="80" t="b">
        <v>0</v>
      </c>
      <c r="AR316" s="80" t="b">
        <v>0</v>
      </c>
      <c r="AS316" s="80"/>
      <c r="AT316" s="80">
        <v>0</v>
      </c>
      <c r="AU316" s="86" t="s">
        <v>5433</v>
      </c>
      <c r="AV316" s="80" t="b">
        <v>0</v>
      </c>
      <c r="AW316" s="80" t="s">
        <v>5944</v>
      </c>
      <c r="AX316" s="86" t="s">
        <v>6076</v>
      </c>
      <c r="AY316" s="80" t="s">
        <v>66</v>
      </c>
      <c r="AZ316" s="80" t="str">
        <f>REPLACE(INDEX(GroupVertices[Group],MATCH(Vertices[[#This Row],[Vertex]],GroupVertices[Vertex],0)),1,1,"")</f>
        <v>5</v>
      </c>
      <c r="BA316" s="2"/>
      <c r="BB316" s="3"/>
      <c r="BC316" s="3"/>
      <c r="BD316" s="3"/>
      <c r="BE316" s="3"/>
    </row>
    <row r="317" spans="1:57" ht="15">
      <c r="A317" s="66" t="s">
        <v>322</v>
      </c>
      <c r="B317" s="67"/>
      <c r="C317" s="67"/>
      <c r="D317" s="68">
        <v>1</v>
      </c>
      <c r="E317" s="70">
        <v>50</v>
      </c>
      <c r="F317" s="106" t="s">
        <v>5555</v>
      </c>
      <c r="G317" s="67"/>
      <c r="H317" s="71"/>
      <c r="I317" s="72"/>
      <c r="J317" s="72"/>
      <c r="K317" s="71" t="s">
        <v>6680</v>
      </c>
      <c r="L317" s="75"/>
      <c r="M317" s="76">
        <v>5024.25</v>
      </c>
      <c r="N317" s="76">
        <v>5943.36328125</v>
      </c>
      <c r="O317" s="77"/>
      <c r="P317" s="78"/>
      <c r="Q317" s="78"/>
      <c r="R317" s="90"/>
      <c r="S317" s="48">
        <v>0</v>
      </c>
      <c r="T317" s="48">
        <v>1</v>
      </c>
      <c r="U317" s="49">
        <v>0</v>
      </c>
      <c r="V317" s="49">
        <v>0.2</v>
      </c>
      <c r="W317" s="50"/>
      <c r="X317" s="50"/>
      <c r="Y317" s="50"/>
      <c r="Z317" s="49">
        <v>0</v>
      </c>
      <c r="AA317" s="73">
        <v>317</v>
      </c>
      <c r="AB317" s="73"/>
      <c r="AC317" s="74"/>
      <c r="AD317" s="80" t="s">
        <v>3321</v>
      </c>
      <c r="AE317" s="80">
        <v>381</v>
      </c>
      <c r="AF317" s="80">
        <v>397</v>
      </c>
      <c r="AG317" s="80">
        <v>20191</v>
      </c>
      <c r="AH317" s="80">
        <v>115768</v>
      </c>
      <c r="AI317" s="80"/>
      <c r="AJ317" s="80" t="s">
        <v>3904</v>
      </c>
      <c r="AK317" s="80" t="s">
        <v>4401</v>
      </c>
      <c r="AL317" s="80"/>
      <c r="AM317" s="80"/>
      <c r="AN317" s="82">
        <v>41475.146261574075</v>
      </c>
      <c r="AO317" s="86" t="s">
        <v>4991</v>
      </c>
      <c r="AP317" s="80" t="b">
        <v>0</v>
      </c>
      <c r="AQ317" s="80" t="b">
        <v>0</v>
      </c>
      <c r="AR317" s="80" t="b">
        <v>0</v>
      </c>
      <c r="AS317" s="80"/>
      <c r="AT317" s="80">
        <v>3</v>
      </c>
      <c r="AU317" s="86" t="s">
        <v>5433</v>
      </c>
      <c r="AV317" s="80" t="b">
        <v>0</v>
      </c>
      <c r="AW317" s="80" t="s">
        <v>5944</v>
      </c>
      <c r="AX317" s="86" t="s">
        <v>6077</v>
      </c>
      <c r="AY317" s="80" t="s">
        <v>66</v>
      </c>
      <c r="AZ317" s="80" t="str">
        <f>REPLACE(INDEX(GroupVertices[Group],MATCH(Vertices[[#This Row],[Vertex]],GroupVertices[Vertex],0)),1,1,"")</f>
        <v>29</v>
      </c>
      <c r="BA317" s="2"/>
      <c r="BB317" s="3"/>
      <c r="BC317" s="3"/>
      <c r="BD317" s="3"/>
      <c r="BE317" s="3"/>
    </row>
    <row r="318" spans="1:57" ht="15">
      <c r="A318" s="66" t="s">
        <v>324</v>
      </c>
      <c r="B318" s="67"/>
      <c r="C318" s="67"/>
      <c r="D318" s="68">
        <v>1</v>
      </c>
      <c r="E318" s="70">
        <v>50</v>
      </c>
      <c r="F318" s="106" t="s">
        <v>5558</v>
      </c>
      <c r="G318" s="67"/>
      <c r="H318" s="71"/>
      <c r="I318" s="72"/>
      <c r="J318" s="72"/>
      <c r="K318" s="71" t="s">
        <v>6683</v>
      </c>
      <c r="L318" s="75"/>
      <c r="M318" s="76">
        <v>6714.63623046875</v>
      </c>
      <c r="N318" s="76">
        <v>4394.857421875</v>
      </c>
      <c r="O318" s="77"/>
      <c r="P318" s="78"/>
      <c r="Q318" s="78"/>
      <c r="R318" s="90"/>
      <c r="S318" s="48">
        <v>0</v>
      </c>
      <c r="T318" s="48">
        <v>1</v>
      </c>
      <c r="U318" s="49">
        <v>0</v>
      </c>
      <c r="V318" s="49">
        <v>1</v>
      </c>
      <c r="W318" s="50"/>
      <c r="X318" s="50"/>
      <c r="Y318" s="50"/>
      <c r="Z318" s="49">
        <v>0</v>
      </c>
      <c r="AA318" s="73">
        <v>318</v>
      </c>
      <c r="AB318" s="73"/>
      <c r="AC318" s="74"/>
      <c r="AD318" s="80" t="s">
        <v>3324</v>
      </c>
      <c r="AE318" s="80">
        <v>54</v>
      </c>
      <c r="AF318" s="80">
        <v>40</v>
      </c>
      <c r="AG318" s="80">
        <v>837</v>
      </c>
      <c r="AH318" s="80">
        <v>19947</v>
      </c>
      <c r="AI318" s="80"/>
      <c r="AJ318" s="80" t="s">
        <v>3907</v>
      </c>
      <c r="AK318" s="80" t="s">
        <v>4388</v>
      </c>
      <c r="AL318" s="80"/>
      <c r="AM318" s="80"/>
      <c r="AN318" s="82">
        <v>43245.620208333334</v>
      </c>
      <c r="AO318" s="86" t="s">
        <v>4994</v>
      </c>
      <c r="AP318" s="80" t="b">
        <v>1</v>
      </c>
      <c r="AQ318" s="80" t="b">
        <v>0</v>
      </c>
      <c r="AR318" s="80" t="b">
        <v>0</v>
      </c>
      <c r="AS318" s="80"/>
      <c r="AT318" s="80">
        <v>0</v>
      </c>
      <c r="AU318" s="80"/>
      <c r="AV318" s="80" t="b">
        <v>0</v>
      </c>
      <c r="AW318" s="80" t="s">
        <v>5944</v>
      </c>
      <c r="AX318" s="86" t="s">
        <v>6080</v>
      </c>
      <c r="AY318" s="80" t="s">
        <v>66</v>
      </c>
      <c r="AZ318" s="80" t="str">
        <f>REPLACE(INDEX(GroupVertices[Group],MATCH(Vertices[[#This Row],[Vertex]],GroupVertices[Vertex],0)),1,1,"")</f>
        <v>92</v>
      </c>
      <c r="BA318" s="2"/>
      <c r="BB318" s="3"/>
      <c r="BC318" s="3"/>
      <c r="BD318" s="3"/>
      <c r="BE318" s="3"/>
    </row>
    <row r="319" spans="1:57" ht="15">
      <c r="A319" s="66" t="s">
        <v>326</v>
      </c>
      <c r="B319" s="67"/>
      <c r="C319" s="67"/>
      <c r="D319" s="68">
        <v>1</v>
      </c>
      <c r="E319" s="70">
        <v>50</v>
      </c>
      <c r="F319" s="106" t="s">
        <v>1297</v>
      </c>
      <c r="G319" s="67"/>
      <c r="H319" s="71"/>
      <c r="I319" s="72"/>
      <c r="J319" s="72"/>
      <c r="K319" s="71" t="s">
        <v>6687</v>
      </c>
      <c r="L319" s="75"/>
      <c r="M319" s="76">
        <v>6713.91455078125</v>
      </c>
      <c r="N319" s="76">
        <v>6828.2275390625</v>
      </c>
      <c r="O319" s="77"/>
      <c r="P319" s="78"/>
      <c r="Q319" s="78"/>
      <c r="R319" s="90"/>
      <c r="S319" s="48">
        <v>0</v>
      </c>
      <c r="T319" s="48">
        <v>1</v>
      </c>
      <c r="U319" s="49">
        <v>0</v>
      </c>
      <c r="V319" s="49">
        <v>0.090909</v>
      </c>
      <c r="W319" s="50"/>
      <c r="X319" s="50"/>
      <c r="Y319" s="50"/>
      <c r="Z319" s="49">
        <v>0</v>
      </c>
      <c r="AA319" s="73">
        <v>319</v>
      </c>
      <c r="AB319" s="73"/>
      <c r="AC319" s="74"/>
      <c r="AD319" s="80" t="s">
        <v>3328</v>
      </c>
      <c r="AE319" s="80">
        <v>73</v>
      </c>
      <c r="AF319" s="80">
        <v>5</v>
      </c>
      <c r="AG319" s="80">
        <v>673</v>
      </c>
      <c r="AH319" s="80">
        <v>339</v>
      </c>
      <c r="AI319" s="80"/>
      <c r="AJ319" s="80" t="s">
        <v>3910</v>
      </c>
      <c r="AK319" s="80"/>
      <c r="AL319" s="80"/>
      <c r="AM319" s="80"/>
      <c r="AN319" s="82">
        <v>43503.037523148145</v>
      </c>
      <c r="AO319" s="86" t="s">
        <v>4998</v>
      </c>
      <c r="AP319" s="80" t="b">
        <v>1</v>
      </c>
      <c r="AQ319" s="80" t="b">
        <v>0</v>
      </c>
      <c r="AR319" s="80" t="b">
        <v>0</v>
      </c>
      <c r="AS319" s="80"/>
      <c r="AT319" s="80">
        <v>0</v>
      </c>
      <c r="AU319" s="80"/>
      <c r="AV319" s="80" t="b">
        <v>0</v>
      </c>
      <c r="AW319" s="80" t="s">
        <v>5944</v>
      </c>
      <c r="AX319" s="86" t="s">
        <v>6084</v>
      </c>
      <c r="AY319" s="80" t="s">
        <v>66</v>
      </c>
      <c r="AZ319" s="80" t="str">
        <f>REPLACE(INDEX(GroupVertices[Group],MATCH(Vertices[[#This Row],[Vertex]],GroupVertices[Vertex],0)),1,1,"")</f>
        <v>11</v>
      </c>
      <c r="BA319" s="2"/>
      <c r="BB319" s="3"/>
      <c r="BC319" s="3"/>
      <c r="BD319" s="3"/>
      <c r="BE319" s="3"/>
    </row>
    <row r="320" spans="1:57" ht="15">
      <c r="A320" s="66" t="s">
        <v>333</v>
      </c>
      <c r="B320" s="67"/>
      <c r="C320" s="67"/>
      <c r="D320" s="68">
        <v>1</v>
      </c>
      <c r="E320" s="70">
        <v>50</v>
      </c>
      <c r="F320" s="106" t="s">
        <v>1299</v>
      </c>
      <c r="G320" s="67"/>
      <c r="H320" s="71"/>
      <c r="I320" s="72"/>
      <c r="J320" s="72"/>
      <c r="K320" s="71" t="s">
        <v>6697</v>
      </c>
      <c r="L320" s="75"/>
      <c r="M320" s="76">
        <v>5486.060546875</v>
      </c>
      <c r="N320" s="76">
        <v>2668.13427734375</v>
      </c>
      <c r="O320" s="77"/>
      <c r="P320" s="78"/>
      <c r="Q320" s="78"/>
      <c r="R320" s="90"/>
      <c r="S320" s="48">
        <v>0</v>
      </c>
      <c r="T320" s="48">
        <v>1</v>
      </c>
      <c r="U320" s="49">
        <v>0</v>
      </c>
      <c r="V320" s="49">
        <v>0.2</v>
      </c>
      <c r="W320" s="50"/>
      <c r="X320" s="50"/>
      <c r="Y320" s="50"/>
      <c r="Z320" s="49">
        <v>0</v>
      </c>
      <c r="AA320" s="73">
        <v>320</v>
      </c>
      <c r="AB320" s="73"/>
      <c r="AC320" s="74"/>
      <c r="AD320" s="80" t="s">
        <v>3338</v>
      </c>
      <c r="AE320" s="80">
        <v>290</v>
      </c>
      <c r="AF320" s="80">
        <v>260</v>
      </c>
      <c r="AG320" s="80">
        <v>13697</v>
      </c>
      <c r="AH320" s="80">
        <v>52808</v>
      </c>
      <c r="AI320" s="80"/>
      <c r="AJ320" s="80" t="s">
        <v>3919</v>
      </c>
      <c r="AK320" s="80" t="s">
        <v>4346</v>
      </c>
      <c r="AL320" s="80"/>
      <c r="AM320" s="80"/>
      <c r="AN320" s="82">
        <v>40793.83424768518</v>
      </c>
      <c r="AO320" s="86" t="s">
        <v>5006</v>
      </c>
      <c r="AP320" s="80" t="b">
        <v>0</v>
      </c>
      <c r="AQ320" s="80" t="b">
        <v>0</v>
      </c>
      <c r="AR320" s="80" t="b">
        <v>1</v>
      </c>
      <c r="AS320" s="80"/>
      <c r="AT320" s="80">
        <v>3</v>
      </c>
      <c r="AU320" s="86" t="s">
        <v>5435</v>
      </c>
      <c r="AV320" s="80" t="b">
        <v>0</v>
      </c>
      <c r="AW320" s="80" t="s">
        <v>5944</v>
      </c>
      <c r="AX320" s="86" t="s">
        <v>6094</v>
      </c>
      <c r="AY320" s="80" t="s">
        <v>66</v>
      </c>
      <c r="AZ320" s="80" t="str">
        <f>REPLACE(INDEX(GroupVertices[Group],MATCH(Vertices[[#This Row],[Vertex]],GroupVertices[Vertex],0)),1,1,"")</f>
        <v>27</v>
      </c>
      <c r="BA320" s="2"/>
      <c r="BB320" s="3"/>
      <c r="BC320" s="3"/>
      <c r="BD320" s="3"/>
      <c r="BE320" s="3"/>
    </row>
    <row r="321" spans="1:57" ht="15">
      <c r="A321" s="66" t="s">
        <v>334</v>
      </c>
      <c r="B321" s="67"/>
      <c r="C321" s="67"/>
      <c r="D321" s="68">
        <v>1</v>
      </c>
      <c r="E321" s="70">
        <v>50</v>
      </c>
      <c r="F321" s="106" t="s">
        <v>5569</v>
      </c>
      <c r="G321" s="67"/>
      <c r="H321" s="71"/>
      <c r="I321" s="72"/>
      <c r="J321" s="72"/>
      <c r="K321" s="71" t="s">
        <v>6698</v>
      </c>
      <c r="L321" s="75"/>
      <c r="M321" s="76">
        <v>7333.6748046875</v>
      </c>
      <c r="N321" s="76">
        <v>8743.5166015625</v>
      </c>
      <c r="O321" s="77"/>
      <c r="P321" s="78"/>
      <c r="Q321" s="78"/>
      <c r="R321" s="90"/>
      <c r="S321" s="48">
        <v>0</v>
      </c>
      <c r="T321" s="48">
        <v>1</v>
      </c>
      <c r="U321" s="49">
        <v>0</v>
      </c>
      <c r="V321" s="49">
        <v>0.017857</v>
      </c>
      <c r="W321" s="50"/>
      <c r="X321" s="50"/>
      <c r="Y321" s="50"/>
      <c r="Z321" s="49">
        <v>0</v>
      </c>
      <c r="AA321" s="73">
        <v>321</v>
      </c>
      <c r="AB321" s="73"/>
      <c r="AC321" s="74"/>
      <c r="AD321" s="80" t="s">
        <v>3339</v>
      </c>
      <c r="AE321" s="80">
        <v>1039</v>
      </c>
      <c r="AF321" s="80">
        <v>3579</v>
      </c>
      <c r="AG321" s="80">
        <v>30330</v>
      </c>
      <c r="AH321" s="80">
        <v>55267</v>
      </c>
      <c r="AI321" s="80"/>
      <c r="AJ321" s="80" t="s">
        <v>3920</v>
      </c>
      <c r="AK321" s="80" t="s">
        <v>4409</v>
      </c>
      <c r="AL321" s="80"/>
      <c r="AM321" s="80"/>
      <c r="AN321" s="82">
        <v>43115.15736111111</v>
      </c>
      <c r="AO321" s="86" t="s">
        <v>5007</v>
      </c>
      <c r="AP321" s="80" t="b">
        <v>1</v>
      </c>
      <c r="AQ321" s="80" t="b">
        <v>0</v>
      </c>
      <c r="AR321" s="80" t="b">
        <v>1</v>
      </c>
      <c r="AS321" s="80"/>
      <c r="AT321" s="80">
        <v>8</v>
      </c>
      <c r="AU321" s="80"/>
      <c r="AV321" s="80" t="b">
        <v>0</v>
      </c>
      <c r="AW321" s="80" t="s">
        <v>5944</v>
      </c>
      <c r="AX321" s="86" t="s">
        <v>6095</v>
      </c>
      <c r="AY321" s="80" t="s">
        <v>66</v>
      </c>
      <c r="AZ321" s="80" t="str">
        <f>REPLACE(INDEX(GroupVertices[Group],MATCH(Vertices[[#This Row],[Vertex]],GroupVertices[Vertex],0)),1,1,"")</f>
        <v>4</v>
      </c>
      <c r="BA321" s="2"/>
      <c r="BB321" s="3"/>
      <c r="BC321" s="3"/>
      <c r="BD321" s="3"/>
      <c r="BE321" s="3"/>
    </row>
    <row r="322" spans="1:57" ht="15">
      <c r="A322" s="66" t="s">
        <v>335</v>
      </c>
      <c r="B322" s="67"/>
      <c r="C322" s="67"/>
      <c r="D322" s="68">
        <v>1</v>
      </c>
      <c r="E322" s="70">
        <v>50</v>
      </c>
      <c r="F322" s="106" t="s">
        <v>5570</v>
      </c>
      <c r="G322" s="67"/>
      <c r="H322" s="71"/>
      <c r="I322" s="72"/>
      <c r="J322" s="72"/>
      <c r="K322" s="71" t="s">
        <v>6699</v>
      </c>
      <c r="L322" s="75"/>
      <c r="M322" s="76">
        <v>1632.5570068359375</v>
      </c>
      <c r="N322" s="76">
        <v>6104.89208984375</v>
      </c>
      <c r="O322" s="77"/>
      <c r="P322" s="78"/>
      <c r="Q322" s="78"/>
      <c r="R322" s="90"/>
      <c r="S322" s="48">
        <v>0</v>
      </c>
      <c r="T322" s="48">
        <v>1</v>
      </c>
      <c r="U322" s="49">
        <v>0</v>
      </c>
      <c r="V322" s="49">
        <v>0.002</v>
      </c>
      <c r="W322" s="50"/>
      <c r="X322" s="50"/>
      <c r="Y322" s="50"/>
      <c r="Z322" s="49">
        <v>0</v>
      </c>
      <c r="AA322" s="73">
        <v>322</v>
      </c>
      <c r="AB322" s="73"/>
      <c r="AC322" s="74"/>
      <c r="AD322" s="80" t="s">
        <v>3340</v>
      </c>
      <c r="AE322" s="80">
        <v>111</v>
      </c>
      <c r="AF322" s="80">
        <v>78</v>
      </c>
      <c r="AG322" s="80">
        <v>5098</v>
      </c>
      <c r="AH322" s="80">
        <v>9934</v>
      </c>
      <c r="AI322" s="80"/>
      <c r="AJ322" s="80" t="s">
        <v>3921</v>
      </c>
      <c r="AK322" s="80"/>
      <c r="AL322" s="80"/>
      <c r="AM322" s="80"/>
      <c r="AN322" s="82">
        <v>41427.20788194444</v>
      </c>
      <c r="AO322" s="86" t="s">
        <v>5008</v>
      </c>
      <c r="AP322" s="80" t="b">
        <v>1</v>
      </c>
      <c r="AQ322" s="80" t="b">
        <v>0</v>
      </c>
      <c r="AR322" s="80" t="b">
        <v>0</v>
      </c>
      <c r="AS322" s="80"/>
      <c r="AT322" s="80">
        <v>3</v>
      </c>
      <c r="AU322" s="86" t="s">
        <v>5433</v>
      </c>
      <c r="AV322" s="80" t="b">
        <v>0</v>
      </c>
      <c r="AW322" s="80" t="s">
        <v>5944</v>
      </c>
      <c r="AX322" s="86" t="s">
        <v>6096</v>
      </c>
      <c r="AY322" s="80" t="s">
        <v>66</v>
      </c>
      <c r="AZ322" s="80" t="str">
        <f>REPLACE(INDEX(GroupVertices[Group],MATCH(Vertices[[#This Row],[Vertex]],GroupVertices[Vertex],0)),1,1,"")</f>
        <v>1</v>
      </c>
      <c r="BA322" s="2"/>
      <c r="BB322" s="3"/>
      <c r="BC322" s="3"/>
      <c r="BD322" s="3"/>
      <c r="BE322" s="3"/>
    </row>
    <row r="323" spans="1:57" ht="15">
      <c r="A323" s="66" t="s">
        <v>336</v>
      </c>
      <c r="B323" s="67"/>
      <c r="C323" s="67"/>
      <c r="D323" s="68">
        <v>1</v>
      </c>
      <c r="E323" s="70">
        <v>50</v>
      </c>
      <c r="F323" s="106" t="s">
        <v>5571</v>
      </c>
      <c r="G323" s="67"/>
      <c r="H323" s="71"/>
      <c r="I323" s="72"/>
      <c r="J323" s="72"/>
      <c r="K323" s="71" t="s">
        <v>6700</v>
      </c>
      <c r="L323" s="75"/>
      <c r="M323" s="76">
        <v>446.67425537109375</v>
      </c>
      <c r="N323" s="76">
        <v>6182.88720703125</v>
      </c>
      <c r="O323" s="77"/>
      <c r="P323" s="78"/>
      <c r="Q323" s="78"/>
      <c r="R323" s="90"/>
      <c r="S323" s="48">
        <v>0</v>
      </c>
      <c r="T323" s="48">
        <v>1</v>
      </c>
      <c r="U323" s="49">
        <v>0</v>
      </c>
      <c r="V323" s="49">
        <v>0.002</v>
      </c>
      <c r="W323" s="50"/>
      <c r="X323" s="50"/>
      <c r="Y323" s="50"/>
      <c r="Z323" s="49">
        <v>0</v>
      </c>
      <c r="AA323" s="73">
        <v>323</v>
      </c>
      <c r="AB323" s="73"/>
      <c r="AC323" s="74"/>
      <c r="AD323" s="80" t="s">
        <v>3341</v>
      </c>
      <c r="AE323" s="80">
        <v>880</v>
      </c>
      <c r="AF323" s="80">
        <v>551</v>
      </c>
      <c r="AG323" s="80">
        <v>16335</v>
      </c>
      <c r="AH323" s="80">
        <v>53945</v>
      </c>
      <c r="AI323" s="80"/>
      <c r="AJ323" s="80" t="s">
        <v>3922</v>
      </c>
      <c r="AK323" s="80" t="s">
        <v>4410</v>
      </c>
      <c r="AL323" s="86" t="s">
        <v>4715</v>
      </c>
      <c r="AM323" s="80"/>
      <c r="AN323" s="82">
        <v>43444.08644675926</v>
      </c>
      <c r="AO323" s="86" t="s">
        <v>5009</v>
      </c>
      <c r="AP323" s="80" t="b">
        <v>1</v>
      </c>
      <c r="AQ323" s="80" t="b">
        <v>0</v>
      </c>
      <c r="AR323" s="80" t="b">
        <v>0</v>
      </c>
      <c r="AS323" s="80"/>
      <c r="AT323" s="80">
        <v>7</v>
      </c>
      <c r="AU323" s="80"/>
      <c r="AV323" s="80" t="b">
        <v>0</v>
      </c>
      <c r="AW323" s="80" t="s">
        <v>5944</v>
      </c>
      <c r="AX323" s="86" t="s">
        <v>6097</v>
      </c>
      <c r="AY323" s="80" t="s">
        <v>66</v>
      </c>
      <c r="AZ323" s="80" t="str">
        <f>REPLACE(INDEX(GroupVertices[Group],MATCH(Vertices[[#This Row],[Vertex]],GroupVertices[Vertex],0)),1,1,"")</f>
        <v>1</v>
      </c>
      <c r="BA323" s="2"/>
      <c r="BB323" s="3"/>
      <c r="BC323" s="3"/>
      <c r="BD323" s="3"/>
      <c r="BE323" s="3"/>
    </row>
    <row r="324" spans="1:57" ht="15">
      <c r="A324" s="66" t="s">
        <v>338</v>
      </c>
      <c r="B324" s="67"/>
      <c r="C324" s="67"/>
      <c r="D324" s="68">
        <v>1</v>
      </c>
      <c r="E324" s="70">
        <v>50</v>
      </c>
      <c r="F324" s="106" t="s">
        <v>1300</v>
      </c>
      <c r="G324" s="67"/>
      <c r="H324" s="71"/>
      <c r="I324" s="72"/>
      <c r="J324" s="72"/>
      <c r="K324" s="71" t="s">
        <v>6702</v>
      </c>
      <c r="L324" s="75"/>
      <c r="M324" s="76">
        <v>6418.64501953125</v>
      </c>
      <c r="N324" s="76">
        <v>7597.49755859375</v>
      </c>
      <c r="O324" s="77"/>
      <c r="P324" s="78"/>
      <c r="Q324" s="78"/>
      <c r="R324" s="90"/>
      <c r="S324" s="48">
        <v>0</v>
      </c>
      <c r="T324" s="48">
        <v>1</v>
      </c>
      <c r="U324" s="49">
        <v>0</v>
      </c>
      <c r="V324" s="49">
        <v>0.090909</v>
      </c>
      <c r="W324" s="50"/>
      <c r="X324" s="50"/>
      <c r="Y324" s="50"/>
      <c r="Z324" s="49">
        <v>0</v>
      </c>
      <c r="AA324" s="73">
        <v>324</v>
      </c>
      <c r="AB324" s="73"/>
      <c r="AC324" s="74"/>
      <c r="AD324" s="80" t="s">
        <v>3343</v>
      </c>
      <c r="AE324" s="80">
        <v>86</v>
      </c>
      <c r="AF324" s="80">
        <v>79</v>
      </c>
      <c r="AG324" s="80">
        <v>1482</v>
      </c>
      <c r="AH324" s="80">
        <v>2626</v>
      </c>
      <c r="AI324" s="80"/>
      <c r="AJ324" s="80" t="s">
        <v>3923</v>
      </c>
      <c r="AK324" s="80"/>
      <c r="AL324" s="80"/>
      <c r="AM324" s="80"/>
      <c r="AN324" s="82">
        <v>42449.87988425926</v>
      </c>
      <c r="AO324" s="86" t="s">
        <v>5010</v>
      </c>
      <c r="AP324" s="80" t="b">
        <v>1</v>
      </c>
      <c r="AQ324" s="80" t="b">
        <v>0</v>
      </c>
      <c r="AR324" s="80" t="b">
        <v>0</v>
      </c>
      <c r="AS324" s="80"/>
      <c r="AT324" s="80">
        <v>0</v>
      </c>
      <c r="AU324" s="80"/>
      <c r="AV324" s="80" t="b">
        <v>0</v>
      </c>
      <c r="AW324" s="80" t="s">
        <v>5944</v>
      </c>
      <c r="AX324" s="86" t="s">
        <v>6099</v>
      </c>
      <c r="AY324" s="80" t="s">
        <v>66</v>
      </c>
      <c r="AZ324" s="80" t="str">
        <f>REPLACE(INDEX(GroupVertices[Group],MATCH(Vertices[[#This Row],[Vertex]],GroupVertices[Vertex],0)),1,1,"")</f>
        <v>11</v>
      </c>
      <c r="BA324" s="2"/>
      <c r="BB324" s="3"/>
      <c r="BC324" s="3"/>
      <c r="BD324" s="3"/>
      <c r="BE324" s="3"/>
    </row>
    <row r="325" spans="1:57" ht="15">
      <c r="A325" s="66" t="s">
        <v>341</v>
      </c>
      <c r="B325" s="67"/>
      <c r="C325" s="67"/>
      <c r="D325" s="68">
        <v>1</v>
      </c>
      <c r="E325" s="70">
        <v>50</v>
      </c>
      <c r="F325" s="106" t="s">
        <v>5576</v>
      </c>
      <c r="G325" s="67"/>
      <c r="H325" s="71"/>
      <c r="I325" s="72"/>
      <c r="J325" s="72"/>
      <c r="K325" s="71" t="s">
        <v>6709</v>
      </c>
      <c r="L325" s="75"/>
      <c r="M325" s="76">
        <v>4817.03369140625</v>
      </c>
      <c r="N325" s="76">
        <v>5228.4814453125</v>
      </c>
      <c r="O325" s="77"/>
      <c r="P325" s="78"/>
      <c r="Q325" s="78"/>
      <c r="R325" s="90"/>
      <c r="S325" s="48">
        <v>0</v>
      </c>
      <c r="T325" s="48">
        <v>1</v>
      </c>
      <c r="U325" s="49">
        <v>0</v>
      </c>
      <c r="V325" s="49">
        <v>0.142857</v>
      </c>
      <c r="W325" s="50"/>
      <c r="X325" s="50"/>
      <c r="Y325" s="50"/>
      <c r="Z325" s="49">
        <v>0</v>
      </c>
      <c r="AA325" s="73">
        <v>325</v>
      </c>
      <c r="AB325" s="73"/>
      <c r="AC325" s="74"/>
      <c r="AD325" s="80" t="s">
        <v>3350</v>
      </c>
      <c r="AE325" s="80">
        <v>46</v>
      </c>
      <c r="AF325" s="80">
        <v>7</v>
      </c>
      <c r="AG325" s="80">
        <v>888</v>
      </c>
      <c r="AH325" s="80">
        <v>3268</v>
      </c>
      <c r="AI325" s="80"/>
      <c r="AJ325" s="80" t="s">
        <v>3930</v>
      </c>
      <c r="AK325" s="80" t="s">
        <v>4329</v>
      </c>
      <c r="AL325" s="80"/>
      <c r="AM325" s="80"/>
      <c r="AN325" s="82">
        <v>43178.86804398148</v>
      </c>
      <c r="AO325" s="86" t="s">
        <v>5017</v>
      </c>
      <c r="AP325" s="80" t="b">
        <v>1</v>
      </c>
      <c r="AQ325" s="80" t="b">
        <v>0</v>
      </c>
      <c r="AR325" s="80" t="b">
        <v>0</v>
      </c>
      <c r="AS325" s="80"/>
      <c r="AT325" s="80">
        <v>0</v>
      </c>
      <c r="AU325" s="80"/>
      <c r="AV325" s="80" t="b">
        <v>0</v>
      </c>
      <c r="AW325" s="80" t="s">
        <v>5944</v>
      </c>
      <c r="AX325" s="86" t="s">
        <v>6106</v>
      </c>
      <c r="AY325" s="80" t="s">
        <v>66</v>
      </c>
      <c r="AZ325" s="80" t="str">
        <f>REPLACE(INDEX(GroupVertices[Group],MATCH(Vertices[[#This Row],[Vertex]],GroupVertices[Vertex],0)),1,1,"")</f>
        <v>20</v>
      </c>
      <c r="BA325" s="2"/>
      <c r="BB325" s="3"/>
      <c r="BC325" s="3"/>
      <c r="BD325" s="3"/>
      <c r="BE325" s="3"/>
    </row>
    <row r="326" spans="1:57" ht="15">
      <c r="A326" s="66" t="s">
        <v>343</v>
      </c>
      <c r="B326" s="67"/>
      <c r="C326" s="67"/>
      <c r="D326" s="68">
        <v>1</v>
      </c>
      <c r="E326" s="70">
        <v>50</v>
      </c>
      <c r="F326" s="106" t="s">
        <v>5578</v>
      </c>
      <c r="G326" s="67"/>
      <c r="H326" s="71"/>
      <c r="I326" s="72"/>
      <c r="J326" s="72"/>
      <c r="K326" s="71" t="s">
        <v>6711</v>
      </c>
      <c r="L326" s="75"/>
      <c r="M326" s="76">
        <v>8368.9638671875</v>
      </c>
      <c r="N326" s="76">
        <v>4999.5166015625</v>
      </c>
      <c r="O326" s="77"/>
      <c r="P326" s="78"/>
      <c r="Q326" s="78"/>
      <c r="R326" s="90"/>
      <c r="S326" s="48">
        <v>0</v>
      </c>
      <c r="T326" s="48">
        <v>1</v>
      </c>
      <c r="U326" s="49">
        <v>0</v>
      </c>
      <c r="V326" s="49">
        <v>1</v>
      </c>
      <c r="W326" s="50"/>
      <c r="X326" s="50"/>
      <c r="Y326" s="50"/>
      <c r="Z326" s="49">
        <v>0</v>
      </c>
      <c r="AA326" s="73">
        <v>326</v>
      </c>
      <c r="AB326" s="73"/>
      <c r="AC326" s="74"/>
      <c r="AD326" s="80" t="s">
        <v>3352</v>
      </c>
      <c r="AE326" s="80">
        <v>1550</v>
      </c>
      <c r="AF326" s="80">
        <v>76</v>
      </c>
      <c r="AG326" s="80">
        <v>2084</v>
      </c>
      <c r="AH326" s="80">
        <v>9487</v>
      </c>
      <c r="AI326" s="80"/>
      <c r="AJ326" s="80" t="s">
        <v>3932</v>
      </c>
      <c r="AK326" s="80"/>
      <c r="AL326" s="86" t="s">
        <v>4722</v>
      </c>
      <c r="AM326" s="80"/>
      <c r="AN326" s="82">
        <v>42898.373715277776</v>
      </c>
      <c r="AO326" s="86" t="s">
        <v>5019</v>
      </c>
      <c r="AP326" s="80" t="b">
        <v>0</v>
      </c>
      <c r="AQ326" s="80" t="b">
        <v>0</v>
      </c>
      <c r="AR326" s="80" t="b">
        <v>0</v>
      </c>
      <c r="AS326" s="80"/>
      <c r="AT326" s="80">
        <v>0</v>
      </c>
      <c r="AU326" s="86" t="s">
        <v>5433</v>
      </c>
      <c r="AV326" s="80" t="b">
        <v>0</v>
      </c>
      <c r="AW326" s="80" t="s">
        <v>5944</v>
      </c>
      <c r="AX326" s="86" t="s">
        <v>6108</v>
      </c>
      <c r="AY326" s="80" t="s">
        <v>66</v>
      </c>
      <c r="AZ326" s="80" t="str">
        <f>REPLACE(INDEX(GroupVertices[Group],MATCH(Vertices[[#This Row],[Vertex]],GroupVertices[Vertex],0)),1,1,"")</f>
        <v>91</v>
      </c>
      <c r="BA326" s="2"/>
      <c r="BB326" s="3"/>
      <c r="BC326" s="3"/>
      <c r="BD326" s="3"/>
      <c r="BE326" s="3"/>
    </row>
    <row r="327" spans="1:57" ht="15">
      <c r="A327" s="66" t="s">
        <v>344</v>
      </c>
      <c r="B327" s="67"/>
      <c r="C327" s="67"/>
      <c r="D327" s="68">
        <v>1</v>
      </c>
      <c r="E327" s="70">
        <v>50</v>
      </c>
      <c r="F327" s="106" t="s">
        <v>5579</v>
      </c>
      <c r="G327" s="67"/>
      <c r="H327" s="71"/>
      <c r="I327" s="72"/>
      <c r="J327" s="72"/>
      <c r="K327" s="71" t="s">
        <v>6712</v>
      </c>
      <c r="L327" s="75"/>
      <c r="M327" s="76">
        <v>574.7208251953125</v>
      </c>
      <c r="N327" s="76">
        <v>5437.3271484375</v>
      </c>
      <c r="O327" s="77"/>
      <c r="P327" s="78"/>
      <c r="Q327" s="78"/>
      <c r="R327" s="90"/>
      <c r="S327" s="48">
        <v>0</v>
      </c>
      <c r="T327" s="48">
        <v>1</v>
      </c>
      <c r="U327" s="49">
        <v>0</v>
      </c>
      <c r="V327" s="49">
        <v>0.001645</v>
      </c>
      <c r="W327" s="50"/>
      <c r="X327" s="50"/>
      <c r="Y327" s="50"/>
      <c r="Z327" s="49">
        <v>0</v>
      </c>
      <c r="AA327" s="73">
        <v>327</v>
      </c>
      <c r="AB327" s="73"/>
      <c r="AC327" s="74"/>
      <c r="AD327" s="80" t="s">
        <v>3353</v>
      </c>
      <c r="AE327" s="80">
        <v>226</v>
      </c>
      <c r="AF327" s="80">
        <v>293</v>
      </c>
      <c r="AG327" s="80">
        <v>11822</v>
      </c>
      <c r="AH327" s="80">
        <v>13993</v>
      </c>
      <c r="AI327" s="80"/>
      <c r="AJ327" s="80" t="s">
        <v>3933</v>
      </c>
      <c r="AK327" s="80"/>
      <c r="AL327" s="80"/>
      <c r="AM327" s="80"/>
      <c r="AN327" s="82">
        <v>43614.69627314815</v>
      </c>
      <c r="AO327" s="86" t="s">
        <v>5020</v>
      </c>
      <c r="AP327" s="80" t="b">
        <v>1</v>
      </c>
      <c r="AQ327" s="80" t="b">
        <v>0</v>
      </c>
      <c r="AR327" s="80" t="b">
        <v>1</v>
      </c>
      <c r="AS327" s="80"/>
      <c r="AT327" s="80">
        <v>0</v>
      </c>
      <c r="AU327" s="80"/>
      <c r="AV327" s="80" t="b">
        <v>0</v>
      </c>
      <c r="AW327" s="80" t="s">
        <v>5944</v>
      </c>
      <c r="AX327" s="86" t="s">
        <v>6109</v>
      </c>
      <c r="AY327" s="80" t="s">
        <v>66</v>
      </c>
      <c r="AZ327" s="80" t="str">
        <f>REPLACE(INDEX(GroupVertices[Group],MATCH(Vertices[[#This Row],[Vertex]],GroupVertices[Vertex],0)),1,1,"")</f>
        <v>2</v>
      </c>
      <c r="BA327" s="2"/>
      <c r="BB327" s="3"/>
      <c r="BC327" s="3"/>
      <c r="BD327" s="3"/>
      <c r="BE327" s="3"/>
    </row>
    <row r="328" spans="1:57" ht="15">
      <c r="A328" s="66" t="s">
        <v>345</v>
      </c>
      <c r="B328" s="67"/>
      <c r="C328" s="67"/>
      <c r="D328" s="68">
        <v>1</v>
      </c>
      <c r="E328" s="70">
        <v>50</v>
      </c>
      <c r="F328" s="106" t="s">
        <v>5580</v>
      </c>
      <c r="G328" s="67"/>
      <c r="H328" s="71"/>
      <c r="I328" s="72"/>
      <c r="J328" s="72"/>
      <c r="K328" s="71" t="s">
        <v>6713</v>
      </c>
      <c r="L328" s="75"/>
      <c r="M328" s="76">
        <v>2719.55126953125</v>
      </c>
      <c r="N328" s="76">
        <v>3390.671142578125</v>
      </c>
      <c r="O328" s="77"/>
      <c r="P328" s="78"/>
      <c r="Q328" s="78"/>
      <c r="R328" s="90"/>
      <c r="S328" s="48">
        <v>0</v>
      </c>
      <c r="T328" s="48">
        <v>1</v>
      </c>
      <c r="U328" s="49">
        <v>0</v>
      </c>
      <c r="V328" s="49">
        <v>0.001645</v>
      </c>
      <c r="W328" s="50"/>
      <c r="X328" s="50"/>
      <c r="Y328" s="50"/>
      <c r="Z328" s="49">
        <v>0</v>
      </c>
      <c r="AA328" s="73">
        <v>328</v>
      </c>
      <c r="AB328" s="73"/>
      <c r="AC328" s="74"/>
      <c r="AD328" s="80" t="s">
        <v>3354</v>
      </c>
      <c r="AE328" s="80">
        <v>404</v>
      </c>
      <c r="AF328" s="80">
        <v>227</v>
      </c>
      <c r="AG328" s="80">
        <v>9332</v>
      </c>
      <c r="AH328" s="80">
        <v>21819</v>
      </c>
      <c r="AI328" s="80"/>
      <c r="AJ328" s="80" t="s">
        <v>3934</v>
      </c>
      <c r="AK328" s="80" t="s">
        <v>4414</v>
      </c>
      <c r="AL328" s="80"/>
      <c r="AM328" s="80"/>
      <c r="AN328" s="82">
        <v>42740.88900462963</v>
      </c>
      <c r="AO328" s="86" t="s">
        <v>5021</v>
      </c>
      <c r="AP328" s="80" t="b">
        <v>1</v>
      </c>
      <c r="AQ328" s="80" t="b">
        <v>0</v>
      </c>
      <c r="AR328" s="80" t="b">
        <v>0</v>
      </c>
      <c r="AS328" s="80"/>
      <c r="AT328" s="80">
        <v>3</v>
      </c>
      <c r="AU328" s="80"/>
      <c r="AV328" s="80" t="b">
        <v>0</v>
      </c>
      <c r="AW328" s="80" t="s">
        <v>5944</v>
      </c>
      <c r="AX328" s="86" t="s">
        <v>6110</v>
      </c>
      <c r="AY328" s="80" t="s">
        <v>66</v>
      </c>
      <c r="AZ328" s="80" t="str">
        <f>REPLACE(INDEX(GroupVertices[Group],MATCH(Vertices[[#This Row],[Vertex]],GroupVertices[Vertex],0)),1,1,"")</f>
        <v>2</v>
      </c>
      <c r="BA328" s="2"/>
      <c r="BB328" s="3"/>
      <c r="BC328" s="3"/>
      <c r="BD328" s="3"/>
      <c r="BE328" s="3"/>
    </row>
    <row r="329" spans="1:57" ht="15">
      <c r="A329" s="66" t="s">
        <v>346</v>
      </c>
      <c r="B329" s="67"/>
      <c r="C329" s="67"/>
      <c r="D329" s="68">
        <v>1</v>
      </c>
      <c r="E329" s="70">
        <v>50</v>
      </c>
      <c r="F329" s="106" t="s">
        <v>5581</v>
      </c>
      <c r="G329" s="67"/>
      <c r="H329" s="71"/>
      <c r="I329" s="72"/>
      <c r="J329" s="72"/>
      <c r="K329" s="71" t="s">
        <v>6714</v>
      </c>
      <c r="L329" s="75"/>
      <c r="M329" s="76">
        <v>9853.015625</v>
      </c>
      <c r="N329" s="76">
        <v>6474.0888671875</v>
      </c>
      <c r="O329" s="77"/>
      <c r="P329" s="78"/>
      <c r="Q329" s="78"/>
      <c r="R329" s="90"/>
      <c r="S329" s="48">
        <v>0</v>
      </c>
      <c r="T329" s="48">
        <v>1</v>
      </c>
      <c r="U329" s="49">
        <v>0</v>
      </c>
      <c r="V329" s="49">
        <v>0.2</v>
      </c>
      <c r="W329" s="50"/>
      <c r="X329" s="50"/>
      <c r="Y329" s="50"/>
      <c r="Z329" s="49">
        <v>0</v>
      </c>
      <c r="AA329" s="73">
        <v>329</v>
      </c>
      <c r="AB329" s="73"/>
      <c r="AC329" s="74"/>
      <c r="AD329" s="80" t="s">
        <v>3355</v>
      </c>
      <c r="AE329" s="80">
        <v>339</v>
      </c>
      <c r="AF329" s="80">
        <v>78</v>
      </c>
      <c r="AG329" s="80">
        <v>5706</v>
      </c>
      <c r="AH329" s="80">
        <v>4773</v>
      </c>
      <c r="AI329" s="80"/>
      <c r="AJ329" s="80"/>
      <c r="AK329" s="80"/>
      <c r="AL329" s="80"/>
      <c r="AM329" s="80"/>
      <c r="AN329" s="82">
        <v>42786.73840277778</v>
      </c>
      <c r="AO329" s="80"/>
      <c r="AP329" s="80" t="b">
        <v>1</v>
      </c>
      <c r="AQ329" s="80" t="b">
        <v>0</v>
      </c>
      <c r="AR329" s="80" t="b">
        <v>0</v>
      </c>
      <c r="AS329" s="80"/>
      <c r="AT329" s="80">
        <v>1</v>
      </c>
      <c r="AU329" s="80"/>
      <c r="AV329" s="80" t="b">
        <v>0</v>
      </c>
      <c r="AW329" s="80" t="s">
        <v>5944</v>
      </c>
      <c r="AX329" s="86" t="s">
        <v>6111</v>
      </c>
      <c r="AY329" s="80" t="s">
        <v>66</v>
      </c>
      <c r="AZ329" s="80" t="str">
        <f>REPLACE(INDEX(GroupVertices[Group],MATCH(Vertices[[#This Row],[Vertex]],GroupVertices[Vertex],0)),1,1,"")</f>
        <v>23</v>
      </c>
      <c r="BA329" s="2"/>
      <c r="BB329" s="3"/>
      <c r="BC329" s="3"/>
      <c r="BD329" s="3"/>
      <c r="BE329" s="3"/>
    </row>
    <row r="330" spans="1:57" ht="15">
      <c r="A330" s="66" t="s">
        <v>347</v>
      </c>
      <c r="B330" s="67"/>
      <c r="C330" s="67"/>
      <c r="D330" s="68">
        <v>1</v>
      </c>
      <c r="E330" s="70">
        <v>50</v>
      </c>
      <c r="F330" s="106" t="s">
        <v>5582</v>
      </c>
      <c r="G330" s="67"/>
      <c r="H330" s="71"/>
      <c r="I330" s="72"/>
      <c r="J330" s="72"/>
      <c r="K330" s="71" t="s">
        <v>6715</v>
      </c>
      <c r="L330" s="75"/>
      <c r="M330" s="76">
        <v>1983.7374267578125</v>
      </c>
      <c r="N330" s="76">
        <v>3088.5166015625</v>
      </c>
      <c r="O330" s="77"/>
      <c r="P330" s="78"/>
      <c r="Q330" s="78"/>
      <c r="R330" s="90"/>
      <c r="S330" s="48">
        <v>0</v>
      </c>
      <c r="T330" s="48">
        <v>1</v>
      </c>
      <c r="U330" s="49">
        <v>0</v>
      </c>
      <c r="V330" s="49">
        <v>0.001502</v>
      </c>
      <c r="W330" s="50"/>
      <c r="X330" s="50"/>
      <c r="Y330" s="50"/>
      <c r="Z330" s="49">
        <v>0</v>
      </c>
      <c r="AA330" s="73">
        <v>330</v>
      </c>
      <c r="AB330" s="73"/>
      <c r="AC330" s="74"/>
      <c r="AD330" s="80" t="s">
        <v>3356</v>
      </c>
      <c r="AE330" s="80">
        <v>588</v>
      </c>
      <c r="AF330" s="80">
        <v>653</v>
      </c>
      <c r="AG330" s="80">
        <v>10069</v>
      </c>
      <c r="AH330" s="80">
        <v>15254</v>
      </c>
      <c r="AI330" s="80"/>
      <c r="AJ330" s="80" t="s">
        <v>3935</v>
      </c>
      <c r="AK330" s="80" t="s">
        <v>4355</v>
      </c>
      <c r="AL330" s="80"/>
      <c r="AM330" s="80"/>
      <c r="AN330" s="82">
        <v>43443.299050925925</v>
      </c>
      <c r="AO330" s="86" t="s">
        <v>5022</v>
      </c>
      <c r="AP330" s="80" t="b">
        <v>0</v>
      </c>
      <c r="AQ330" s="80" t="b">
        <v>0</v>
      </c>
      <c r="AR330" s="80" t="b">
        <v>1</v>
      </c>
      <c r="AS330" s="80"/>
      <c r="AT330" s="80">
        <v>18</v>
      </c>
      <c r="AU330" s="86" t="s">
        <v>5433</v>
      </c>
      <c r="AV330" s="80" t="b">
        <v>0</v>
      </c>
      <c r="AW330" s="80" t="s">
        <v>5944</v>
      </c>
      <c r="AX330" s="86" t="s">
        <v>6112</v>
      </c>
      <c r="AY330" s="80" t="s">
        <v>66</v>
      </c>
      <c r="AZ330" s="80" t="str">
        <f>REPLACE(INDEX(GroupVertices[Group],MATCH(Vertices[[#This Row],[Vertex]],GroupVertices[Vertex],0)),1,1,"")</f>
        <v>2</v>
      </c>
      <c r="BA330" s="2"/>
      <c r="BB330" s="3"/>
      <c r="BC330" s="3"/>
      <c r="BD330" s="3"/>
      <c r="BE330" s="3"/>
    </row>
    <row r="331" spans="1:57" ht="15">
      <c r="A331" s="66" t="s">
        <v>349</v>
      </c>
      <c r="B331" s="67"/>
      <c r="C331" s="67"/>
      <c r="D331" s="68">
        <v>1</v>
      </c>
      <c r="E331" s="70">
        <v>50</v>
      </c>
      <c r="F331" s="106" t="s">
        <v>5583</v>
      </c>
      <c r="G331" s="67"/>
      <c r="H331" s="71"/>
      <c r="I331" s="72"/>
      <c r="J331" s="72"/>
      <c r="K331" s="71" t="s">
        <v>6717</v>
      </c>
      <c r="L331" s="75"/>
      <c r="M331" s="76">
        <v>3260.67724609375</v>
      </c>
      <c r="N331" s="76">
        <v>3035.415771484375</v>
      </c>
      <c r="O331" s="77"/>
      <c r="P331" s="78"/>
      <c r="Q331" s="78"/>
      <c r="R331" s="90"/>
      <c r="S331" s="48">
        <v>0</v>
      </c>
      <c r="T331" s="48">
        <v>1</v>
      </c>
      <c r="U331" s="49">
        <v>0</v>
      </c>
      <c r="V331" s="49">
        <v>0.043478</v>
      </c>
      <c r="W331" s="50"/>
      <c r="X331" s="50"/>
      <c r="Y331" s="50"/>
      <c r="Z331" s="49">
        <v>0</v>
      </c>
      <c r="AA331" s="73">
        <v>331</v>
      </c>
      <c r="AB331" s="73"/>
      <c r="AC331" s="74"/>
      <c r="AD331" s="80" t="s">
        <v>3358</v>
      </c>
      <c r="AE331" s="80">
        <v>368</v>
      </c>
      <c r="AF331" s="80">
        <v>56</v>
      </c>
      <c r="AG331" s="80">
        <v>509</v>
      </c>
      <c r="AH331" s="80">
        <v>11251</v>
      </c>
      <c r="AI331" s="80"/>
      <c r="AJ331" s="80" t="s">
        <v>3936</v>
      </c>
      <c r="AK331" s="80" t="s">
        <v>4415</v>
      </c>
      <c r="AL331" s="80"/>
      <c r="AM331" s="80"/>
      <c r="AN331" s="82">
        <v>43018.10755787037</v>
      </c>
      <c r="AO331" s="86" t="s">
        <v>5023</v>
      </c>
      <c r="AP331" s="80" t="b">
        <v>1</v>
      </c>
      <c r="AQ331" s="80" t="b">
        <v>0</v>
      </c>
      <c r="AR331" s="80" t="b">
        <v>0</v>
      </c>
      <c r="AS331" s="80"/>
      <c r="AT331" s="80">
        <v>0</v>
      </c>
      <c r="AU331" s="80"/>
      <c r="AV331" s="80" t="b">
        <v>0</v>
      </c>
      <c r="AW331" s="80" t="s">
        <v>5944</v>
      </c>
      <c r="AX331" s="86" t="s">
        <v>6114</v>
      </c>
      <c r="AY331" s="80" t="s">
        <v>66</v>
      </c>
      <c r="AZ331" s="80" t="str">
        <f>REPLACE(INDEX(GroupVertices[Group],MATCH(Vertices[[#This Row],[Vertex]],GroupVertices[Vertex],0)),1,1,"")</f>
        <v>8</v>
      </c>
      <c r="BA331" s="2"/>
      <c r="BB331" s="3"/>
      <c r="BC331" s="3"/>
      <c r="BD331" s="3"/>
      <c r="BE331" s="3"/>
    </row>
    <row r="332" spans="1:57" ht="15">
      <c r="A332" s="66" t="s">
        <v>351</v>
      </c>
      <c r="B332" s="67"/>
      <c r="C332" s="67"/>
      <c r="D332" s="68">
        <v>1</v>
      </c>
      <c r="E332" s="70">
        <v>50</v>
      </c>
      <c r="F332" s="106" t="s">
        <v>5584</v>
      </c>
      <c r="G332" s="67"/>
      <c r="H332" s="71"/>
      <c r="I332" s="72"/>
      <c r="J332" s="72"/>
      <c r="K332" s="71" t="s">
        <v>6719</v>
      </c>
      <c r="L332" s="75"/>
      <c r="M332" s="76">
        <v>3443.177490234375</v>
      </c>
      <c r="N332" s="76">
        <v>1067.804931640625</v>
      </c>
      <c r="O332" s="77"/>
      <c r="P332" s="78"/>
      <c r="Q332" s="78"/>
      <c r="R332" s="90"/>
      <c r="S332" s="48">
        <v>0</v>
      </c>
      <c r="T332" s="48">
        <v>1</v>
      </c>
      <c r="U332" s="49">
        <v>0</v>
      </c>
      <c r="V332" s="49">
        <v>0.008264</v>
      </c>
      <c r="W332" s="50"/>
      <c r="X332" s="50"/>
      <c r="Y332" s="50"/>
      <c r="Z332" s="49">
        <v>0</v>
      </c>
      <c r="AA332" s="73">
        <v>332</v>
      </c>
      <c r="AB332" s="73"/>
      <c r="AC332" s="74"/>
      <c r="AD332" s="80" t="s">
        <v>3360</v>
      </c>
      <c r="AE332" s="80">
        <v>458</v>
      </c>
      <c r="AF332" s="80">
        <v>551</v>
      </c>
      <c r="AG332" s="80">
        <v>34712</v>
      </c>
      <c r="AH332" s="80">
        <v>30166</v>
      </c>
      <c r="AI332" s="80"/>
      <c r="AJ332" s="80" t="s">
        <v>3938</v>
      </c>
      <c r="AK332" s="80"/>
      <c r="AL332" s="80"/>
      <c r="AM332" s="80"/>
      <c r="AN332" s="82">
        <v>42436.936793981484</v>
      </c>
      <c r="AO332" s="86" t="s">
        <v>5025</v>
      </c>
      <c r="AP332" s="80" t="b">
        <v>1</v>
      </c>
      <c r="AQ332" s="80" t="b">
        <v>0</v>
      </c>
      <c r="AR332" s="80" t="b">
        <v>1</v>
      </c>
      <c r="AS332" s="80"/>
      <c r="AT332" s="80">
        <v>3</v>
      </c>
      <c r="AU332" s="80"/>
      <c r="AV332" s="80" t="b">
        <v>0</v>
      </c>
      <c r="AW332" s="80" t="s">
        <v>5944</v>
      </c>
      <c r="AX332" s="86" t="s">
        <v>6116</v>
      </c>
      <c r="AY332" s="80" t="s">
        <v>66</v>
      </c>
      <c r="AZ332" s="80" t="str">
        <f>REPLACE(INDEX(GroupVertices[Group],MATCH(Vertices[[#This Row],[Vertex]],GroupVertices[Vertex],0)),1,1,"")</f>
        <v>9</v>
      </c>
      <c r="BA332" s="2"/>
      <c r="BB332" s="3"/>
      <c r="BC332" s="3"/>
      <c r="BD332" s="3"/>
      <c r="BE332" s="3"/>
    </row>
    <row r="333" spans="1:57" ht="15">
      <c r="A333" s="66" t="s">
        <v>352</v>
      </c>
      <c r="B333" s="67"/>
      <c r="C333" s="67"/>
      <c r="D333" s="68">
        <v>1</v>
      </c>
      <c r="E333" s="70">
        <v>50</v>
      </c>
      <c r="F333" s="106" t="s">
        <v>5585</v>
      </c>
      <c r="G333" s="67"/>
      <c r="H333" s="71"/>
      <c r="I333" s="72"/>
      <c r="J333" s="72"/>
      <c r="K333" s="71" t="s">
        <v>6720</v>
      </c>
      <c r="L333" s="75"/>
      <c r="M333" s="76">
        <v>6282.42431640625</v>
      </c>
      <c r="N333" s="76">
        <v>8240.9208984375</v>
      </c>
      <c r="O333" s="77"/>
      <c r="P333" s="78"/>
      <c r="Q333" s="78"/>
      <c r="R333" s="90"/>
      <c r="S333" s="48">
        <v>0</v>
      </c>
      <c r="T333" s="48">
        <v>1</v>
      </c>
      <c r="U333" s="49">
        <v>0</v>
      </c>
      <c r="V333" s="49">
        <v>0.017857</v>
      </c>
      <c r="W333" s="50"/>
      <c r="X333" s="50"/>
      <c r="Y333" s="50"/>
      <c r="Z333" s="49">
        <v>0</v>
      </c>
      <c r="AA333" s="73">
        <v>333</v>
      </c>
      <c r="AB333" s="73"/>
      <c r="AC333" s="74"/>
      <c r="AD333" s="80" t="s">
        <v>3361</v>
      </c>
      <c r="AE333" s="80">
        <v>346</v>
      </c>
      <c r="AF333" s="80">
        <v>385</v>
      </c>
      <c r="AG333" s="80">
        <v>6141</v>
      </c>
      <c r="AH333" s="80">
        <v>13597</v>
      </c>
      <c r="AI333" s="80"/>
      <c r="AJ333" s="80" t="s">
        <v>3939</v>
      </c>
      <c r="AK333" s="80"/>
      <c r="AL333" s="80"/>
      <c r="AM333" s="80"/>
      <c r="AN333" s="82">
        <v>42854.569027777776</v>
      </c>
      <c r="AO333" s="86" t="s">
        <v>5026</v>
      </c>
      <c r="AP333" s="80" t="b">
        <v>0</v>
      </c>
      <c r="AQ333" s="80" t="b">
        <v>0</v>
      </c>
      <c r="AR333" s="80" t="b">
        <v>1</v>
      </c>
      <c r="AS333" s="80"/>
      <c r="AT333" s="80">
        <v>0</v>
      </c>
      <c r="AU333" s="86" t="s">
        <v>5433</v>
      </c>
      <c r="AV333" s="80" t="b">
        <v>0</v>
      </c>
      <c r="AW333" s="80" t="s">
        <v>5944</v>
      </c>
      <c r="AX333" s="86" t="s">
        <v>6117</v>
      </c>
      <c r="AY333" s="80" t="s">
        <v>66</v>
      </c>
      <c r="AZ333" s="80" t="str">
        <f>REPLACE(INDEX(GroupVertices[Group],MATCH(Vertices[[#This Row],[Vertex]],GroupVertices[Vertex],0)),1,1,"")</f>
        <v>4</v>
      </c>
      <c r="BA333" s="2"/>
      <c r="BB333" s="3"/>
      <c r="BC333" s="3"/>
      <c r="BD333" s="3"/>
      <c r="BE333" s="3"/>
    </row>
    <row r="334" spans="1:57" ht="15">
      <c r="A334" s="66" t="s">
        <v>354</v>
      </c>
      <c r="B334" s="67"/>
      <c r="C334" s="67"/>
      <c r="D334" s="68">
        <v>1</v>
      </c>
      <c r="E334" s="70">
        <v>50</v>
      </c>
      <c r="F334" s="106" t="s">
        <v>5586</v>
      </c>
      <c r="G334" s="67"/>
      <c r="H334" s="71"/>
      <c r="I334" s="72"/>
      <c r="J334" s="72"/>
      <c r="K334" s="71" t="s">
        <v>6721</v>
      </c>
      <c r="L334" s="75"/>
      <c r="M334" s="76">
        <v>4453.0712890625</v>
      </c>
      <c r="N334" s="76">
        <v>5515.67578125</v>
      </c>
      <c r="O334" s="77"/>
      <c r="P334" s="78"/>
      <c r="Q334" s="78"/>
      <c r="R334" s="90"/>
      <c r="S334" s="48">
        <v>0</v>
      </c>
      <c r="T334" s="48">
        <v>1</v>
      </c>
      <c r="U334" s="49">
        <v>0</v>
      </c>
      <c r="V334" s="49">
        <v>0.142857</v>
      </c>
      <c r="W334" s="50"/>
      <c r="X334" s="50"/>
      <c r="Y334" s="50"/>
      <c r="Z334" s="49">
        <v>0</v>
      </c>
      <c r="AA334" s="73">
        <v>334</v>
      </c>
      <c r="AB334" s="73"/>
      <c r="AC334" s="74"/>
      <c r="AD334" s="80" t="s">
        <v>3362</v>
      </c>
      <c r="AE334" s="80">
        <v>733</v>
      </c>
      <c r="AF334" s="80">
        <v>44</v>
      </c>
      <c r="AG334" s="80">
        <v>683</v>
      </c>
      <c r="AH334" s="80">
        <v>2934</v>
      </c>
      <c r="AI334" s="80"/>
      <c r="AJ334" s="80" t="s">
        <v>3940</v>
      </c>
      <c r="AK334" s="80"/>
      <c r="AL334" s="80"/>
      <c r="AM334" s="80"/>
      <c r="AN334" s="82">
        <v>42534.9874537037</v>
      </c>
      <c r="AO334" s="86" t="s">
        <v>5027</v>
      </c>
      <c r="AP334" s="80" t="b">
        <v>0</v>
      </c>
      <c r="AQ334" s="80" t="b">
        <v>0</v>
      </c>
      <c r="AR334" s="80" t="b">
        <v>0</v>
      </c>
      <c r="AS334" s="80"/>
      <c r="AT334" s="80">
        <v>0</v>
      </c>
      <c r="AU334" s="86" t="s">
        <v>5433</v>
      </c>
      <c r="AV334" s="80" t="b">
        <v>0</v>
      </c>
      <c r="AW334" s="80" t="s">
        <v>5944</v>
      </c>
      <c r="AX334" s="86" t="s">
        <v>6118</v>
      </c>
      <c r="AY334" s="80" t="s">
        <v>66</v>
      </c>
      <c r="AZ334" s="80" t="str">
        <f>REPLACE(INDEX(GroupVertices[Group],MATCH(Vertices[[#This Row],[Vertex]],GroupVertices[Vertex],0)),1,1,"")</f>
        <v>20</v>
      </c>
      <c r="BA334" s="2"/>
      <c r="BB334" s="3"/>
      <c r="BC334" s="3"/>
      <c r="BD334" s="3"/>
      <c r="BE334" s="3"/>
    </row>
    <row r="335" spans="1:57" ht="15">
      <c r="A335" s="66" t="s">
        <v>356</v>
      </c>
      <c r="B335" s="67"/>
      <c r="C335" s="67"/>
      <c r="D335" s="68">
        <v>1</v>
      </c>
      <c r="E335" s="70">
        <v>50</v>
      </c>
      <c r="F335" s="106" t="s">
        <v>5587</v>
      </c>
      <c r="G335" s="67"/>
      <c r="H335" s="71"/>
      <c r="I335" s="72"/>
      <c r="J335" s="72"/>
      <c r="K335" s="71" t="s">
        <v>6723</v>
      </c>
      <c r="L335" s="75"/>
      <c r="M335" s="76">
        <v>7251.79638671875</v>
      </c>
      <c r="N335" s="76">
        <v>9302.935546875</v>
      </c>
      <c r="O335" s="77"/>
      <c r="P335" s="78"/>
      <c r="Q335" s="78"/>
      <c r="R335" s="90"/>
      <c r="S335" s="48">
        <v>0</v>
      </c>
      <c r="T335" s="48">
        <v>1</v>
      </c>
      <c r="U335" s="49">
        <v>0</v>
      </c>
      <c r="V335" s="49">
        <v>0.017857</v>
      </c>
      <c r="W335" s="50"/>
      <c r="X335" s="50"/>
      <c r="Y335" s="50"/>
      <c r="Z335" s="49">
        <v>0</v>
      </c>
      <c r="AA335" s="73">
        <v>335</v>
      </c>
      <c r="AB335" s="73"/>
      <c r="AC335" s="74"/>
      <c r="AD335" s="80" t="s">
        <v>3364</v>
      </c>
      <c r="AE335" s="80">
        <v>523</v>
      </c>
      <c r="AF335" s="80">
        <v>700</v>
      </c>
      <c r="AG335" s="80">
        <v>38492</v>
      </c>
      <c r="AH335" s="80">
        <v>37790</v>
      </c>
      <c r="AI335" s="80"/>
      <c r="AJ335" s="80" t="s">
        <v>3942</v>
      </c>
      <c r="AK335" s="80"/>
      <c r="AL335" s="80"/>
      <c r="AM335" s="80"/>
      <c r="AN335" s="82">
        <v>42119.000185185185</v>
      </c>
      <c r="AO335" s="86" t="s">
        <v>5029</v>
      </c>
      <c r="AP335" s="80" t="b">
        <v>1</v>
      </c>
      <c r="AQ335" s="80" t="b">
        <v>0</v>
      </c>
      <c r="AR335" s="80" t="b">
        <v>1</v>
      </c>
      <c r="AS335" s="80"/>
      <c r="AT335" s="80">
        <v>2</v>
      </c>
      <c r="AU335" s="86" t="s">
        <v>5433</v>
      </c>
      <c r="AV335" s="80" t="b">
        <v>0</v>
      </c>
      <c r="AW335" s="80" t="s">
        <v>5944</v>
      </c>
      <c r="AX335" s="86" t="s">
        <v>6120</v>
      </c>
      <c r="AY335" s="80" t="s">
        <v>66</v>
      </c>
      <c r="AZ335" s="80" t="str">
        <f>REPLACE(INDEX(GroupVertices[Group],MATCH(Vertices[[#This Row],[Vertex]],GroupVertices[Vertex],0)),1,1,"")</f>
        <v>4</v>
      </c>
      <c r="BA335" s="2"/>
      <c r="BB335" s="3"/>
      <c r="BC335" s="3"/>
      <c r="BD335" s="3"/>
      <c r="BE335" s="3"/>
    </row>
    <row r="336" spans="1:57" ht="15">
      <c r="A336" s="66" t="s">
        <v>357</v>
      </c>
      <c r="B336" s="67"/>
      <c r="C336" s="67"/>
      <c r="D336" s="68">
        <v>1</v>
      </c>
      <c r="E336" s="70">
        <v>50</v>
      </c>
      <c r="F336" s="106" t="s">
        <v>5588</v>
      </c>
      <c r="G336" s="67"/>
      <c r="H336" s="71"/>
      <c r="I336" s="72"/>
      <c r="J336" s="72"/>
      <c r="K336" s="71" t="s">
        <v>6724</v>
      </c>
      <c r="L336" s="75"/>
      <c r="M336" s="76">
        <v>9569.54296875</v>
      </c>
      <c r="N336" s="76">
        <v>8717.66015625</v>
      </c>
      <c r="O336" s="77"/>
      <c r="P336" s="78"/>
      <c r="Q336" s="78"/>
      <c r="R336" s="90"/>
      <c r="S336" s="48">
        <v>0</v>
      </c>
      <c r="T336" s="48">
        <v>1</v>
      </c>
      <c r="U336" s="49">
        <v>0</v>
      </c>
      <c r="V336" s="49">
        <v>0.009524</v>
      </c>
      <c r="W336" s="50"/>
      <c r="X336" s="50"/>
      <c r="Y336" s="50"/>
      <c r="Z336" s="49">
        <v>0</v>
      </c>
      <c r="AA336" s="73">
        <v>336</v>
      </c>
      <c r="AB336" s="73"/>
      <c r="AC336" s="74"/>
      <c r="AD336" s="80" t="s">
        <v>3365</v>
      </c>
      <c r="AE336" s="80">
        <v>471</v>
      </c>
      <c r="AF336" s="80">
        <v>454</v>
      </c>
      <c r="AG336" s="80">
        <v>6810</v>
      </c>
      <c r="AH336" s="80">
        <v>2767</v>
      </c>
      <c r="AI336" s="80"/>
      <c r="AJ336" s="80" t="s">
        <v>3943</v>
      </c>
      <c r="AK336" s="80" t="s">
        <v>4417</v>
      </c>
      <c r="AL336" s="80"/>
      <c r="AM336" s="80"/>
      <c r="AN336" s="82">
        <v>41388.96989583333</v>
      </c>
      <c r="AO336" s="86" t="s">
        <v>5030</v>
      </c>
      <c r="AP336" s="80" t="b">
        <v>1</v>
      </c>
      <c r="AQ336" s="80" t="b">
        <v>0</v>
      </c>
      <c r="AR336" s="80" t="b">
        <v>1</v>
      </c>
      <c r="AS336" s="80"/>
      <c r="AT336" s="80">
        <v>2</v>
      </c>
      <c r="AU336" s="86" t="s">
        <v>5433</v>
      </c>
      <c r="AV336" s="80" t="b">
        <v>0</v>
      </c>
      <c r="AW336" s="80" t="s">
        <v>5944</v>
      </c>
      <c r="AX336" s="86" t="s">
        <v>6121</v>
      </c>
      <c r="AY336" s="80" t="s">
        <v>66</v>
      </c>
      <c r="AZ336" s="80" t="str">
        <f>REPLACE(INDEX(GroupVertices[Group],MATCH(Vertices[[#This Row],[Vertex]],GroupVertices[Vertex],0)),1,1,"")</f>
        <v>6</v>
      </c>
      <c r="BA336" s="2"/>
      <c r="BB336" s="3"/>
      <c r="BC336" s="3"/>
      <c r="BD336" s="3"/>
      <c r="BE336" s="3"/>
    </row>
    <row r="337" spans="1:57" ht="15">
      <c r="A337" s="66" t="s">
        <v>358</v>
      </c>
      <c r="B337" s="67"/>
      <c r="C337" s="67"/>
      <c r="D337" s="68">
        <v>1</v>
      </c>
      <c r="E337" s="70">
        <v>50</v>
      </c>
      <c r="F337" s="106" t="s">
        <v>5590</v>
      </c>
      <c r="G337" s="67"/>
      <c r="H337" s="71"/>
      <c r="I337" s="72"/>
      <c r="J337" s="72"/>
      <c r="K337" s="71" t="s">
        <v>6726</v>
      </c>
      <c r="L337" s="75"/>
      <c r="M337" s="76">
        <v>5917.009765625</v>
      </c>
      <c r="N337" s="76">
        <v>8086.2001953125</v>
      </c>
      <c r="O337" s="77"/>
      <c r="P337" s="78"/>
      <c r="Q337" s="78"/>
      <c r="R337" s="90"/>
      <c r="S337" s="48">
        <v>0</v>
      </c>
      <c r="T337" s="48">
        <v>1</v>
      </c>
      <c r="U337" s="49">
        <v>0</v>
      </c>
      <c r="V337" s="49">
        <v>0.017857</v>
      </c>
      <c r="W337" s="50"/>
      <c r="X337" s="50"/>
      <c r="Y337" s="50"/>
      <c r="Z337" s="49">
        <v>0</v>
      </c>
      <c r="AA337" s="73">
        <v>337</v>
      </c>
      <c r="AB337" s="73"/>
      <c r="AC337" s="74"/>
      <c r="AD337" s="80" t="s">
        <v>3367</v>
      </c>
      <c r="AE337" s="80">
        <v>345</v>
      </c>
      <c r="AF337" s="80">
        <v>441</v>
      </c>
      <c r="AG337" s="80">
        <v>24796</v>
      </c>
      <c r="AH337" s="80">
        <v>6796</v>
      </c>
      <c r="AI337" s="80"/>
      <c r="AJ337" s="80" t="s">
        <v>3945</v>
      </c>
      <c r="AK337" s="80" t="s">
        <v>4419</v>
      </c>
      <c r="AL337" s="80"/>
      <c r="AM337" s="80"/>
      <c r="AN337" s="82">
        <v>41162.12546296296</v>
      </c>
      <c r="AO337" s="86" t="s">
        <v>5032</v>
      </c>
      <c r="AP337" s="80" t="b">
        <v>0</v>
      </c>
      <c r="AQ337" s="80" t="b">
        <v>0</v>
      </c>
      <c r="AR337" s="80" t="b">
        <v>1</v>
      </c>
      <c r="AS337" s="80"/>
      <c r="AT337" s="80">
        <v>1</v>
      </c>
      <c r="AU337" s="86" t="s">
        <v>5440</v>
      </c>
      <c r="AV337" s="80" t="b">
        <v>0</v>
      </c>
      <c r="AW337" s="80" t="s">
        <v>5944</v>
      </c>
      <c r="AX337" s="86" t="s">
        <v>6123</v>
      </c>
      <c r="AY337" s="80" t="s">
        <v>66</v>
      </c>
      <c r="AZ337" s="80" t="str">
        <f>REPLACE(INDEX(GroupVertices[Group],MATCH(Vertices[[#This Row],[Vertex]],GroupVertices[Vertex],0)),1,1,"")</f>
        <v>4</v>
      </c>
      <c r="BA337" s="2"/>
      <c r="BB337" s="3"/>
      <c r="BC337" s="3"/>
      <c r="BD337" s="3"/>
      <c r="BE337" s="3"/>
    </row>
    <row r="338" spans="1:57" ht="15">
      <c r="A338" s="66" t="s">
        <v>360</v>
      </c>
      <c r="B338" s="67"/>
      <c r="C338" s="67"/>
      <c r="D338" s="68">
        <v>1</v>
      </c>
      <c r="E338" s="70">
        <v>50</v>
      </c>
      <c r="F338" s="106" t="s">
        <v>5592</v>
      </c>
      <c r="G338" s="67"/>
      <c r="H338" s="71"/>
      <c r="I338" s="72"/>
      <c r="J338" s="72"/>
      <c r="K338" s="71" t="s">
        <v>6728</v>
      </c>
      <c r="L338" s="75"/>
      <c r="M338" s="76">
        <v>8916.34765625</v>
      </c>
      <c r="N338" s="76">
        <v>4999.52001953125</v>
      </c>
      <c r="O338" s="77"/>
      <c r="P338" s="78"/>
      <c r="Q338" s="78"/>
      <c r="R338" s="90"/>
      <c r="S338" s="48">
        <v>0</v>
      </c>
      <c r="T338" s="48">
        <v>1</v>
      </c>
      <c r="U338" s="49">
        <v>0</v>
      </c>
      <c r="V338" s="49">
        <v>1</v>
      </c>
      <c r="W338" s="50"/>
      <c r="X338" s="50"/>
      <c r="Y338" s="50"/>
      <c r="Z338" s="49">
        <v>0</v>
      </c>
      <c r="AA338" s="73">
        <v>338</v>
      </c>
      <c r="AB338" s="73"/>
      <c r="AC338" s="74"/>
      <c r="AD338" s="80" t="s">
        <v>3369</v>
      </c>
      <c r="AE338" s="80">
        <v>88</v>
      </c>
      <c r="AF338" s="80">
        <v>178</v>
      </c>
      <c r="AG338" s="80">
        <v>43</v>
      </c>
      <c r="AH338" s="80">
        <v>979</v>
      </c>
      <c r="AI338" s="80"/>
      <c r="AJ338" s="80" t="s">
        <v>3947</v>
      </c>
      <c r="AK338" s="80" t="s">
        <v>4420</v>
      </c>
      <c r="AL338" s="80"/>
      <c r="AM338" s="80"/>
      <c r="AN338" s="82">
        <v>43523.57802083333</v>
      </c>
      <c r="AO338" s="86" t="s">
        <v>5034</v>
      </c>
      <c r="AP338" s="80" t="b">
        <v>1</v>
      </c>
      <c r="AQ338" s="80" t="b">
        <v>0</v>
      </c>
      <c r="AR338" s="80" t="b">
        <v>0</v>
      </c>
      <c r="AS338" s="80"/>
      <c r="AT338" s="80">
        <v>0</v>
      </c>
      <c r="AU338" s="80"/>
      <c r="AV338" s="80" t="b">
        <v>0</v>
      </c>
      <c r="AW338" s="80" t="s">
        <v>5944</v>
      </c>
      <c r="AX338" s="86" t="s">
        <v>6125</v>
      </c>
      <c r="AY338" s="80" t="s">
        <v>66</v>
      </c>
      <c r="AZ338" s="80" t="str">
        <f>REPLACE(INDEX(GroupVertices[Group],MATCH(Vertices[[#This Row],[Vertex]],GroupVertices[Vertex],0)),1,1,"")</f>
        <v>90</v>
      </c>
      <c r="BA338" s="2"/>
      <c r="BB338" s="3"/>
      <c r="BC338" s="3"/>
      <c r="BD338" s="3"/>
      <c r="BE338" s="3"/>
    </row>
    <row r="339" spans="1:57" ht="15">
      <c r="A339" s="66" t="s">
        <v>361</v>
      </c>
      <c r="B339" s="67"/>
      <c r="C339" s="67"/>
      <c r="D339" s="68">
        <v>1</v>
      </c>
      <c r="E339" s="70">
        <v>50</v>
      </c>
      <c r="F339" s="106" t="s">
        <v>5593</v>
      </c>
      <c r="G339" s="67"/>
      <c r="H339" s="71"/>
      <c r="I339" s="72"/>
      <c r="J339" s="72"/>
      <c r="K339" s="71" t="s">
        <v>6729</v>
      </c>
      <c r="L339" s="75"/>
      <c r="M339" s="76">
        <v>779.845703125</v>
      </c>
      <c r="N339" s="76">
        <v>9140.7255859375</v>
      </c>
      <c r="O339" s="77"/>
      <c r="P339" s="78"/>
      <c r="Q339" s="78"/>
      <c r="R339" s="90"/>
      <c r="S339" s="48">
        <v>0</v>
      </c>
      <c r="T339" s="48">
        <v>1</v>
      </c>
      <c r="U339" s="49">
        <v>0</v>
      </c>
      <c r="V339" s="49">
        <v>0.002</v>
      </c>
      <c r="W339" s="50"/>
      <c r="X339" s="50"/>
      <c r="Y339" s="50"/>
      <c r="Z339" s="49">
        <v>0</v>
      </c>
      <c r="AA339" s="73">
        <v>339</v>
      </c>
      <c r="AB339" s="73"/>
      <c r="AC339" s="74"/>
      <c r="AD339" s="80" t="s">
        <v>3370</v>
      </c>
      <c r="AE339" s="80">
        <v>133</v>
      </c>
      <c r="AF339" s="80">
        <v>267</v>
      </c>
      <c r="AG339" s="80">
        <v>20720</v>
      </c>
      <c r="AH339" s="80">
        <v>5479</v>
      </c>
      <c r="AI339" s="80"/>
      <c r="AJ339" s="80" t="s">
        <v>3948</v>
      </c>
      <c r="AK339" s="80" t="s">
        <v>4421</v>
      </c>
      <c r="AL339" s="86" t="s">
        <v>4724</v>
      </c>
      <c r="AM339" s="80"/>
      <c r="AN339" s="82">
        <v>41998.99864583334</v>
      </c>
      <c r="AO339" s="86" t="s">
        <v>5035</v>
      </c>
      <c r="AP339" s="80" t="b">
        <v>1</v>
      </c>
      <c r="AQ339" s="80" t="b">
        <v>0</v>
      </c>
      <c r="AR339" s="80" t="b">
        <v>1</v>
      </c>
      <c r="AS339" s="80"/>
      <c r="AT339" s="80">
        <v>7</v>
      </c>
      <c r="AU339" s="86" t="s">
        <v>5433</v>
      </c>
      <c r="AV339" s="80" t="b">
        <v>0</v>
      </c>
      <c r="AW339" s="80" t="s">
        <v>5944</v>
      </c>
      <c r="AX339" s="86" t="s">
        <v>6126</v>
      </c>
      <c r="AY339" s="80" t="s">
        <v>66</v>
      </c>
      <c r="AZ339" s="80" t="str">
        <f>REPLACE(INDEX(GroupVertices[Group],MATCH(Vertices[[#This Row],[Vertex]],GroupVertices[Vertex],0)),1,1,"")</f>
        <v>1</v>
      </c>
      <c r="BA339" s="2"/>
      <c r="BB339" s="3"/>
      <c r="BC339" s="3"/>
      <c r="BD339" s="3"/>
      <c r="BE339" s="3"/>
    </row>
    <row r="340" spans="1:57" ht="15">
      <c r="A340" s="66" t="s">
        <v>363</v>
      </c>
      <c r="B340" s="67"/>
      <c r="C340" s="67"/>
      <c r="D340" s="68">
        <v>1</v>
      </c>
      <c r="E340" s="70">
        <v>50</v>
      </c>
      <c r="F340" s="106" t="s">
        <v>1307</v>
      </c>
      <c r="G340" s="67"/>
      <c r="H340" s="71"/>
      <c r="I340" s="72"/>
      <c r="J340" s="72"/>
      <c r="K340" s="71" t="s">
        <v>6731</v>
      </c>
      <c r="L340" s="75"/>
      <c r="M340" s="76">
        <v>9451.5771484375</v>
      </c>
      <c r="N340" s="76">
        <v>4999.5166015625</v>
      </c>
      <c r="O340" s="77"/>
      <c r="P340" s="78"/>
      <c r="Q340" s="78"/>
      <c r="R340" s="90"/>
      <c r="S340" s="48">
        <v>0</v>
      </c>
      <c r="T340" s="48">
        <v>1</v>
      </c>
      <c r="U340" s="49">
        <v>0</v>
      </c>
      <c r="V340" s="49">
        <v>1</v>
      </c>
      <c r="W340" s="50"/>
      <c r="X340" s="50"/>
      <c r="Y340" s="50"/>
      <c r="Z340" s="49">
        <v>0</v>
      </c>
      <c r="AA340" s="73">
        <v>340</v>
      </c>
      <c r="AB340" s="73"/>
      <c r="AC340" s="74"/>
      <c r="AD340" s="80" t="s">
        <v>3372</v>
      </c>
      <c r="AE340" s="80">
        <v>174</v>
      </c>
      <c r="AF340" s="80">
        <v>259</v>
      </c>
      <c r="AG340" s="80">
        <v>36813</v>
      </c>
      <c r="AH340" s="80">
        <v>796</v>
      </c>
      <c r="AI340" s="80"/>
      <c r="AJ340" s="80" t="s">
        <v>3950</v>
      </c>
      <c r="AK340" s="80" t="s">
        <v>4423</v>
      </c>
      <c r="AL340" s="80"/>
      <c r="AM340" s="80"/>
      <c r="AN340" s="82">
        <v>40220.10560185185</v>
      </c>
      <c r="AO340" s="86" t="s">
        <v>5037</v>
      </c>
      <c r="AP340" s="80" t="b">
        <v>0</v>
      </c>
      <c r="AQ340" s="80" t="b">
        <v>0</v>
      </c>
      <c r="AR340" s="80" t="b">
        <v>0</v>
      </c>
      <c r="AS340" s="80"/>
      <c r="AT340" s="80">
        <v>8</v>
      </c>
      <c r="AU340" s="86" t="s">
        <v>5435</v>
      </c>
      <c r="AV340" s="80" t="b">
        <v>0</v>
      </c>
      <c r="AW340" s="80" t="s">
        <v>5944</v>
      </c>
      <c r="AX340" s="86" t="s">
        <v>6128</v>
      </c>
      <c r="AY340" s="80" t="s">
        <v>66</v>
      </c>
      <c r="AZ340" s="80" t="str">
        <f>REPLACE(INDEX(GroupVertices[Group],MATCH(Vertices[[#This Row],[Vertex]],GroupVertices[Vertex],0)),1,1,"")</f>
        <v>89</v>
      </c>
      <c r="BA340" s="2"/>
      <c r="BB340" s="3"/>
      <c r="BC340" s="3"/>
      <c r="BD340" s="3"/>
      <c r="BE340" s="3"/>
    </row>
    <row r="341" spans="1:57" ht="15">
      <c r="A341" s="66" t="s">
        <v>364</v>
      </c>
      <c r="B341" s="67"/>
      <c r="C341" s="67"/>
      <c r="D341" s="68">
        <v>1</v>
      </c>
      <c r="E341" s="70">
        <v>50</v>
      </c>
      <c r="F341" s="106" t="s">
        <v>5594</v>
      </c>
      <c r="G341" s="67"/>
      <c r="H341" s="71"/>
      <c r="I341" s="72"/>
      <c r="J341" s="72"/>
      <c r="K341" s="71" t="s">
        <v>6732</v>
      </c>
      <c r="L341" s="75"/>
      <c r="M341" s="76">
        <v>632.6897583007812</v>
      </c>
      <c r="N341" s="76">
        <v>9519.3544921875</v>
      </c>
      <c r="O341" s="77"/>
      <c r="P341" s="78"/>
      <c r="Q341" s="78"/>
      <c r="R341" s="90"/>
      <c r="S341" s="48">
        <v>0</v>
      </c>
      <c r="T341" s="48">
        <v>1</v>
      </c>
      <c r="U341" s="49">
        <v>0</v>
      </c>
      <c r="V341" s="49">
        <v>0.002</v>
      </c>
      <c r="W341" s="50"/>
      <c r="X341" s="50"/>
      <c r="Y341" s="50"/>
      <c r="Z341" s="49">
        <v>0</v>
      </c>
      <c r="AA341" s="73">
        <v>341</v>
      </c>
      <c r="AB341" s="73"/>
      <c r="AC341" s="74"/>
      <c r="AD341" s="80" t="s">
        <v>3373</v>
      </c>
      <c r="AE341" s="80">
        <v>256</v>
      </c>
      <c r="AF341" s="80">
        <v>237</v>
      </c>
      <c r="AG341" s="80">
        <v>5360</v>
      </c>
      <c r="AH341" s="80">
        <v>10522</v>
      </c>
      <c r="AI341" s="80"/>
      <c r="AJ341" s="80" t="s">
        <v>3951</v>
      </c>
      <c r="AK341" s="80" t="s">
        <v>4398</v>
      </c>
      <c r="AL341" s="86" t="s">
        <v>4726</v>
      </c>
      <c r="AM341" s="80"/>
      <c r="AN341" s="82">
        <v>41521.112233796295</v>
      </c>
      <c r="AO341" s="86" t="s">
        <v>5038</v>
      </c>
      <c r="AP341" s="80" t="b">
        <v>1</v>
      </c>
      <c r="AQ341" s="80" t="b">
        <v>0</v>
      </c>
      <c r="AR341" s="80" t="b">
        <v>1</v>
      </c>
      <c r="AS341" s="80"/>
      <c r="AT341" s="80">
        <v>1</v>
      </c>
      <c r="AU341" s="86" t="s">
        <v>5433</v>
      </c>
      <c r="AV341" s="80" t="b">
        <v>0</v>
      </c>
      <c r="AW341" s="80" t="s">
        <v>5944</v>
      </c>
      <c r="AX341" s="86" t="s">
        <v>6129</v>
      </c>
      <c r="AY341" s="80" t="s">
        <v>66</v>
      </c>
      <c r="AZ341" s="80" t="str">
        <f>REPLACE(INDEX(GroupVertices[Group],MATCH(Vertices[[#This Row],[Vertex]],GroupVertices[Vertex],0)),1,1,"")</f>
        <v>1</v>
      </c>
      <c r="BA341" s="2"/>
      <c r="BB341" s="3"/>
      <c r="BC341" s="3"/>
      <c r="BD341" s="3"/>
      <c r="BE341" s="3"/>
    </row>
    <row r="342" spans="1:57" ht="15">
      <c r="A342" s="66" t="s">
        <v>365</v>
      </c>
      <c r="B342" s="67"/>
      <c r="C342" s="67"/>
      <c r="D342" s="68">
        <v>1</v>
      </c>
      <c r="E342" s="70">
        <v>50</v>
      </c>
      <c r="F342" s="106" t="s">
        <v>5595</v>
      </c>
      <c r="G342" s="67"/>
      <c r="H342" s="71"/>
      <c r="I342" s="72"/>
      <c r="J342" s="72"/>
      <c r="K342" s="71" t="s">
        <v>6733</v>
      </c>
      <c r="L342" s="75"/>
      <c r="M342" s="76">
        <v>9853.01171875</v>
      </c>
      <c r="N342" s="76">
        <v>5546.3984375</v>
      </c>
      <c r="O342" s="77"/>
      <c r="P342" s="78"/>
      <c r="Q342" s="78"/>
      <c r="R342" s="90"/>
      <c r="S342" s="48">
        <v>0</v>
      </c>
      <c r="T342" s="48">
        <v>1</v>
      </c>
      <c r="U342" s="49">
        <v>0</v>
      </c>
      <c r="V342" s="49">
        <v>0.333333</v>
      </c>
      <c r="W342" s="50"/>
      <c r="X342" s="50"/>
      <c r="Y342" s="50"/>
      <c r="Z342" s="49">
        <v>0</v>
      </c>
      <c r="AA342" s="73">
        <v>342</v>
      </c>
      <c r="AB342" s="73"/>
      <c r="AC342" s="74"/>
      <c r="AD342" s="80" t="s">
        <v>3374</v>
      </c>
      <c r="AE342" s="80">
        <v>600</v>
      </c>
      <c r="AF342" s="80">
        <v>216</v>
      </c>
      <c r="AG342" s="80">
        <v>13004</v>
      </c>
      <c r="AH342" s="80">
        <v>24288</v>
      </c>
      <c r="AI342" s="80"/>
      <c r="AJ342" s="80" t="s">
        <v>3952</v>
      </c>
      <c r="AK342" s="80" t="s">
        <v>4424</v>
      </c>
      <c r="AL342" s="86" t="s">
        <v>4727</v>
      </c>
      <c r="AM342" s="80"/>
      <c r="AN342" s="82">
        <v>43395.78302083333</v>
      </c>
      <c r="AO342" s="86" t="s">
        <v>5039</v>
      </c>
      <c r="AP342" s="80" t="b">
        <v>1</v>
      </c>
      <c r="AQ342" s="80" t="b">
        <v>0</v>
      </c>
      <c r="AR342" s="80" t="b">
        <v>0</v>
      </c>
      <c r="AS342" s="80"/>
      <c r="AT342" s="80">
        <v>3</v>
      </c>
      <c r="AU342" s="80"/>
      <c r="AV342" s="80" t="b">
        <v>0</v>
      </c>
      <c r="AW342" s="80" t="s">
        <v>5944</v>
      </c>
      <c r="AX342" s="86" t="s">
        <v>6130</v>
      </c>
      <c r="AY342" s="80" t="s">
        <v>66</v>
      </c>
      <c r="AZ342" s="80" t="str">
        <f>REPLACE(INDEX(GroupVertices[Group],MATCH(Vertices[[#This Row],[Vertex]],GroupVertices[Vertex],0)),1,1,"")</f>
        <v>41</v>
      </c>
      <c r="BA342" s="2"/>
      <c r="BB342" s="3"/>
      <c r="BC342" s="3"/>
      <c r="BD342" s="3"/>
      <c r="BE342" s="3"/>
    </row>
    <row r="343" spans="1:57" ht="15">
      <c r="A343" s="66" t="s">
        <v>366</v>
      </c>
      <c r="B343" s="67"/>
      <c r="C343" s="67"/>
      <c r="D343" s="68">
        <v>1</v>
      </c>
      <c r="E343" s="70">
        <v>50</v>
      </c>
      <c r="F343" s="106" t="s">
        <v>5597</v>
      </c>
      <c r="G343" s="67"/>
      <c r="H343" s="71"/>
      <c r="I343" s="72"/>
      <c r="J343" s="72"/>
      <c r="K343" s="71" t="s">
        <v>6735</v>
      </c>
      <c r="L343" s="75"/>
      <c r="M343" s="76">
        <v>279.5734558105469</v>
      </c>
      <c r="N343" s="76">
        <v>9396.0302734375</v>
      </c>
      <c r="O343" s="77"/>
      <c r="P343" s="78"/>
      <c r="Q343" s="78"/>
      <c r="R343" s="90"/>
      <c r="S343" s="48">
        <v>0</v>
      </c>
      <c r="T343" s="48">
        <v>1</v>
      </c>
      <c r="U343" s="49">
        <v>0</v>
      </c>
      <c r="V343" s="49">
        <v>0.002</v>
      </c>
      <c r="W343" s="50"/>
      <c r="X343" s="50"/>
      <c r="Y343" s="50"/>
      <c r="Z343" s="49">
        <v>0</v>
      </c>
      <c r="AA343" s="73">
        <v>343</v>
      </c>
      <c r="AB343" s="73"/>
      <c r="AC343" s="74"/>
      <c r="AD343" s="80" t="s">
        <v>3376</v>
      </c>
      <c r="AE343" s="80">
        <v>99</v>
      </c>
      <c r="AF343" s="80">
        <v>9</v>
      </c>
      <c r="AG343" s="80">
        <v>129</v>
      </c>
      <c r="AH343" s="80">
        <v>7255</v>
      </c>
      <c r="AI343" s="80"/>
      <c r="AJ343" s="80" t="s">
        <v>3954</v>
      </c>
      <c r="AK343" s="80"/>
      <c r="AL343" s="80"/>
      <c r="AM343" s="80"/>
      <c r="AN343" s="82">
        <v>43403.09400462963</v>
      </c>
      <c r="AO343" s="80"/>
      <c r="AP343" s="80" t="b">
        <v>1</v>
      </c>
      <c r="AQ343" s="80" t="b">
        <v>0</v>
      </c>
      <c r="AR343" s="80" t="b">
        <v>0</v>
      </c>
      <c r="AS343" s="80"/>
      <c r="AT343" s="80">
        <v>0</v>
      </c>
      <c r="AU343" s="80"/>
      <c r="AV343" s="80" t="b">
        <v>0</v>
      </c>
      <c r="AW343" s="80" t="s">
        <v>5944</v>
      </c>
      <c r="AX343" s="86" t="s">
        <v>6132</v>
      </c>
      <c r="AY343" s="80" t="s">
        <v>66</v>
      </c>
      <c r="AZ343" s="80" t="str">
        <f>REPLACE(INDEX(GroupVertices[Group],MATCH(Vertices[[#This Row],[Vertex]],GroupVertices[Vertex],0)),1,1,"")</f>
        <v>1</v>
      </c>
      <c r="BA343" s="2"/>
      <c r="BB343" s="3"/>
      <c r="BC343" s="3"/>
      <c r="BD343" s="3"/>
      <c r="BE343" s="3"/>
    </row>
    <row r="344" spans="1:57" ht="15">
      <c r="A344" s="66" t="s">
        <v>368</v>
      </c>
      <c r="B344" s="67"/>
      <c r="C344" s="67"/>
      <c r="D344" s="68">
        <v>1</v>
      </c>
      <c r="E344" s="70">
        <v>50</v>
      </c>
      <c r="F344" s="106" t="s">
        <v>1308</v>
      </c>
      <c r="G344" s="67"/>
      <c r="H344" s="71"/>
      <c r="I344" s="72"/>
      <c r="J344" s="72"/>
      <c r="K344" s="71" t="s">
        <v>6737</v>
      </c>
      <c r="L344" s="75"/>
      <c r="M344" s="76">
        <v>7833.734375</v>
      </c>
      <c r="N344" s="76">
        <v>4999.52001953125</v>
      </c>
      <c r="O344" s="77"/>
      <c r="P344" s="78"/>
      <c r="Q344" s="78"/>
      <c r="R344" s="90"/>
      <c r="S344" s="48">
        <v>0</v>
      </c>
      <c r="T344" s="48">
        <v>1</v>
      </c>
      <c r="U344" s="49">
        <v>0</v>
      </c>
      <c r="V344" s="49">
        <v>1</v>
      </c>
      <c r="W344" s="50"/>
      <c r="X344" s="50"/>
      <c r="Y344" s="50"/>
      <c r="Z344" s="49">
        <v>0</v>
      </c>
      <c r="AA344" s="73">
        <v>344</v>
      </c>
      <c r="AB344" s="73"/>
      <c r="AC344" s="74"/>
      <c r="AD344" s="80" t="s">
        <v>3378</v>
      </c>
      <c r="AE344" s="80">
        <v>1092</v>
      </c>
      <c r="AF344" s="80">
        <v>946</v>
      </c>
      <c r="AG344" s="80">
        <v>34093</v>
      </c>
      <c r="AH344" s="80">
        <v>20066</v>
      </c>
      <c r="AI344" s="80"/>
      <c r="AJ344" s="80" t="s">
        <v>3955</v>
      </c>
      <c r="AK344" s="80" t="s">
        <v>4426</v>
      </c>
      <c r="AL344" s="80"/>
      <c r="AM344" s="80"/>
      <c r="AN344" s="82">
        <v>40918.022997685184</v>
      </c>
      <c r="AO344" s="86" t="s">
        <v>5042</v>
      </c>
      <c r="AP344" s="80" t="b">
        <v>0</v>
      </c>
      <c r="AQ344" s="80" t="b">
        <v>0</v>
      </c>
      <c r="AR344" s="80" t="b">
        <v>1</v>
      </c>
      <c r="AS344" s="80"/>
      <c r="AT344" s="80">
        <v>2</v>
      </c>
      <c r="AU344" s="86" t="s">
        <v>5441</v>
      </c>
      <c r="AV344" s="80" t="b">
        <v>0</v>
      </c>
      <c r="AW344" s="80" t="s">
        <v>5944</v>
      </c>
      <c r="AX344" s="86" t="s">
        <v>6134</v>
      </c>
      <c r="AY344" s="80" t="s">
        <v>66</v>
      </c>
      <c r="AZ344" s="80" t="str">
        <f>REPLACE(INDEX(GroupVertices[Group],MATCH(Vertices[[#This Row],[Vertex]],GroupVertices[Vertex],0)),1,1,"")</f>
        <v>88</v>
      </c>
      <c r="BA344" s="2"/>
      <c r="BB344" s="3"/>
      <c r="BC344" s="3"/>
      <c r="BD344" s="3"/>
      <c r="BE344" s="3"/>
    </row>
    <row r="345" spans="1:57" ht="15">
      <c r="A345" s="66" t="s">
        <v>369</v>
      </c>
      <c r="B345" s="67"/>
      <c r="C345" s="67"/>
      <c r="D345" s="68">
        <v>1</v>
      </c>
      <c r="E345" s="70">
        <v>50</v>
      </c>
      <c r="F345" s="106" t="s">
        <v>5599</v>
      </c>
      <c r="G345" s="67"/>
      <c r="H345" s="71"/>
      <c r="I345" s="72"/>
      <c r="J345" s="72"/>
      <c r="K345" s="71" t="s">
        <v>6738</v>
      </c>
      <c r="L345" s="75"/>
      <c r="M345" s="76">
        <v>1939.377685546875</v>
      </c>
      <c r="N345" s="76">
        <v>9498.5498046875</v>
      </c>
      <c r="O345" s="77"/>
      <c r="P345" s="78"/>
      <c r="Q345" s="78"/>
      <c r="R345" s="90"/>
      <c r="S345" s="48">
        <v>0</v>
      </c>
      <c r="T345" s="48">
        <v>1</v>
      </c>
      <c r="U345" s="49">
        <v>0</v>
      </c>
      <c r="V345" s="49">
        <v>0.002</v>
      </c>
      <c r="W345" s="50"/>
      <c r="X345" s="50"/>
      <c r="Y345" s="50"/>
      <c r="Z345" s="49">
        <v>0</v>
      </c>
      <c r="AA345" s="73">
        <v>345</v>
      </c>
      <c r="AB345" s="73"/>
      <c r="AC345" s="74"/>
      <c r="AD345" s="80">
        <v>17</v>
      </c>
      <c r="AE345" s="80">
        <v>162</v>
      </c>
      <c r="AF345" s="80">
        <v>190</v>
      </c>
      <c r="AG345" s="80">
        <v>642</v>
      </c>
      <c r="AH345" s="80">
        <v>1959</v>
      </c>
      <c r="AI345" s="80"/>
      <c r="AJ345" s="80" t="s">
        <v>3956</v>
      </c>
      <c r="AK345" s="80" t="s">
        <v>4427</v>
      </c>
      <c r="AL345" s="80"/>
      <c r="AM345" s="80"/>
      <c r="AN345" s="82">
        <v>41647.29754629629</v>
      </c>
      <c r="AO345" s="86" t="s">
        <v>5043</v>
      </c>
      <c r="AP345" s="80" t="b">
        <v>1</v>
      </c>
      <c r="AQ345" s="80" t="b">
        <v>0</v>
      </c>
      <c r="AR345" s="80" t="b">
        <v>0</v>
      </c>
      <c r="AS345" s="80"/>
      <c r="AT345" s="80">
        <v>0</v>
      </c>
      <c r="AU345" s="86" t="s">
        <v>5433</v>
      </c>
      <c r="AV345" s="80" t="b">
        <v>0</v>
      </c>
      <c r="AW345" s="80" t="s">
        <v>5944</v>
      </c>
      <c r="AX345" s="86" t="s">
        <v>6135</v>
      </c>
      <c r="AY345" s="80" t="s">
        <v>66</v>
      </c>
      <c r="AZ345" s="80" t="str">
        <f>REPLACE(INDEX(GroupVertices[Group],MATCH(Vertices[[#This Row],[Vertex]],GroupVertices[Vertex],0)),1,1,"")</f>
        <v>1</v>
      </c>
      <c r="BA345" s="2"/>
      <c r="BB345" s="3"/>
      <c r="BC345" s="3"/>
      <c r="BD345" s="3"/>
      <c r="BE345" s="3"/>
    </row>
    <row r="346" spans="1:57" ht="15">
      <c r="A346" s="66" t="s">
        <v>370</v>
      </c>
      <c r="B346" s="67"/>
      <c r="C346" s="67"/>
      <c r="D346" s="68">
        <v>1</v>
      </c>
      <c r="E346" s="70">
        <v>50</v>
      </c>
      <c r="F346" s="106" t="s">
        <v>5600</v>
      </c>
      <c r="G346" s="67"/>
      <c r="H346" s="71"/>
      <c r="I346" s="72"/>
      <c r="J346" s="72"/>
      <c r="K346" s="71" t="s">
        <v>6739</v>
      </c>
      <c r="L346" s="75"/>
      <c r="M346" s="76">
        <v>5030.39111328125</v>
      </c>
      <c r="N346" s="76">
        <v>1135.589599609375</v>
      </c>
      <c r="O346" s="77"/>
      <c r="P346" s="78"/>
      <c r="Q346" s="78"/>
      <c r="R346" s="90"/>
      <c r="S346" s="48">
        <v>0</v>
      </c>
      <c r="T346" s="48">
        <v>1</v>
      </c>
      <c r="U346" s="49">
        <v>0</v>
      </c>
      <c r="V346" s="49">
        <v>0.2</v>
      </c>
      <c r="W346" s="50"/>
      <c r="X346" s="50"/>
      <c r="Y346" s="50"/>
      <c r="Z346" s="49">
        <v>0</v>
      </c>
      <c r="AA346" s="73">
        <v>346</v>
      </c>
      <c r="AB346" s="73"/>
      <c r="AC346" s="74"/>
      <c r="AD346" s="80" t="s">
        <v>3379</v>
      </c>
      <c r="AE346" s="80">
        <v>285</v>
      </c>
      <c r="AF346" s="80">
        <v>493</v>
      </c>
      <c r="AG346" s="80">
        <v>3271</v>
      </c>
      <c r="AH346" s="80">
        <v>5682</v>
      </c>
      <c r="AI346" s="80"/>
      <c r="AJ346" s="80" t="s">
        <v>3957</v>
      </c>
      <c r="AK346" s="80"/>
      <c r="AL346" s="80"/>
      <c r="AM346" s="80"/>
      <c r="AN346" s="82">
        <v>41122.83361111111</v>
      </c>
      <c r="AO346" s="86" t="s">
        <v>5044</v>
      </c>
      <c r="AP346" s="80" t="b">
        <v>0</v>
      </c>
      <c r="AQ346" s="80" t="b">
        <v>0</v>
      </c>
      <c r="AR346" s="80" t="b">
        <v>1</v>
      </c>
      <c r="AS346" s="80"/>
      <c r="AT346" s="80">
        <v>0</v>
      </c>
      <c r="AU346" s="86" t="s">
        <v>5433</v>
      </c>
      <c r="AV346" s="80" t="b">
        <v>0</v>
      </c>
      <c r="AW346" s="80" t="s">
        <v>5944</v>
      </c>
      <c r="AX346" s="86" t="s">
        <v>6136</v>
      </c>
      <c r="AY346" s="80" t="s">
        <v>66</v>
      </c>
      <c r="AZ346" s="80" t="str">
        <f>REPLACE(INDEX(GroupVertices[Group],MATCH(Vertices[[#This Row],[Vertex]],GroupVertices[Vertex],0)),1,1,"")</f>
        <v>26</v>
      </c>
      <c r="BA346" s="2"/>
      <c r="BB346" s="3"/>
      <c r="BC346" s="3"/>
      <c r="BD346" s="3"/>
      <c r="BE346" s="3"/>
    </row>
    <row r="347" spans="1:57" ht="15">
      <c r="A347" s="66" t="s">
        <v>371</v>
      </c>
      <c r="B347" s="67"/>
      <c r="C347" s="67"/>
      <c r="D347" s="68">
        <v>1</v>
      </c>
      <c r="E347" s="70">
        <v>50</v>
      </c>
      <c r="F347" s="106" t="s">
        <v>5602</v>
      </c>
      <c r="G347" s="67"/>
      <c r="H347" s="71"/>
      <c r="I347" s="72"/>
      <c r="J347" s="72"/>
      <c r="K347" s="71" t="s">
        <v>6741</v>
      </c>
      <c r="L347" s="75"/>
      <c r="M347" s="76">
        <v>4086.379150390625</v>
      </c>
      <c r="N347" s="76">
        <v>941.0158081054688</v>
      </c>
      <c r="O347" s="77"/>
      <c r="P347" s="78"/>
      <c r="Q347" s="78"/>
      <c r="R347" s="90"/>
      <c r="S347" s="48">
        <v>0</v>
      </c>
      <c r="T347" s="48">
        <v>1</v>
      </c>
      <c r="U347" s="49">
        <v>0</v>
      </c>
      <c r="V347" s="49">
        <v>0.008264</v>
      </c>
      <c r="W347" s="50"/>
      <c r="X347" s="50"/>
      <c r="Y347" s="50"/>
      <c r="Z347" s="49">
        <v>0</v>
      </c>
      <c r="AA347" s="73">
        <v>347</v>
      </c>
      <c r="AB347" s="73"/>
      <c r="AC347" s="74"/>
      <c r="AD347" s="80" t="s">
        <v>3381</v>
      </c>
      <c r="AE347" s="80">
        <v>574</v>
      </c>
      <c r="AF347" s="80">
        <v>787</v>
      </c>
      <c r="AG347" s="80">
        <v>54427</v>
      </c>
      <c r="AH347" s="80">
        <v>13239</v>
      </c>
      <c r="AI347" s="80"/>
      <c r="AJ347" s="80" t="s">
        <v>3959</v>
      </c>
      <c r="AK347" s="80"/>
      <c r="AL347" s="80"/>
      <c r="AM347" s="80"/>
      <c r="AN347" s="82">
        <v>41080.00822916667</v>
      </c>
      <c r="AO347" s="86" t="s">
        <v>5046</v>
      </c>
      <c r="AP347" s="80" t="b">
        <v>0</v>
      </c>
      <c r="AQ347" s="80" t="b">
        <v>0</v>
      </c>
      <c r="AR347" s="80" t="b">
        <v>0</v>
      </c>
      <c r="AS347" s="80"/>
      <c r="AT347" s="80">
        <v>0</v>
      </c>
      <c r="AU347" s="86" t="s">
        <v>5442</v>
      </c>
      <c r="AV347" s="80" t="b">
        <v>0</v>
      </c>
      <c r="AW347" s="80" t="s">
        <v>5944</v>
      </c>
      <c r="AX347" s="86" t="s">
        <v>6138</v>
      </c>
      <c r="AY347" s="80" t="s">
        <v>66</v>
      </c>
      <c r="AZ347" s="80" t="str">
        <f>REPLACE(INDEX(GroupVertices[Group],MATCH(Vertices[[#This Row],[Vertex]],GroupVertices[Vertex],0)),1,1,"")</f>
        <v>9</v>
      </c>
      <c r="BA347" s="2"/>
      <c r="BB347" s="3"/>
      <c r="BC347" s="3"/>
      <c r="BD347" s="3"/>
      <c r="BE347" s="3"/>
    </row>
    <row r="348" spans="1:57" ht="15">
      <c r="A348" s="66" t="s">
        <v>372</v>
      </c>
      <c r="B348" s="67"/>
      <c r="C348" s="67"/>
      <c r="D348" s="68">
        <v>1</v>
      </c>
      <c r="E348" s="70">
        <v>50</v>
      </c>
      <c r="F348" s="106" t="s">
        <v>5603</v>
      </c>
      <c r="G348" s="67"/>
      <c r="H348" s="71"/>
      <c r="I348" s="72"/>
      <c r="J348" s="72"/>
      <c r="K348" s="71" t="s">
        <v>6742</v>
      </c>
      <c r="L348" s="75"/>
      <c r="M348" s="76">
        <v>3499.375</v>
      </c>
      <c r="N348" s="76">
        <v>5842.875</v>
      </c>
      <c r="O348" s="77"/>
      <c r="P348" s="78"/>
      <c r="Q348" s="78"/>
      <c r="R348" s="90"/>
      <c r="S348" s="48">
        <v>0</v>
      </c>
      <c r="T348" s="48">
        <v>1</v>
      </c>
      <c r="U348" s="49">
        <v>0</v>
      </c>
      <c r="V348" s="49">
        <v>0.011765</v>
      </c>
      <c r="W348" s="50"/>
      <c r="X348" s="50"/>
      <c r="Y348" s="50"/>
      <c r="Z348" s="49">
        <v>0</v>
      </c>
      <c r="AA348" s="73">
        <v>348</v>
      </c>
      <c r="AB348" s="73"/>
      <c r="AC348" s="74"/>
      <c r="AD348" s="80" t="s">
        <v>3382</v>
      </c>
      <c r="AE348" s="80">
        <v>365</v>
      </c>
      <c r="AF348" s="80">
        <v>591</v>
      </c>
      <c r="AG348" s="80">
        <v>33860</v>
      </c>
      <c r="AH348" s="80">
        <v>9552</v>
      </c>
      <c r="AI348" s="80"/>
      <c r="AJ348" s="80"/>
      <c r="AK348" s="80"/>
      <c r="AL348" s="80"/>
      <c r="AM348" s="80"/>
      <c r="AN348" s="82">
        <v>41126.06643518519</v>
      </c>
      <c r="AO348" s="86" t="s">
        <v>5047</v>
      </c>
      <c r="AP348" s="80" t="b">
        <v>0</v>
      </c>
      <c r="AQ348" s="80" t="b">
        <v>0</v>
      </c>
      <c r="AR348" s="80" t="b">
        <v>1</v>
      </c>
      <c r="AS348" s="80"/>
      <c r="AT348" s="80">
        <v>1</v>
      </c>
      <c r="AU348" s="86" t="s">
        <v>5441</v>
      </c>
      <c r="AV348" s="80" t="b">
        <v>0</v>
      </c>
      <c r="AW348" s="80" t="s">
        <v>5944</v>
      </c>
      <c r="AX348" s="86" t="s">
        <v>6139</v>
      </c>
      <c r="AY348" s="80" t="s">
        <v>66</v>
      </c>
      <c r="AZ348" s="80" t="str">
        <f>REPLACE(INDEX(GroupVertices[Group],MATCH(Vertices[[#This Row],[Vertex]],GroupVertices[Vertex],0)),1,1,"")</f>
        <v>7</v>
      </c>
      <c r="BA348" s="2"/>
      <c r="BB348" s="3"/>
      <c r="BC348" s="3"/>
      <c r="BD348" s="3"/>
      <c r="BE348" s="3"/>
    </row>
    <row r="349" spans="1:57" ht="15">
      <c r="A349" s="66" t="s">
        <v>373</v>
      </c>
      <c r="B349" s="67"/>
      <c r="C349" s="67"/>
      <c r="D349" s="68">
        <v>1</v>
      </c>
      <c r="E349" s="70">
        <v>50</v>
      </c>
      <c r="F349" s="106" t="s">
        <v>5604</v>
      </c>
      <c r="G349" s="67"/>
      <c r="H349" s="71"/>
      <c r="I349" s="72"/>
      <c r="J349" s="72"/>
      <c r="K349" s="71" t="s">
        <v>6743</v>
      </c>
      <c r="L349" s="75"/>
      <c r="M349" s="76">
        <v>3947.808349609375</v>
      </c>
      <c r="N349" s="76">
        <v>7588.17041015625</v>
      </c>
      <c r="O349" s="77"/>
      <c r="P349" s="78"/>
      <c r="Q349" s="78"/>
      <c r="R349" s="90"/>
      <c r="S349" s="48">
        <v>0</v>
      </c>
      <c r="T349" s="48">
        <v>1</v>
      </c>
      <c r="U349" s="49">
        <v>0</v>
      </c>
      <c r="V349" s="49">
        <v>0.011765</v>
      </c>
      <c r="W349" s="50"/>
      <c r="X349" s="50"/>
      <c r="Y349" s="50"/>
      <c r="Z349" s="49">
        <v>0</v>
      </c>
      <c r="AA349" s="73">
        <v>349</v>
      </c>
      <c r="AB349" s="73"/>
      <c r="AC349" s="74"/>
      <c r="AD349" s="80" t="s">
        <v>3383</v>
      </c>
      <c r="AE349" s="80">
        <v>47</v>
      </c>
      <c r="AF349" s="80">
        <v>24</v>
      </c>
      <c r="AG349" s="80">
        <v>927</v>
      </c>
      <c r="AH349" s="80">
        <v>1374</v>
      </c>
      <c r="AI349" s="80"/>
      <c r="AJ349" s="80" t="s">
        <v>3960</v>
      </c>
      <c r="AK349" s="80" t="s">
        <v>4387</v>
      </c>
      <c r="AL349" s="80"/>
      <c r="AM349" s="80"/>
      <c r="AN349" s="82">
        <v>43354.58008101852</v>
      </c>
      <c r="AO349" s="86" t="s">
        <v>5048</v>
      </c>
      <c r="AP349" s="80" t="b">
        <v>1</v>
      </c>
      <c r="AQ349" s="80" t="b">
        <v>0</v>
      </c>
      <c r="AR349" s="80" t="b">
        <v>0</v>
      </c>
      <c r="AS349" s="80"/>
      <c r="AT349" s="80">
        <v>0</v>
      </c>
      <c r="AU349" s="80"/>
      <c r="AV349" s="80" t="b">
        <v>0</v>
      </c>
      <c r="AW349" s="80" t="s">
        <v>5944</v>
      </c>
      <c r="AX349" s="86" t="s">
        <v>6140</v>
      </c>
      <c r="AY349" s="80" t="s">
        <v>66</v>
      </c>
      <c r="AZ349" s="80" t="str">
        <f>REPLACE(INDEX(GroupVertices[Group],MATCH(Vertices[[#This Row],[Vertex]],GroupVertices[Vertex],0)),1,1,"")</f>
        <v>7</v>
      </c>
      <c r="BA349" s="2"/>
      <c r="BB349" s="3"/>
      <c r="BC349" s="3"/>
      <c r="BD349" s="3"/>
      <c r="BE349" s="3"/>
    </row>
    <row r="350" spans="1:57" ht="15">
      <c r="A350" s="66" t="s">
        <v>374</v>
      </c>
      <c r="B350" s="67"/>
      <c r="C350" s="67"/>
      <c r="D350" s="68">
        <v>1</v>
      </c>
      <c r="E350" s="70">
        <v>50</v>
      </c>
      <c r="F350" s="106" t="s">
        <v>5605</v>
      </c>
      <c r="G350" s="67"/>
      <c r="H350" s="71"/>
      <c r="I350" s="72"/>
      <c r="J350" s="72"/>
      <c r="K350" s="71" t="s">
        <v>6744</v>
      </c>
      <c r="L350" s="75"/>
      <c r="M350" s="76">
        <v>2966.460693359375</v>
      </c>
      <c r="N350" s="76">
        <v>7340.0625</v>
      </c>
      <c r="O350" s="77"/>
      <c r="P350" s="78"/>
      <c r="Q350" s="78"/>
      <c r="R350" s="90"/>
      <c r="S350" s="48">
        <v>0</v>
      </c>
      <c r="T350" s="48">
        <v>1</v>
      </c>
      <c r="U350" s="49">
        <v>0</v>
      </c>
      <c r="V350" s="49">
        <v>0.002</v>
      </c>
      <c r="W350" s="50"/>
      <c r="X350" s="50"/>
      <c r="Y350" s="50"/>
      <c r="Z350" s="49">
        <v>0</v>
      </c>
      <c r="AA350" s="73">
        <v>350</v>
      </c>
      <c r="AB350" s="73"/>
      <c r="AC350" s="74"/>
      <c r="AD350" s="80" t="s">
        <v>3384</v>
      </c>
      <c r="AE350" s="80">
        <v>87</v>
      </c>
      <c r="AF350" s="80">
        <v>72</v>
      </c>
      <c r="AG350" s="80">
        <v>102</v>
      </c>
      <c r="AH350" s="80">
        <v>197</v>
      </c>
      <c r="AI350" s="80"/>
      <c r="AJ350" s="80" t="s">
        <v>3961</v>
      </c>
      <c r="AK350" s="80" t="s">
        <v>4429</v>
      </c>
      <c r="AL350" s="80"/>
      <c r="AM350" s="80"/>
      <c r="AN350" s="82">
        <v>43473.07271990741</v>
      </c>
      <c r="AO350" s="86" t="s">
        <v>5049</v>
      </c>
      <c r="AP350" s="80" t="b">
        <v>1</v>
      </c>
      <c r="AQ350" s="80" t="b">
        <v>0</v>
      </c>
      <c r="AR350" s="80" t="b">
        <v>0</v>
      </c>
      <c r="AS350" s="80"/>
      <c r="AT350" s="80">
        <v>0</v>
      </c>
      <c r="AU350" s="80"/>
      <c r="AV350" s="80" t="b">
        <v>0</v>
      </c>
      <c r="AW350" s="80" t="s">
        <v>5944</v>
      </c>
      <c r="AX350" s="86" t="s">
        <v>6141</v>
      </c>
      <c r="AY350" s="80" t="s">
        <v>66</v>
      </c>
      <c r="AZ350" s="80" t="str">
        <f>REPLACE(INDEX(GroupVertices[Group],MATCH(Vertices[[#This Row],[Vertex]],GroupVertices[Vertex],0)),1,1,"")</f>
        <v>1</v>
      </c>
      <c r="BA350" s="2"/>
      <c r="BB350" s="3"/>
      <c r="BC350" s="3"/>
      <c r="BD350" s="3"/>
      <c r="BE350" s="3"/>
    </row>
    <row r="351" spans="1:57" ht="15">
      <c r="A351" s="66" t="s">
        <v>376</v>
      </c>
      <c r="B351" s="67"/>
      <c r="C351" s="67"/>
      <c r="D351" s="68">
        <v>1</v>
      </c>
      <c r="E351" s="70">
        <v>50</v>
      </c>
      <c r="F351" s="106" t="s">
        <v>1310</v>
      </c>
      <c r="G351" s="67"/>
      <c r="H351" s="71"/>
      <c r="I351" s="72"/>
      <c r="J351" s="72"/>
      <c r="K351" s="71" t="s">
        <v>6746</v>
      </c>
      <c r="L351" s="75"/>
      <c r="M351" s="76">
        <v>6203.73779296875</v>
      </c>
      <c r="N351" s="76">
        <v>4999.5166015625</v>
      </c>
      <c r="O351" s="77"/>
      <c r="P351" s="78"/>
      <c r="Q351" s="78"/>
      <c r="R351" s="90"/>
      <c r="S351" s="48">
        <v>0</v>
      </c>
      <c r="T351" s="48">
        <v>1</v>
      </c>
      <c r="U351" s="49">
        <v>0</v>
      </c>
      <c r="V351" s="49">
        <v>1</v>
      </c>
      <c r="W351" s="50"/>
      <c r="X351" s="50"/>
      <c r="Y351" s="50"/>
      <c r="Z351" s="49">
        <v>0</v>
      </c>
      <c r="AA351" s="73">
        <v>351</v>
      </c>
      <c r="AB351" s="73"/>
      <c r="AC351" s="74"/>
      <c r="AD351" s="80" t="s">
        <v>3386</v>
      </c>
      <c r="AE351" s="80">
        <v>1559675</v>
      </c>
      <c r="AF351" s="80">
        <v>2703109</v>
      </c>
      <c r="AG351" s="80">
        <v>29793</v>
      </c>
      <c r="AH351" s="80">
        <v>38585</v>
      </c>
      <c r="AI351" s="80"/>
      <c r="AJ351" s="80" t="s">
        <v>3963</v>
      </c>
      <c r="AK351" s="80" t="s">
        <v>3140</v>
      </c>
      <c r="AL351" s="86" t="s">
        <v>4731</v>
      </c>
      <c r="AM351" s="80"/>
      <c r="AN351" s="82">
        <v>40121.4087037037</v>
      </c>
      <c r="AO351" s="86" t="s">
        <v>5051</v>
      </c>
      <c r="AP351" s="80" t="b">
        <v>0</v>
      </c>
      <c r="AQ351" s="80" t="b">
        <v>0</v>
      </c>
      <c r="AR351" s="80" t="b">
        <v>0</v>
      </c>
      <c r="AS351" s="80"/>
      <c r="AT351" s="80">
        <v>8805</v>
      </c>
      <c r="AU351" s="86" t="s">
        <v>5433</v>
      </c>
      <c r="AV351" s="80" t="b">
        <v>1</v>
      </c>
      <c r="AW351" s="80" t="s">
        <v>5944</v>
      </c>
      <c r="AX351" s="86" t="s">
        <v>6143</v>
      </c>
      <c r="AY351" s="80" t="s">
        <v>66</v>
      </c>
      <c r="AZ351" s="80" t="str">
        <f>REPLACE(INDEX(GroupVertices[Group],MATCH(Vertices[[#This Row],[Vertex]],GroupVertices[Vertex],0)),1,1,"")</f>
        <v>87</v>
      </c>
      <c r="BA351" s="2"/>
      <c r="BB351" s="3"/>
      <c r="BC351" s="3"/>
      <c r="BD351" s="3"/>
      <c r="BE351" s="3"/>
    </row>
    <row r="352" spans="1:57" ht="15">
      <c r="A352" s="66" t="s">
        <v>377</v>
      </c>
      <c r="B352" s="67"/>
      <c r="C352" s="67"/>
      <c r="D352" s="68">
        <v>1</v>
      </c>
      <c r="E352" s="70">
        <v>50</v>
      </c>
      <c r="F352" s="106" t="s">
        <v>5606</v>
      </c>
      <c r="G352" s="67"/>
      <c r="H352" s="71"/>
      <c r="I352" s="72"/>
      <c r="J352" s="72"/>
      <c r="K352" s="71" t="s">
        <v>6747</v>
      </c>
      <c r="L352" s="75"/>
      <c r="M352" s="76">
        <v>4111.50927734375</v>
      </c>
      <c r="N352" s="76">
        <v>3518.99951171875</v>
      </c>
      <c r="O352" s="77"/>
      <c r="P352" s="78"/>
      <c r="Q352" s="78"/>
      <c r="R352" s="90"/>
      <c r="S352" s="48">
        <v>0</v>
      </c>
      <c r="T352" s="48">
        <v>1</v>
      </c>
      <c r="U352" s="49">
        <v>0</v>
      </c>
      <c r="V352" s="49">
        <v>0.043478</v>
      </c>
      <c r="W352" s="50"/>
      <c r="X352" s="50"/>
      <c r="Y352" s="50"/>
      <c r="Z352" s="49">
        <v>0</v>
      </c>
      <c r="AA352" s="73">
        <v>352</v>
      </c>
      <c r="AB352" s="73"/>
      <c r="AC352" s="74"/>
      <c r="AD352" s="80" t="s">
        <v>3387</v>
      </c>
      <c r="AE352" s="80">
        <v>249</v>
      </c>
      <c r="AF352" s="80">
        <v>189</v>
      </c>
      <c r="AG352" s="80">
        <v>6915</v>
      </c>
      <c r="AH352" s="80">
        <v>3187</v>
      </c>
      <c r="AI352" s="80"/>
      <c r="AJ352" s="80" t="s">
        <v>3964</v>
      </c>
      <c r="AK352" s="80"/>
      <c r="AL352" s="80"/>
      <c r="AM352" s="80"/>
      <c r="AN352" s="82">
        <v>41836.24469907407</v>
      </c>
      <c r="AO352" s="86" t="s">
        <v>5052</v>
      </c>
      <c r="AP352" s="80" t="b">
        <v>1</v>
      </c>
      <c r="AQ352" s="80" t="b">
        <v>0</v>
      </c>
      <c r="AR352" s="80" t="b">
        <v>1</v>
      </c>
      <c r="AS352" s="80"/>
      <c r="AT352" s="80">
        <v>0</v>
      </c>
      <c r="AU352" s="86" t="s">
        <v>5433</v>
      </c>
      <c r="AV352" s="80" t="b">
        <v>0</v>
      </c>
      <c r="AW352" s="80" t="s">
        <v>5944</v>
      </c>
      <c r="AX352" s="86" t="s">
        <v>6144</v>
      </c>
      <c r="AY352" s="80" t="s">
        <v>66</v>
      </c>
      <c r="AZ352" s="80" t="str">
        <f>REPLACE(INDEX(GroupVertices[Group],MATCH(Vertices[[#This Row],[Vertex]],GroupVertices[Vertex],0)),1,1,"")</f>
        <v>8</v>
      </c>
      <c r="BA352" s="2"/>
      <c r="BB352" s="3"/>
      <c r="BC352" s="3"/>
      <c r="BD352" s="3"/>
      <c r="BE352" s="3"/>
    </row>
    <row r="353" spans="1:57" ht="15">
      <c r="A353" s="66" t="s">
        <v>379</v>
      </c>
      <c r="B353" s="67"/>
      <c r="C353" s="67"/>
      <c r="D353" s="68">
        <v>1</v>
      </c>
      <c r="E353" s="70">
        <v>50</v>
      </c>
      <c r="F353" s="106" t="s">
        <v>5608</v>
      </c>
      <c r="G353" s="67"/>
      <c r="H353" s="71"/>
      <c r="I353" s="72"/>
      <c r="J353" s="72"/>
      <c r="K353" s="71" t="s">
        <v>6749</v>
      </c>
      <c r="L353" s="75"/>
      <c r="M353" s="76">
        <v>2729.057861328125</v>
      </c>
      <c r="N353" s="76">
        <v>6746.26025390625</v>
      </c>
      <c r="O353" s="77"/>
      <c r="P353" s="78"/>
      <c r="Q353" s="78"/>
      <c r="R353" s="90"/>
      <c r="S353" s="48">
        <v>0</v>
      </c>
      <c r="T353" s="48">
        <v>1</v>
      </c>
      <c r="U353" s="49">
        <v>0</v>
      </c>
      <c r="V353" s="49">
        <v>0.002</v>
      </c>
      <c r="W353" s="50"/>
      <c r="X353" s="50"/>
      <c r="Y353" s="50"/>
      <c r="Z353" s="49">
        <v>0</v>
      </c>
      <c r="AA353" s="73">
        <v>353</v>
      </c>
      <c r="AB353" s="73"/>
      <c r="AC353" s="74"/>
      <c r="AD353" s="80" t="s">
        <v>3389</v>
      </c>
      <c r="AE353" s="80">
        <v>299</v>
      </c>
      <c r="AF353" s="80">
        <v>729</v>
      </c>
      <c r="AG353" s="80">
        <v>13920</v>
      </c>
      <c r="AH353" s="80">
        <v>11389</v>
      </c>
      <c r="AI353" s="80"/>
      <c r="AJ353" s="80" t="s">
        <v>3966</v>
      </c>
      <c r="AK353" s="80" t="s">
        <v>4431</v>
      </c>
      <c r="AL353" s="80"/>
      <c r="AM353" s="80"/>
      <c r="AN353" s="82">
        <v>41987.85258101852</v>
      </c>
      <c r="AO353" s="86" t="s">
        <v>5054</v>
      </c>
      <c r="AP353" s="80" t="b">
        <v>0</v>
      </c>
      <c r="AQ353" s="80" t="b">
        <v>0</v>
      </c>
      <c r="AR353" s="80" t="b">
        <v>1</v>
      </c>
      <c r="AS353" s="80"/>
      <c r="AT353" s="80">
        <v>6</v>
      </c>
      <c r="AU353" s="86" t="s">
        <v>5440</v>
      </c>
      <c r="AV353" s="80" t="b">
        <v>0</v>
      </c>
      <c r="AW353" s="80" t="s">
        <v>5944</v>
      </c>
      <c r="AX353" s="86" t="s">
        <v>6146</v>
      </c>
      <c r="AY353" s="80" t="s">
        <v>66</v>
      </c>
      <c r="AZ353" s="80" t="str">
        <f>REPLACE(INDEX(GroupVertices[Group],MATCH(Vertices[[#This Row],[Vertex]],GroupVertices[Vertex],0)),1,1,"")</f>
        <v>1</v>
      </c>
      <c r="BA353" s="2"/>
      <c r="BB353" s="3"/>
      <c r="BC353" s="3"/>
      <c r="BD353" s="3"/>
      <c r="BE353" s="3"/>
    </row>
    <row r="354" spans="1:57" ht="15">
      <c r="A354" s="66" t="s">
        <v>380</v>
      </c>
      <c r="B354" s="67"/>
      <c r="C354" s="67"/>
      <c r="D354" s="68">
        <v>1</v>
      </c>
      <c r="E354" s="70">
        <v>50</v>
      </c>
      <c r="F354" s="106" t="s">
        <v>5609</v>
      </c>
      <c r="G354" s="67"/>
      <c r="H354" s="71"/>
      <c r="I354" s="72"/>
      <c r="J354" s="72"/>
      <c r="K354" s="71" t="s">
        <v>6750</v>
      </c>
      <c r="L354" s="75"/>
      <c r="M354" s="76">
        <v>6075.63427734375</v>
      </c>
      <c r="N354" s="76">
        <v>9106.7783203125</v>
      </c>
      <c r="O354" s="77"/>
      <c r="P354" s="78"/>
      <c r="Q354" s="78"/>
      <c r="R354" s="90"/>
      <c r="S354" s="48">
        <v>0</v>
      </c>
      <c r="T354" s="48">
        <v>1</v>
      </c>
      <c r="U354" s="49">
        <v>0</v>
      </c>
      <c r="V354" s="49">
        <v>0.017857</v>
      </c>
      <c r="W354" s="50"/>
      <c r="X354" s="50"/>
      <c r="Y354" s="50"/>
      <c r="Z354" s="49">
        <v>0</v>
      </c>
      <c r="AA354" s="73">
        <v>354</v>
      </c>
      <c r="AB354" s="73"/>
      <c r="AC354" s="74"/>
      <c r="AD354" s="80" t="s">
        <v>3390</v>
      </c>
      <c r="AE354" s="80">
        <v>504</v>
      </c>
      <c r="AF354" s="80">
        <v>460</v>
      </c>
      <c r="AG354" s="80">
        <v>27082</v>
      </c>
      <c r="AH354" s="80">
        <v>83721</v>
      </c>
      <c r="AI354" s="80"/>
      <c r="AJ354" s="80" t="s">
        <v>3967</v>
      </c>
      <c r="AK354" s="80" t="s">
        <v>4432</v>
      </c>
      <c r="AL354" s="86" t="s">
        <v>4733</v>
      </c>
      <c r="AM354" s="80"/>
      <c r="AN354" s="82">
        <v>41998.07400462963</v>
      </c>
      <c r="AO354" s="86" t="s">
        <v>5055</v>
      </c>
      <c r="AP354" s="80" t="b">
        <v>0</v>
      </c>
      <c r="AQ354" s="80" t="b">
        <v>0</v>
      </c>
      <c r="AR354" s="80" t="b">
        <v>1</v>
      </c>
      <c r="AS354" s="80"/>
      <c r="AT354" s="80">
        <v>10</v>
      </c>
      <c r="AU354" s="86" t="s">
        <v>5433</v>
      </c>
      <c r="AV354" s="80" t="b">
        <v>0</v>
      </c>
      <c r="AW354" s="80" t="s">
        <v>5944</v>
      </c>
      <c r="AX354" s="86" t="s">
        <v>6147</v>
      </c>
      <c r="AY354" s="80" t="s">
        <v>66</v>
      </c>
      <c r="AZ354" s="80" t="str">
        <f>REPLACE(INDEX(GroupVertices[Group],MATCH(Vertices[[#This Row],[Vertex]],GroupVertices[Vertex],0)),1,1,"")</f>
        <v>4</v>
      </c>
      <c r="BA354" s="2"/>
      <c r="BB354" s="3"/>
      <c r="BC354" s="3"/>
      <c r="BD354" s="3"/>
      <c r="BE354" s="3"/>
    </row>
    <row r="355" spans="1:57" ht="15">
      <c r="A355" s="66" t="s">
        <v>381</v>
      </c>
      <c r="B355" s="67"/>
      <c r="C355" s="67"/>
      <c r="D355" s="68">
        <v>1</v>
      </c>
      <c r="E355" s="70">
        <v>50</v>
      </c>
      <c r="F355" s="106" t="s">
        <v>5610</v>
      </c>
      <c r="G355" s="67"/>
      <c r="H355" s="71"/>
      <c r="I355" s="72"/>
      <c r="J355" s="72"/>
      <c r="K355" s="71" t="s">
        <v>6751</v>
      </c>
      <c r="L355" s="75"/>
      <c r="M355" s="76">
        <v>8595.212890625</v>
      </c>
      <c r="N355" s="76">
        <v>8138.77490234375</v>
      </c>
      <c r="O355" s="77"/>
      <c r="P355" s="78"/>
      <c r="Q355" s="78"/>
      <c r="R355" s="90"/>
      <c r="S355" s="48">
        <v>0</v>
      </c>
      <c r="T355" s="48">
        <v>1</v>
      </c>
      <c r="U355" s="49">
        <v>0</v>
      </c>
      <c r="V355" s="49">
        <v>0.009524</v>
      </c>
      <c r="W355" s="50"/>
      <c r="X355" s="50"/>
      <c r="Y355" s="50"/>
      <c r="Z355" s="49">
        <v>0</v>
      </c>
      <c r="AA355" s="73">
        <v>355</v>
      </c>
      <c r="AB355" s="73"/>
      <c r="AC355" s="74"/>
      <c r="AD355" s="80" t="s">
        <v>3391</v>
      </c>
      <c r="AE355" s="80">
        <v>562</v>
      </c>
      <c r="AF355" s="80">
        <v>79</v>
      </c>
      <c r="AG355" s="80">
        <v>4040</v>
      </c>
      <c r="AH355" s="80">
        <v>2141</v>
      </c>
      <c r="AI355" s="80"/>
      <c r="AJ355" s="80"/>
      <c r="AK355" s="80"/>
      <c r="AL355" s="80"/>
      <c r="AM355" s="80"/>
      <c r="AN355" s="82">
        <v>42053.65951388889</v>
      </c>
      <c r="AO355" s="86" t="s">
        <v>5056</v>
      </c>
      <c r="AP355" s="80" t="b">
        <v>1</v>
      </c>
      <c r="AQ355" s="80" t="b">
        <v>0</v>
      </c>
      <c r="AR355" s="80" t="b">
        <v>0</v>
      </c>
      <c r="AS355" s="80"/>
      <c r="AT355" s="80">
        <v>4</v>
      </c>
      <c r="AU355" s="86" t="s">
        <v>5433</v>
      </c>
      <c r="AV355" s="80" t="b">
        <v>0</v>
      </c>
      <c r="AW355" s="80" t="s">
        <v>5944</v>
      </c>
      <c r="AX355" s="86" t="s">
        <v>6148</v>
      </c>
      <c r="AY355" s="80" t="s">
        <v>66</v>
      </c>
      <c r="AZ355" s="80" t="str">
        <f>REPLACE(INDEX(GroupVertices[Group],MATCH(Vertices[[#This Row],[Vertex]],GroupVertices[Vertex],0)),1,1,"")</f>
        <v>6</v>
      </c>
      <c r="BA355" s="2"/>
      <c r="BB355" s="3"/>
      <c r="BC355" s="3"/>
      <c r="BD355" s="3"/>
      <c r="BE355" s="3"/>
    </row>
    <row r="356" spans="1:57" ht="15">
      <c r="A356" s="66" t="s">
        <v>383</v>
      </c>
      <c r="B356" s="67"/>
      <c r="C356" s="67"/>
      <c r="D356" s="68">
        <v>1</v>
      </c>
      <c r="E356" s="70">
        <v>50</v>
      </c>
      <c r="F356" s="106" t="s">
        <v>1311</v>
      </c>
      <c r="G356" s="67"/>
      <c r="H356" s="71"/>
      <c r="I356" s="72"/>
      <c r="J356" s="72"/>
      <c r="K356" s="71" t="s">
        <v>6753</v>
      </c>
      <c r="L356" s="75"/>
      <c r="M356" s="76">
        <v>6751.123046875</v>
      </c>
      <c r="N356" s="76">
        <v>4999.52001953125</v>
      </c>
      <c r="O356" s="77"/>
      <c r="P356" s="78"/>
      <c r="Q356" s="78"/>
      <c r="R356" s="90"/>
      <c r="S356" s="48">
        <v>0</v>
      </c>
      <c r="T356" s="48">
        <v>1</v>
      </c>
      <c r="U356" s="49">
        <v>0</v>
      </c>
      <c r="V356" s="49">
        <v>1</v>
      </c>
      <c r="W356" s="50"/>
      <c r="X356" s="50"/>
      <c r="Y356" s="50"/>
      <c r="Z356" s="49">
        <v>0</v>
      </c>
      <c r="AA356" s="73">
        <v>356</v>
      </c>
      <c r="AB356" s="73"/>
      <c r="AC356" s="74"/>
      <c r="AD356" s="80" t="s">
        <v>3393</v>
      </c>
      <c r="AE356" s="80">
        <v>516</v>
      </c>
      <c r="AF356" s="80">
        <v>1306</v>
      </c>
      <c r="AG356" s="80">
        <v>118695</v>
      </c>
      <c r="AH356" s="80">
        <v>13607</v>
      </c>
      <c r="AI356" s="80"/>
      <c r="AJ356" s="80" t="s">
        <v>3969</v>
      </c>
      <c r="AK356" s="80"/>
      <c r="AL356" s="80"/>
      <c r="AM356" s="80"/>
      <c r="AN356" s="82">
        <v>40280.8722337963</v>
      </c>
      <c r="AO356" s="86" t="s">
        <v>5058</v>
      </c>
      <c r="AP356" s="80" t="b">
        <v>0</v>
      </c>
      <c r="AQ356" s="80" t="b">
        <v>0</v>
      </c>
      <c r="AR356" s="80" t="b">
        <v>1</v>
      </c>
      <c r="AS356" s="80"/>
      <c r="AT356" s="80">
        <v>139</v>
      </c>
      <c r="AU356" s="86" t="s">
        <v>5435</v>
      </c>
      <c r="AV356" s="80" t="b">
        <v>0</v>
      </c>
      <c r="AW356" s="80" t="s">
        <v>5944</v>
      </c>
      <c r="AX356" s="86" t="s">
        <v>6150</v>
      </c>
      <c r="AY356" s="80" t="s">
        <v>66</v>
      </c>
      <c r="AZ356" s="80" t="str">
        <f>REPLACE(INDEX(GroupVertices[Group],MATCH(Vertices[[#This Row],[Vertex]],GroupVertices[Vertex],0)),1,1,"")</f>
        <v>86</v>
      </c>
      <c r="BA356" s="2"/>
      <c r="BB356" s="3"/>
      <c r="BC356" s="3"/>
      <c r="BD356" s="3"/>
      <c r="BE356" s="3"/>
    </row>
    <row r="357" spans="1:57" ht="15">
      <c r="A357" s="66" t="s">
        <v>384</v>
      </c>
      <c r="B357" s="67"/>
      <c r="C357" s="67"/>
      <c r="D357" s="68">
        <v>1</v>
      </c>
      <c r="E357" s="70">
        <v>50</v>
      </c>
      <c r="F357" s="106" t="s">
        <v>5612</v>
      </c>
      <c r="G357" s="67"/>
      <c r="H357" s="71"/>
      <c r="I357" s="72"/>
      <c r="J357" s="72"/>
      <c r="K357" s="71" t="s">
        <v>6754</v>
      </c>
      <c r="L357" s="75"/>
      <c r="M357" s="76">
        <v>3013.267578125</v>
      </c>
      <c r="N357" s="76">
        <v>7051.66650390625</v>
      </c>
      <c r="O357" s="77"/>
      <c r="P357" s="78"/>
      <c r="Q357" s="78"/>
      <c r="R357" s="90"/>
      <c r="S357" s="48">
        <v>0</v>
      </c>
      <c r="T357" s="48">
        <v>1</v>
      </c>
      <c r="U357" s="49">
        <v>0</v>
      </c>
      <c r="V357" s="49">
        <v>0.002</v>
      </c>
      <c r="W357" s="50"/>
      <c r="X357" s="50"/>
      <c r="Y357" s="50"/>
      <c r="Z357" s="49">
        <v>0</v>
      </c>
      <c r="AA357" s="73">
        <v>357</v>
      </c>
      <c r="AB357" s="73"/>
      <c r="AC357" s="74"/>
      <c r="AD357" s="80" t="s">
        <v>3394</v>
      </c>
      <c r="AE357" s="80">
        <v>500</v>
      </c>
      <c r="AF357" s="80">
        <v>62</v>
      </c>
      <c r="AG357" s="80">
        <v>698</v>
      </c>
      <c r="AH357" s="80">
        <v>2920</v>
      </c>
      <c r="AI357" s="80"/>
      <c r="AJ357" s="80" t="s">
        <v>3970</v>
      </c>
      <c r="AK357" s="80"/>
      <c r="AL357" s="80"/>
      <c r="AM357" s="80"/>
      <c r="AN357" s="82">
        <v>42150.45556712963</v>
      </c>
      <c r="AO357" s="86" t="s">
        <v>5059</v>
      </c>
      <c r="AP357" s="80" t="b">
        <v>1</v>
      </c>
      <c r="AQ357" s="80" t="b">
        <v>0</v>
      </c>
      <c r="AR357" s="80" t="b">
        <v>0</v>
      </c>
      <c r="AS357" s="80"/>
      <c r="AT357" s="80">
        <v>1</v>
      </c>
      <c r="AU357" s="86" t="s">
        <v>5433</v>
      </c>
      <c r="AV357" s="80" t="b">
        <v>0</v>
      </c>
      <c r="AW357" s="80" t="s">
        <v>5944</v>
      </c>
      <c r="AX357" s="86" t="s">
        <v>6151</v>
      </c>
      <c r="AY357" s="80" t="s">
        <v>66</v>
      </c>
      <c r="AZ357" s="80" t="str">
        <f>REPLACE(INDEX(GroupVertices[Group],MATCH(Vertices[[#This Row],[Vertex]],GroupVertices[Vertex],0)),1,1,"")</f>
        <v>1</v>
      </c>
      <c r="BA357" s="2"/>
      <c r="BB357" s="3"/>
      <c r="BC357" s="3"/>
      <c r="BD357" s="3"/>
      <c r="BE357" s="3"/>
    </row>
    <row r="358" spans="1:57" ht="15">
      <c r="A358" s="66" t="s">
        <v>385</v>
      </c>
      <c r="B358" s="67"/>
      <c r="C358" s="67"/>
      <c r="D358" s="68">
        <v>1</v>
      </c>
      <c r="E358" s="70">
        <v>50</v>
      </c>
      <c r="F358" s="106" t="s">
        <v>5613</v>
      </c>
      <c r="G358" s="67"/>
      <c r="H358" s="71"/>
      <c r="I358" s="72"/>
      <c r="J358" s="72"/>
      <c r="K358" s="71" t="s">
        <v>6755</v>
      </c>
      <c r="L358" s="75"/>
      <c r="M358" s="76">
        <v>1331.396484375</v>
      </c>
      <c r="N358" s="76">
        <v>5589.41259765625</v>
      </c>
      <c r="O358" s="77"/>
      <c r="P358" s="78"/>
      <c r="Q358" s="78"/>
      <c r="R358" s="90"/>
      <c r="S358" s="48">
        <v>0</v>
      </c>
      <c r="T358" s="48">
        <v>1</v>
      </c>
      <c r="U358" s="49">
        <v>0</v>
      </c>
      <c r="V358" s="49">
        <v>0.001645</v>
      </c>
      <c r="W358" s="50"/>
      <c r="X358" s="50"/>
      <c r="Y358" s="50"/>
      <c r="Z358" s="49">
        <v>0</v>
      </c>
      <c r="AA358" s="73">
        <v>358</v>
      </c>
      <c r="AB358" s="73"/>
      <c r="AC358" s="74"/>
      <c r="AD358" s="80" t="s">
        <v>3395</v>
      </c>
      <c r="AE358" s="80">
        <v>210</v>
      </c>
      <c r="AF358" s="80">
        <v>134</v>
      </c>
      <c r="AG358" s="80">
        <v>25561</v>
      </c>
      <c r="AH358" s="80">
        <v>61233</v>
      </c>
      <c r="AI358" s="80"/>
      <c r="AJ358" s="80" t="s">
        <v>3971</v>
      </c>
      <c r="AK358" s="80"/>
      <c r="AL358" s="80"/>
      <c r="AM358" s="80"/>
      <c r="AN358" s="82">
        <v>42313.30509259259</v>
      </c>
      <c r="AO358" s="86" t="s">
        <v>5060</v>
      </c>
      <c r="AP358" s="80" t="b">
        <v>1</v>
      </c>
      <c r="AQ358" s="80" t="b">
        <v>0</v>
      </c>
      <c r="AR358" s="80" t="b">
        <v>1</v>
      </c>
      <c r="AS358" s="80"/>
      <c r="AT358" s="80">
        <v>2</v>
      </c>
      <c r="AU358" s="86" t="s">
        <v>5433</v>
      </c>
      <c r="AV358" s="80" t="b">
        <v>0</v>
      </c>
      <c r="AW358" s="80" t="s">
        <v>5944</v>
      </c>
      <c r="AX358" s="86" t="s">
        <v>6152</v>
      </c>
      <c r="AY358" s="80" t="s">
        <v>66</v>
      </c>
      <c r="AZ358" s="80" t="str">
        <f>REPLACE(INDEX(GroupVertices[Group],MATCH(Vertices[[#This Row],[Vertex]],GroupVertices[Vertex],0)),1,1,"")</f>
        <v>2</v>
      </c>
      <c r="BA358" s="2"/>
      <c r="BB358" s="3"/>
      <c r="BC358" s="3"/>
      <c r="BD358" s="3"/>
      <c r="BE358" s="3"/>
    </row>
    <row r="359" spans="1:57" ht="15">
      <c r="A359" s="66" t="s">
        <v>386</v>
      </c>
      <c r="B359" s="67"/>
      <c r="C359" s="67"/>
      <c r="D359" s="68">
        <v>1</v>
      </c>
      <c r="E359" s="70">
        <v>50</v>
      </c>
      <c r="F359" s="106" t="s">
        <v>5614</v>
      </c>
      <c r="G359" s="67"/>
      <c r="H359" s="71"/>
      <c r="I359" s="72"/>
      <c r="J359" s="72"/>
      <c r="K359" s="71" t="s">
        <v>6756</v>
      </c>
      <c r="L359" s="75"/>
      <c r="M359" s="76">
        <v>3101.879638671875</v>
      </c>
      <c r="N359" s="76">
        <v>8130.630859375</v>
      </c>
      <c r="O359" s="77"/>
      <c r="P359" s="78"/>
      <c r="Q359" s="78"/>
      <c r="R359" s="90"/>
      <c r="S359" s="48">
        <v>0</v>
      </c>
      <c r="T359" s="48">
        <v>1</v>
      </c>
      <c r="U359" s="49">
        <v>0</v>
      </c>
      <c r="V359" s="49">
        <v>0.002</v>
      </c>
      <c r="W359" s="50"/>
      <c r="X359" s="50"/>
      <c r="Y359" s="50"/>
      <c r="Z359" s="49">
        <v>0</v>
      </c>
      <c r="AA359" s="73">
        <v>359</v>
      </c>
      <c r="AB359" s="73"/>
      <c r="AC359" s="74"/>
      <c r="AD359" s="80" t="s">
        <v>3396</v>
      </c>
      <c r="AE359" s="80">
        <v>510</v>
      </c>
      <c r="AF359" s="80">
        <v>489</v>
      </c>
      <c r="AG359" s="80">
        <v>2633</v>
      </c>
      <c r="AH359" s="80">
        <v>2995</v>
      </c>
      <c r="AI359" s="80"/>
      <c r="AJ359" s="80" t="s">
        <v>3972</v>
      </c>
      <c r="AK359" s="80" t="s">
        <v>4433</v>
      </c>
      <c r="AL359" s="86" t="s">
        <v>4735</v>
      </c>
      <c r="AM359" s="80"/>
      <c r="AN359" s="82">
        <v>42941.098449074074</v>
      </c>
      <c r="AO359" s="86" t="s">
        <v>5061</v>
      </c>
      <c r="AP359" s="80" t="b">
        <v>1</v>
      </c>
      <c r="AQ359" s="80" t="b">
        <v>0</v>
      </c>
      <c r="AR359" s="80" t="b">
        <v>0</v>
      </c>
      <c r="AS359" s="80"/>
      <c r="AT359" s="80">
        <v>5</v>
      </c>
      <c r="AU359" s="80"/>
      <c r="AV359" s="80" t="b">
        <v>0</v>
      </c>
      <c r="AW359" s="80" t="s">
        <v>5944</v>
      </c>
      <c r="AX359" s="86" t="s">
        <v>6153</v>
      </c>
      <c r="AY359" s="80" t="s">
        <v>66</v>
      </c>
      <c r="AZ359" s="80" t="str">
        <f>REPLACE(INDEX(GroupVertices[Group],MATCH(Vertices[[#This Row],[Vertex]],GroupVertices[Vertex],0)),1,1,"")</f>
        <v>1</v>
      </c>
      <c r="BA359" s="2"/>
      <c r="BB359" s="3"/>
      <c r="BC359" s="3"/>
      <c r="BD359" s="3"/>
      <c r="BE359" s="3"/>
    </row>
    <row r="360" spans="1:57" ht="15">
      <c r="A360" s="66" t="s">
        <v>387</v>
      </c>
      <c r="B360" s="67"/>
      <c r="C360" s="67"/>
      <c r="D360" s="68">
        <v>1</v>
      </c>
      <c r="E360" s="70">
        <v>50</v>
      </c>
      <c r="F360" s="106" t="s">
        <v>5615</v>
      </c>
      <c r="G360" s="67"/>
      <c r="H360" s="71"/>
      <c r="I360" s="72"/>
      <c r="J360" s="72"/>
      <c r="K360" s="71" t="s">
        <v>6757</v>
      </c>
      <c r="L360" s="75"/>
      <c r="M360" s="76">
        <v>495.1154479980469</v>
      </c>
      <c r="N360" s="76">
        <v>6385.267578125</v>
      </c>
      <c r="O360" s="77"/>
      <c r="P360" s="78"/>
      <c r="Q360" s="78"/>
      <c r="R360" s="90"/>
      <c r="S360" s="48">
        <v>0</v>
      </c>
      <c r="T360" s="48">
        <v>1</v>
      </c>
      <c r="U360" s="49">
        <v>0</v>
      </c>
      <c r="V360" s="49">
        <v>0.002</v>
      </c>
      <c r="W360" s="50"/>
      <c r="X360" s="50"/>
      <c r="Y360" s="50"/>
      <c r="Z360" s="49">
        <v>0</v>
      </c>
      <c r="AA360" s="73">
        <v>360</v>
      </c>
      <c r="AB360" s="73"/>
      <c r="AC360" s="74"/>
      <c r="AD360" s="80" t="s">
        <v>3397</v>
      </c>
      <c r="AE360" s="80">
        <v>362</v>
      </c>
      <c r="AF360" s="80">
        <v>237</v>
      </c>
      <c r="AG360" s="80">
        <v>7000</v>
      </c>
      <c r="AH360" s="80">
        <v>14592</v>
      </c>
      <c r="AI360" s="80"/>
      <c r="AJ360" s="80" t="s">
        <v>3973</v>
      </c>
      <c r="AK360" s="80" t="s">
        <v>4434</v>
      </c>
      <c r="AL360" s="80"/>
      <c r="AM360" s="80"/>
      <c r="AN360" s="82">
        <v>41300.308344907404</v>
      </c>
      <c r="AO360" s="86" t="s">
        <v>5062</v>
      </c>
      <c r="AP360" s="80" t="b">
        <v>0</v>
      </c>
      <c r="AQ360" s="80" t="b">
        <v>0</v>
      </c>
      <c r="AR360" s="80" t="b">
        <v>1</v>
      </c>
      <c r="AS360" s="80"/>
      <c r="AT360" s="80">
        <v>0</v>
      </c>
      <c r="AU360" s="86" t="s">
        <v>5440</v>
      </c>
      <c r="AV360" s="80" t="b">
        <v>0</v>
      </c>
      <c r="AW360" s="80" t="s">
        <v>5944</v>
      </c>
      <c r="AX360" s="86" t="s">
        <v>6154</v>
      </c>
      <c r="AY360" s="80" t="s">
        <v>66</v>
      </c>
      <c r="AZ360" s="80" t="str">
        <f>REPLACE(INDEX(GroupVertices[Group],MATCH(Vertices[[#This Row],[Vertex]],GroupVertices[Vertex],0)),1,1,"")</f>
        <v>1</v>
      </c>
      <c r="BA360" s="2"/>
      <c r="BB360" s="3"/>
      <c r="BC360" s="3"/>
      <c r="BD360" s="3"/>
      <c r="BE360" s="3"/>
    </row>
    <row r="361" spans="1:57" ht="15">
      <c r="A361" s="66" t="s">
        <v>388</v>
      </c>
      <c r="B361" s="67"/>
      <c r="C361" s="67"/>
      <c r="D361" s="68">
        <v>1</v>
      </c>
      <c r="E361" s="70">
        <v>50</v>
      </c>
      <c r="F361" s="106" t="s">
        <v>5616</v>
      </c>
      <c r="G361" s="67"/>
      <c r="H361" s="71"/>
      <c r="I361" s="72"/>
      <c r="J361" s="72"/>
      <c r="K361" s="71" t="s">
        <v>6758</v>
      </c>
      <c r="L361" s="75"/>
      <c r="M361" s="76">
        <v>7286.3515625</v>
      </c>
      <c r="N361" s="76">
        <v>4999.5166015625</v>
      </c>
      <c r="O361" s="77"/>
      <c r="P361" s="78"/>
      <c r="Q361" s="78"/>
      <c r="R361" s="90"/>
      <c r="S361" s="48">
        <v>0</v>
      </c>
      <c r="T361" s="48">
        <v>1</v>
      </c>
      <c r="U361" s="49">
        <v>0</v>
      </c>
      <c r="V361" s="49">
        <v>1</v>
      </c>
      <c r="W361" s="50"/>
      <c r="X361" s="50"/>
      <c r="Y361" s="50"/>
      <c r="Z361" s="49">
        <v>0</v>
      </c>
      <c r="AA361" s="73">
        <v>361</v>
      </c>
      <c r="AB361" s="73"/>
      <c r="AC361" s="74"/>
      <c r="AD361" s="80" t="s">
        <v>3398</v>
      </c>
      <c r="AE361" s="80">
        <v>377</v>
      </c>
      <c r="AF361" s="80">
        <v>175</v>
      </c>
      <c r="AG361" s="80">
        <v>13462</v>
      </c>
      <c r="AH361" s="80">
        <v>11957</v>
      </c>
      <c r="AI361" s="80"/>
      <c r="AJ361" s="80" t="s">
        <v>3974</v>
      </c>
      <c r="AK361" s="80" t="s">
        <v>4435</v>
      </c>
      <c r="AL361" s="86" t="s">
        <v>4736</v>
      </c>
      <c r="AM361" s="80"/>
      <c r="AN361" s="82">
        <v>42149.81087962963</v>
      </c>
      <c r="AO361" s="86" t="s">
        <v>5063</v>
      </c>
      <c r="AP361" s="80" t="b">
        <v>0</v>
      </c>
      <c r="AQ361" s="80" t="b">
        <v>0</v>
      </c>
      <c r="AR361" s="80" t="b">
        <v>0</v>
      </c>
      <c r="AS361" s="80"/>
      <c r="AT361" s="80">
        <v>5</v>
      </c>
      <c r="AU361" s="86" t="s">
        <v>5433</v>
      </c>
      <c r="AV361" s="80" t="b">
        <v>0</v>
      </c>
      <c r="AW361" s="80" t="s">
        <v>5944</v>
      </c>
      <c r="AX361" s="86" t="s">
        <v>6155</v>
      </c>
      <c r="AY361" s="80" t="s">
        <v>66</v>
      </c>
      <c r="AZ361" s="80" t="str">
        <f>REPLACE(INDEX(GroupVertices[Group],MATCH(Vertices[[#This Row],[Vertex]],GroupVertices[Vertex],0)),1,1,"")</f>
        <v>85</v>
      </c>
      <c r="BA361" s="2"/>
      <c r="BB361" s="3"/>
      <c r="BC361" s="3"/>
      <c r="BD361" s="3"/>
      <c r="BE361" s="3"/>
    </row>
    <row r="362" spans="1:57" ht="15">
      <c r="A362" s="66" t="s">
        <v>389</v>
      </c>
      <c r="B362" s="67"/>
      <c r="C362" s="67"/>
      <c r="D362" s="68">
        <v>1</v>
      </c>
      <c r="E362" s="70">
        <v>50</v>
      </c>
      <c r="F362" s="106" t="s">
        <v>5618</v>
      </c>
      <c r="G362" s="67"/>
      <c r="H362" s="71"/>
      <c r="I362" s="72"/>
      <c r="J362" s="72"/>
      <c r="K362" s="71" t="s">
        <v>6760</v>
      </c>
      <c r="L362" s="75"/>
      <c r="M362" s="76">
        <v>4111.509765625</v>
      </c>
      <c r="N362" s="76">
        <v>4568.5009765625</v>
      </c>
      <c r="O362" s="77"/>
      <c r="P362" s="78"/>
      <c r="Q362" s="78"/>
      <c r="R362" s="90"/>
      <c r="S362" s="48">
        <v>0</v>
      </c>
      <c r="T362" s="48">
        <v>1</v>
      </c>
      <c r="U362" s="49">
        <v>0</v>
      </c>
      <c r="V362" s="49">
        <v>0.011765</v>
      </c>
      <c r="W362" s="50"/>
      <c r="X362" s="50"/>
      <c r="Y362" s="50"/>
      <c r="Z362" s="49">
        <v>0</v>
      </c>
      <c r="AA362" s="73">
        <v>362</v>
      </c>
      <c r="AB362" s="73"/>
      <c r="AC362" s="74"/>
      <c r="AD362" s="80" t="s">
        <v>3400</v>
      </c>
      <c r="AE362" s="80">
        <v>282</v>
      </c>
      <c r="AF362" s="80">
        <v>154</v>
      </c>
      <c r="AG362" s="80">
        <v>12451</v>
      </c>
      <c r="AH362" s="80">
        <v>22084</v>
      </c>
      <c r="AI362" s="80"/>
      <c r="AJ362" s="80"/>
      <c r="AK362" s="80" t="s">
        <v>4437</v>
      </c>
      <c r="AL362" s="86" t="s">
        <v>4738</v>
      </c>
      <c r="AM362" s="80"/>
      <c r="AN362" s="82">
        <v>41555.23681712963</v>
      </c>
      <c r="AO362" s="86" t="s">
        <v>5065</v>
      </c>
      <c r="AP362" s="80" t="b">
        <v>0</v>
      </c>
      <c r="AQ362" s="80" t="b">
        <v>0</v>
      </c>
      <c r="AR362" s="80" t="b">
        <v>1</v>
      </c>
      <c r="AS362" s="80"/>
      <c r="AT362" s="80">
        <v>1</v>
      </c>
      <c r="AU362" s="86" t="s">
        <v>5433</v>
      </c>
      <c r="AV362" s="80" t="b">
        <v>0</v>
      </c>
      <c r="AW362" s="80" t="s">
        <v>5944</v>
      </c>
      <c r="AX362" s="86" t="s">
        <v>6157</v>
      </c>
      <c r="AY362" s="80" t="s">
        <v>66</v>
      </c>
      <c r="AZ362" s="80" t="str">
        <f>REPLACE(INDEX(GroupVertices[Group],MATCH(Vertices[[#This Row],[Vertex]],GroupVertices[Vertex],0)),1,1,"")</f>
        <v>7</v>
      </c>
      <c r="BA362" s="2"/>
      <c r="BB362" s="3"/>
      <c r="BC362" s="3"/>
      <c r="BD362" s="3"/>
      <c r="BE362" s="3"/>
    </row>
    <row r="363" spans="1:57" ht="15">
      <c r="A363" s="66" t="s">
        <v>392</v>
      </c>
      <c r="B363" s="67"/>
      <c r="C363" s="67"/>
      <c r="D363" s="68">
        <v>1</v>
      </c>
      <c r="E363" s="70">
        <v>50</v>
      </c>
      <c r="F363" s="106" t="s">
        <v>5621</v>
      </c>
      <c r="G363" s="67"/>
      <c r="H363" s="71"/>
      <c r="I363" s="72"/>
      <c r="J363" s="72"/>
      <c r="K363" s="71" t="s">
        <v>6763</v>
      </c>
      <c r="L363" s="75"/>
      <c r="M363" s="76">
        <v>9135.3271484375</v>
      </c>
      <c r="N363" s="76">
        <v>7569.52001953125</v>
      </c>
      <c r="O363" s="77"/>
      <c r="P363" s="78"/>
      <c r="Q363" s="78"/>
      <c r="R363" s="90"/>
      <c r="S363" s="48">
        <v>0</v>
      </c>
      <c r="T363" s="48">
        <v>1</v>
      </c>
      <c r="U363" s="49">
        <v>0</v>
      </c>
      <c r="V363" s="49">
        <v>0.111111</v>
      </c>
      <c r="W363" s="50"/>
      <c r="X363" s="50"/>
      <c r="Y363" s="50"/>
      <c r="Z363" s="49">
        <v>0</v>
      </c>
      <c r="AA363" s="73">
        <v>363</v>
      </c>
      <c r="AB363" s="73"/>
      <c r="AC363" s="74"/>
      <c r="AD363" s="80" t="s">
        <v>3403</v>
      </c>
      <c r="AE363" s="80">
        <v>202</v>
      </c>
      <c r="AF363" s="80">
        <v>79</v>
      </c>
      <c r="AG363" s="80">
        <v>3920</v>
      </c>
      <c r="AH363" s="80">
        <v>1901</v>
      </c>
      <c r="AI363" s="80"/>
      <c r="AJ363" s="80" t="s">
        <v>3978</v>
      </c>
      <c r="AK363" s="80" t="s">
        <v>4440</v>
      </c>
      <c r="AL363" s="80"/>
      <c r="AM363" s="80"/>
      <c r="AN363" s="82">
        <v>41221.95673611111</v>
      </c>
      <c r="AO363" s="86" t="s">
        <v>5068</v>
      </c>
      <c r="AP363" s="80" t="b">
        <v>1</v>
      </c>
      <c r="AQ363" s="80" t="b">
        <v>0</v>
      </c>
      <c r="AR363" s="80" t="b">
        <v>1</v>
      </c>
      <c r="AS363" s="80"/>
      <c r="AT363" s="80">
        <v>2</v>
      </c>
      <c r="AU363" s="86" t="s">
        <v>5433</v>
      </c>
      <c r="AV363" s="80" t="b">
        <v>0</v>
      </c>
      <c r="AW363" s="80" t="s">
        <v>5944</v>
      </c>
      <c r="AX363" s="86" t="s">
        <v>6160</v>
      </c>
      <c r="AY363" s="80" t="s">
        <v>66</v>
      </c>
      <c r="AZ363" s="80" t="str">
        <f>REPLACE(INDEX(GroupVertices[Group],MATCH(Vertices[[#This Row],[Vertex]],GroupVertices[Vertex],0)),1,1,"")</f>
        <v>13</v>
      </c>
      <c r="BA363" s="2"/>
      <c r="BB363" s="3"/>
      <c r="BC363" s="3"/>
      <c r="BD363" s="3"/>
      <c r="BE363" s="3"/>
    </row>
    <row r="364" spans="1:57" ht="15">
      <c r="A364" s="66" t="s">
        <v>393</v>
      </c>
      <c r="B364" s="67"/>
      <c r="C364" s="67"/>
      <c r="D364" s="68">
        <v>1</v>
      </c>
      <c r="E364" s="70">
        <v>50</v>
      </c>
      <c r="F364" s="106" t="s">
        <v>5623</v>
      </c>
      <c r="G364" s="67"/>
      <c r="H364" s="71"/>
      <c r="I364" s="72"/>
      <c r="J364" s="72"/>
      <c r="K364" s="71" t="s">
        <v>6765</v>
      </c>
      <c r="L364" s="75"/>
      <c r="M364" s="76">
        <v>644.6468505859375</v>
      </c>
      <c r="N364" s="76">
        <v>4484.14453125</v>
      </c>
      <c r="O364" s="77"/>
      <c r="P364" s="78"/>
      <c r="Q364" s="78"/>
      <c r="R364" s="90"/>
      <c r="S364" s="48">
        <v>0</v>
      </c>
      <c r="T364" s="48">
        <v>1</v>
      </c>
      <c r="U364" s="49">
        <v>0</v>
      </c>
      <c r="V364" s="49">
        <v>0.001645</v>
      </c>
      <c r="W364" s="50"/>
      <c r="X364" s="50"/>
      <c r="Y364" s="50"/>
      <c r="Z364" s="49">
        <v>0</v>
      </c>
      <c r="AA364" s="73">
        <v>364</v>
      </c>
      <c r="AB364" s="73"/>
      <c r="AC364" s="74"/>
      <c r="AD364" s="80" t="s">
        <v>3405</v>
      </c>
      <c r="AE364" s="80">
        <v>205</v>
      </c>
      <c r="AF364" s="80">
        <v>40</v>
      </c>
      <c r="AG364" s="80">
        <v>1315</v>
      </c>
      <c r="AH364" s="80">
        <v>7834</v>
      </c>
      <c r="AI364" s="80"/>
      <c r="AJ364" s="80" t="s">
        <v>3980</v>
      </c>
      <c r="AK364" s="80" t="s">
        <v>4442</v>
      </c>
      <c r="AL364" s="80"/>
      <c r="AM364" s="80"/>
      <c r="AN364" s="82">
        <v>41034.81538194444</v>
      </c>
      <c r="AO364" s="86" t="s">
        <v>5070</v>
      </c>
      <c r="AP364" s="80" t="b">
        <v>0</v>
      </c>
      <c r="AQ364" s="80" t="b">
        <v>0</v>
      </c>
      <c r="AR364" s="80" t="b">
        <v>0</v>
      </c>
      <c r="AS364" s="80"/>
      <c r="AT364" s="80">
        <v>0</v>
      </c>
      <c r="AU364" s="86" t="s">
        <v>5433</v>
      </c>
      <c r="AV364" s="80" t="b">
        <v>0</v>
      </c>
      <c r="AW364" s="80" t="s">
        <v>5944</v>
      </c>
      <c r="AX364" s="86" t="s">
        <v>6162</v>
      </c>
      <c r="AY364" s="80" t="s">
        <v>66</v>
      </c>
      <c r="AZ364" s="80" t="str">
        <f>REPLACE(INDEX(GroupVertices[Group],MATCH(Vertices[[#This Row],[Vertex]],GroupVertices[Vertex],0)),1,1,"")</f>
        <v>2</v>
      </c>
      <c r="BA364" s="2"/>
      <c r="BB364" s="3"/>
      <c r="BC364" s="3"/>
      <c r="BD364" s="3"/>
      <c r="BE364" s="3"/>
    </row>
    <row r="365" spans="1:57" ht="15">
      <c r="A365" s="66" t="s">
        <v>395</v>
      </c>
      <c r="B365" s="67"/>
      <c r="C365" s="67"/>
      <c r="D365" s="68">
        <v>1</v>
      </c>
      <c r="E365" s="70">
        <v>50</v>
      </c>
      <c r="F365" s="106" t="s">
        <v>5625</v>
      </c>
      <c r="G365" s="67"/>
      <c r="H365" s="71"/>
      <c r="I365" s="72"/>
      <c r="J365" s="72"/>
      <c r="K365" s="71" t="s">
        <v>6767</v>
      </c>
      <c r="L365" s="75"/>
      <c r="M365" s="76">
        <v>5027.60546875</v>
      </c>
      <c r="N365" s="76">
        <v>8717.8916015625</v>
      </c>
      <c r="O365" s="77"/>
      <c r="P365" s="78"/>
      <c r="Q365" s="78"/>
      <c r="R365" s="90"/>
      <c r="S365" s="48">
        <v>0</v>
      </c>
      <c r="T365" s="48">
        <v>1</v>
      </c>
      <c r="U365" s="49">
        <v>0</v>
      </c>
      <c r="V365" s="49">
        <v>0.001511</v>
      </c>
      <c r="W365" s="50"/>
      <c r="X365" s="50"/>
      <c r="Y365" s="50"/>
      <c r="Z365" s="49">
        <v>0</v>
      </c>
      <c r="AA365" s="73">
        <v>365</v>
      </c>
      <c r="AB365" s="73"/>
      <c r="AC365" s="74"/>
      <c r="AD365" s="80" t="s">
        <v>3407</v>
      </c>
      <c r="AE365" s="80">
        <v>114</v>
      </c>
      <c r="AF365" s="80">
        <v>13</v>
      </c>
      <c r="AG365" s="80">
        <v>247</v>
      </c>
      <c r="AH365" s="80">
        <v>7628</v>
      </c>
      <c r="AI365" s="80"/>
      <c r="AJ365" s="80" t="s">
        <v>3981</v>
      </c>
      <c r="AK365" s="80" t="s">
        <v>4443</v>
      </c>
      <c r="AL365" s="86" t="s">
        <v>4742</v>
      </c>
      <c r="AM365" s="80"/>
      <c r="AN365" s="82">
        <v>42932.79230324074</v>
      </c>
      <c r="AO365" s="86" t="s">
        <v>5071</v>
      </c>
      <c r="AP365" s="80" t="b">
        <v>1</v>
      </c>
      <c r="AQ365" s="80" t="b">
        <v>0</v>
      </c>
      <c r="AR365" s="80" t="b">
        <v>0</v>
      </c>
      <c r="AS365" s="80"/>
      <c r="AT365" s="80">
        <v>0</v>
      </c>
      <c r="AU365" s="80"/>
      <c r="AV365" s="80" t="b">
        <v>0</v>
      </c>
      <c r="AW365" s="80" t="s">
        <v>5944</v>
      </c>
      <c r="AX365" s="86" t="s">
        <v>6164</v>
      </c>
      <c r="AY365" s="80" t="s">
        <v>66</v>
      </c>
      <c r="AZ365" s="80" t="str">
        <f>REPLACE(INDEX(GroupVertices[Group],MATCH(Vertices[[#This Row],[Vertex]],GroupVertices[Vertex],0)),1,1,"")</f>
        <v>5</v>
      </c>
      <c r="BA365" s="2"/>
      <c r="BB365" s="3"/>
      <c r="BC365" s="3"/>
      <c r="BD365" s="3"/>
      <c r="BE365" s="3"/>
    </row>
    <row r="366" spans="1:57" ht="15">
      <c r="A366" s="66" t="s">
        <v>396</v>
      </c>
      <c r="B366" s="67"/>
      <c r="C366" s="67"/>
      <c r="D366" s="68">
        <v>1</v>
      </c>
      <c r="E366" s="70">
        <v>50</v>
      </c>
      <c r="F366" s="106" t="s">
        <v>5626</v>
      </c>
      <c r="G366" s="67"/>
      <c r="H366" s="71"/>
      <c r="I366" s="72"/>
      <c r="J366" s="72"/>
      <c r="K366" s="71" t="s">
        <v>6768</v>
      </c>
      <c r="L366" s="75"/>
      <c r="M366" s="76">
        <v>3727.8349609375</v>
      </c>
      <c r="N366" s="76">
        <v>7772.0849609375</v>
      </c>
      <c r="O366" s="77"/>
      <c r="P366" s="78"/>
      <c r="Q366" s="78"/>
      <c r="R366" s="90"/>
      <c r="S366" s="48">
        <v>0</v>
      </c>
      <c r="T366" s="48">
        <v>1</v>
      </c>
      <c r="U366" s="49">
        <v>0</v>
      </c>
      <c r="V366" s="49">
        <v>0.011765</v>
      </c>
      <c r="W366" s="50"/>
      <c r="X366" s="50"/>
      <c r="Y366" s="50"/>
      <c r="Z366" s="49">
        <v>0</v>
      </c>
      <c r="AA366" s="73">
        <v>366</v>
      </c>
      <c r="AB366" s="73"/>
      <c r="AC366" s="74"/>
      <c r="AD366" s="80" t="s">
        <v>3408</v>
      </c>
      <c r="AE366" s="80">
        <v>125</v>
      </c>
      <c r="AF366" s="80">
        <v>61</v>
      </c>
      <c r="AG366" s="80">
        <v>4965</v>
      </c>
      <c r="AH366" s="80">
        <v>998</v>
      </c>
      <c r="AI366" s="80"/>
      <c r="AJ366" s="80" t="s">
        <v>3982</v>
      </c>
      <c r="AK366" s="80" t="s">
        <v>4444</v>
      </c>
      <c r="AL366" s="80"/>
      <c r="AM366" s="80"/>
      <c r="AN366" s="82">
        <v>43042.52658564815</v>
      </c>
      <c r="AO366" s="86" t="s">
        <v>5072</v>
      </c>
      <c r="AP366" s="80" t="b">
        <v>0</v>
      </c>
      <c r="AQ366" s="80" t="b">
        <v>0</v>
      </c>
      <c r="AR366" s="80" t="b">
        <v>0</v>
      </c>
      <c r="AS366" s="80"/>
      <c r="AT366" s="80">
        <v>0</v>
      </c>
      <c r="AU366" s="86" t="s">
        <v>5433</v>
      </c>
      <c r="AV366" s="80" t="b">
        <v>0</v>
      </c>
      <c r="AW366" s="80" t="s">
        <v>5944</v>
      </c>
      <c r="AX366" s="86" t="s">
        <v>6165</v>
      </c>
      <c r="AY366" s="80" t="s">
        <v>66</v>
      </c>
      <c r="AZ366" s="80" t="str">
        <f>REPLACE(INDEX(GroupVertices[Group],MATCH(Vertices[[#This Row],[Vertex]],GroupVertices[Vertex],0)),1,1,"")</f>
        <v>7</v>
      </c>
      <c r="BA366" s="2"/>
      <c r="BB366" s="3"/>
      <c r="BC366" s="3"/>
      <c r="BD366" s="3"/>
      <c r="BE366" s="3"/>
    </row>
    <row r="367" spans="1:57" ht="15">
      <c r="A367" s="66" t="s">
        <v>397</v>
      </c>
      <c r="B367" s="67"/>
      <c r="C367" s="67"/>
      <c r="D367" s="68">
        <v>1</v>
      </c>
      <c r="E367" s="70">
        <v>50</v>
      </c>
      <c r="F367" s="106" t="s">
        <v>5627</v>
      </c>
      <c r="G367" s="67"/>
      <c r="H367" s="71"/>
      <c r="I367" s="72"/>
      <c r="J367" s="72"/>
      <c r="K367" s="71" t="s">
        <v>6769</v>
      </c>
      <c r="L367" s="75"/>
      <c r="M367" s="76">
        <v>3738.38623046875</v>
      </c>
      <c r="N367" s="76">
        <v>4673.63232421875</v>
      </c>
      <c r="O367" s="77"/>
      <c r="P367" s="78"/>
      <c r="Q367" s="78"/>
      <c r="R367" s="90"/>
      <c r="S367" s="48">
        <v>0</v>
      </c>
      <c r="T367" s="48">
        <v>1</v>
      </c>
      <c r="U367" s="49">
        <v>0</v>
      </c>
      <c r="V367" s="49">
        <v>0.011765</v>
      </c>
      <c r="W367" s="50"/>
      <c r="X367" s="50"/>
      <c r="Y367" s="50"/>
      <c r="Z367" s="49">
        <v>0</v>
      </c>
      <c r="AA367" s="73">
        <v>367</v>
      </c>
      <c r="AB367" s="73"/>
      <c r="AC367" s="74"/>
      <c r="AD367" s="80" t="s">
        <v>3409</v>
      </c>
      <c r="AE367" s="80">
        <v>368</v>
      </c>
      <c r="AF367" s="80">
        <v>285</v>
      </c>
      <c r="AG367" s="80">
        <v>14242</v>
      </c>
      <c r="AH367" s="80">
        <v>5323</v>
      </c>
      <c r="AI367" s="80"/>
      <c r="AJ367" s="80" t="s">
        <v>3983</v>
      </c>
      <c r="AK367" s="80" t="s">
        <v>4445</v>
      </c>
      <c r="AL367" s="80"/>
      <c r="AM367" s="80"/>
      <c r="AN367" s="82">
        <v>42383.86461805556</v>
      </c>
      <c r="AO367" s="86" t="s">
        <v>5073</v>
      </c>
      <c r="AP367" s="80" t="b">
        <v>1</v>
      </c>
      <c r="AQ367" s="80" t="b">
        <v>0</v>
      </c>
      <c r="AR367" s="80" t="b">
        <v>1</v>
      </c>
      <c r="AS367" s="80"/>
      <c r="AT367" s="80">
        <v>0</v>
      </c>
      <c r="AU367" s="80"/>
      <c r="AV367" s="80" t="b">
        <v>0</v>
      </c>
      <c r="AW367" s="80" t="s">
        <v>5944</v>
      </c>
      <c r="AX367" s="86" t="s">
        <v>6166</v>
      </c>
      <c r="AY367" s="80" t="s">
        <v>66</v>
      </c>
      <c r="AZ367" s="80" t="str">
        <f>REPLACE(INDEX(GroupVertices[Group],MATCH(Vertices[[#This Row],[Vertex]],GroupVertices[Vertex],0)),1,1,"")</f>
        <v>7</v>
      </c>
      <c r="BA367" s="2"/>
      <c r="BB367" s="3"/>
      <c r="BC367" s="3"/>
      <c r="BD367" s="3"/>
      <c r="BE367" s="3"/>
    </row>
    <row r="368" spans="1:57" ht="15">
      <c r="A368" s="66" t="s">
        <v>398</v>
      </c>
      <c r="B368" s="67"/>
      <c r="C368" s="67"/>
      <c r="D368" s="68">
        <v>1</v>
      </c>
      <c r="E368" s="70">
        <v>50</v>
      </c>
      <c r="F368" s="106" t="s">
        <v>5628</v>
      </c>
      <c r="G368" s="67"/>
      <c r="H368" s="71"/>
      <c r="I368" s="72"/>
      <c r="J368" s="72"/>
      <c r="K368" s="71" t="s">
        <v>6770</v>
      </c>
      <c r="L368" s="75"/>
      <c r="M368" s="76">
        <v>261.6673889160156</v>
      </c>
      <c r="N368" s="76">
        <v>3950.23193359375</v>
      </c>
      <c r="O368" s="77"/>
      <c r="P368" s="78"/>
      <c r="Q368" s="78"/>
      <c r="R368" s="90"/>
      <c r="S368" s="48">
        <v>0</v>
      </c>
      <c r="T368" s="48">
        <v>1</v>
      </c>
      <c r="U368" s="49">
        <v>0</v>
      </c>
      <c r="V368" s="49">
        <v>0.001645</v>
      </c>
      <c r="W368" s="50"/>
      <c r="X368" s="50"/>
      <c r="Y368" s="50"/>
      <c r="Z368" s="49">
        <v>0</v>
      </c>
      <c r="AA368" s="73">
        <v>368</v>
      </c>
      <c r="AB368" s="73"/>
      <c r="AC368" s="74"/>
      <c r="AD368" s="80" t="s">
        <v>3410</v>
      </c>
      <c r="AE368" s="80">
        <v>53</v>
      </c>
      <c r="AF368" s="80">
        <v>3</v>
      </c>
      <c r="AG368" s="80">
        <v>260</v>
      </c>
      <c r="AH368" s="80">
        <v>261</v>
      </c>
      <c r="AI368" s="80"/>
      <c r="AJ368" s="80"/>
      <c r="AK368" s="80"/>
      <c r="AL368" s="80"/>
      <c r="AM368" s="80"/>
      <c r="AN368" s="82">
        <v>43115.0753587963</v>
      </c>
      <c r="AO368" s="86" t="s">
        <v>5074</v>
      </c>
      <c r="AP368" s="80" t="b">
        <v>1</v>
      </c>
      <c r="AQ368" s="80" t="b">
        <v>0</v>
      </c>
      <c r="AR368" s="80" t="b">
        <v>0</v>
      </c>
      <c r="AS368" s="80"/>
      <c r="AT368" s="80">
        <v>0</v>
      </c>
      <c r="AU368" s="80"/>
      <c r="AV368" s="80" t="b">
        <v>0</v>
      </c>
      <c r="AW368" s="80" t="s">
        <v>5944</v>
      </c>
      <c r="AX368" s="86" t="s">
        <v>6167</v>
      </c>
      <c r="AY368" s="80" t="s">
        <v>66</v>
      </c>
      <c r="AZ368" s="80" t="str">
        <f>REPLACE(INDEX(GroupVertices[Group],MATCH(Vertices[[#This Row],[Vertex]],GroupVertices[Vertex],0)),1,1,"")</f>
        <v>2</v>
      </c>
      <c r="BA368" s="2"/>
      <c r="BB368" s="3"/>
      <c r="BC368" s="3"/>
      <c r="BD368" s="3"/>
      <c r="BE368" s="3"/>
    </row>
    <row r="369" spans="1:57" ht="15">
      <c r="A369" s="66" t="s">
        <v>399</v>
      </c>
      <c r="B369" s="67"/>
      <c r="C369" s="67"/>
      <c r="D369" s="68">
        <v>1</v>
      </c>
      <c r="E369" s="70">
        <v>50</v>
      </c>
      <c r="F369" s="106" t="s">
        <v>5629</v>
      </c>
      <c r="G369" s="67"/>
      <c r="H369" s="71"/>
      <c r="I369" s="72"/>
      <c r="J369" s="72"/>
      <c r="K369" s="71" t="s">
        <v>6771</v>
      </c>
      <c r="L369" s="75"/>
      <c r="M369" s="76">
        <v>7163.35205078125</v>
      </c>
      <c r="N369" s="76">
        <v>9750.4775390625</v>
      </c>
      <c r="O369" s="77"/>
      <c r="P369" s="78"/>
      <c r="Q369" s="78"/>
      <c r="R369" s="90"/>
      <c r="S369" s="48">
        <v>0</v>
      </c>
      <c r="T369" s="48">
        <v>1</v>
      </c>
      <c r="U369" s="49">
        <v>0</v>
      </c>
      <c r="V369" s="49">
        <v>0.017857</v>
      </c>
      <c r="W369" s="50"/>
      <c r="X369" s="50"/>
      <c r="Y369" s="50"/>
      <c r="Z369" s="49">
        <v>0</v>
      </c>
      <c r="AA369" s="73">
        <v>369</v>
      </c>
      <c r="AB369" s="73"/>
      <c r="AC369" s="74"/>
      <c r="AD369" s="80" t="s">
        <v>3411</v>
      </c>
      <c r="AE369" s="80">
        <v>715</v>
      </c>
      <c r="AF369" s="80">
        <v>233</v>
      </c>
      <c r="AG369" s="80">
        <v>7182</v>
      </c>
      <c r="AH369" s="80">
        <v>21312</v>
      </c>
      <c r="AI369" s="80"/>
      <c r="AJ369" s="80" t="s">
        <v>3984</v>
      </c>
      <c r="AK369" s="80"/>
      <c r="AL369" s="80"/>
      <c r="AM369" s="80"/>
      <c r="AN369" s="82">
        <v>42431.64434027778</v>
      </c>
      <c r="AO369" s="86" t="s">
        <v>5075</v>
      </c>
      <c r="AP369" s="80" t="b">
        <v>1</v>
      </c>
      <c r="AQ369" s="80" t="b">
        <v>0</v>
      </c>
      <c r="AR369" s="80" t="b">
        <v>0</v>
      </c>
      <c r="AS369" s="80"/>
      <c r="AT369" s="80">
        <v>0</v>
      </c>
      <c r="AU369" s="80"/>
      <c r="AV369" s="80" t="b">
        <v>0</v>
      </c>
      <c r="AW369" s="80" t="s">
        <v>5944</v>
      </c>
      <c r="AX369" s="86" t="s">
        <v>6168</v>
      </c>
      <c r="AY369" s="80" t="s">
        <v>66</v>
      </c>
      <c r="AZ369" s="80" t="str">
        <f>REPLACE(INDEX(GroupVertices[Group],MATCH(Vertices[[#This Row],[Vertex]],GroupVertices[Vertex],0)),1,1,"")</f>
        <v>4</v>
      </c>
      <c r="BA369" s="2"/>
      <c r="BB369" s="3"/>
      <c r="BC369" s="3"/>
      <c r="BD369" s="3"/>
      <c r="BE369" s="3"/>
    </row>
    <row r="370" spans="1:57" ht="15">
      <c r="A370" s="66" t="s">
        <v>401</v>
      </c>
      <c r="B370" s="67"/>
      <c r="C370" s="67"/>
      <c r="D370" s="68">
        <v>1</v>
      </c>
      <c r="E370" s="70">
        <v>50</v>
      </c>
      <c r="F370" s="106" t="s">
        <v>1312</v>
      </c>
      <c r="G370" s="67"/>
      <c r="H370" s="71"/>
      <c r="I370" s="72"/>
      <c r="J370" s="72"/>
      <c r="K370" s="71" t="s">
        <v>6772</v>
      </c>
      <c r="L370" s="75"/>
      <c r="M370" s="76">
        <v>8674.8701171875</v>
      </c>
      <c r="N370" s="76">
        <v>7772.0869140625</v>
      </c>
      <c r="O370" s="77"/>
      <c r="P370" s="78"/>
      <c r="Q370" s="78"/>
      <c r="R370" s="90"/>
      <c r="S370" s="48">
        <v>0</v>
      </c>
      <c r="T370" s="48">
        <v>1</v>
      </c>
      <c r="U370" s="49">
        <v>0</v>
      </c>
      <c r="V370" s="49">
        <v>0.083333</v>
      </c>
      <c r="W370" s="50"/>
      <c r="X370" s="50"/>
      <c r="Y370" s="50"/>
      <c r="Z370" s="49">
        <v>0</v>
      </c>
      <c r="AA370" s="73">
        <v>370</v>
      </c>
      <c r="AB370" s="73"/>
      <c r="AC370" s="74"/>
      <c r="AD370" s="80" t="s">
        <v>3412</v>
      </c>
      <c r="AE370" s="80">
        <v>74</v>
      </c>
      <c r="AF370" s="80">
        <v>8</v>
      </c>
      <c r="AG370" s="80">
        <v>13</v>
      </c>
      <c r="AH370" s="80">
        <v>17</v>
      </c>
      <c r="AI370" s="80"/>
      <c r="AJ370" s="80" t="s">
        <v>3985</v>
      </c>
      <c r="AK370" s="80" t="s">
        <v>4446</v>
      </c>
      <c r="AL370" s="80"/>
      <c r="AM370" s="80"/>
      <c r="AN370" s="82">
        <v>41839.34510416666</v>
      </c>
      <c r="AO370" s="86" t="s">
        <v>5076</v>
      </c>
      <c r="AP370" s="80" t="b">
        <v>1</v>
      </c>
      <c r="AQ370" s="80" t="b">
        <v>0</v>
      </c>
      <c r="AR370" s="80" t="b">
        <v>0</v>
      </c>
      <c r="AS370" s="80"/>
      <c r="AT370" s="80">
        <v>0</v>
      </c>
      <c r="AU370" s="86" t="s">
        <v>5433</v>
      </c>
      <c r="AV370" s="80" t="b">
        <v>0</v>
      </c>
      <c r="AW370" s="80" t="s">
        <v>5944</v>
      </c>
      <c r="AX370" s="86" t="s">
        <v>6169</v>
      </c>
      <c r="AY370" s="80" t="s">
        <v>66</v>
      </c>
      <c r="AZ370" s="80" t="str">
        <f>REPLACE(INDEX(GroupVertices[Group],MATCH(Vertices[[#This Row],[Vertex]],GroupVertices[Vertex],0)),1,1,"")</f>
        <v>14</v>
      </c>
      <c r="BA370" s="2"/>
      <c r="BB370" s="3"/>
      <c r="BC370" s="3"/>
      <c r="BD370" s="3"/>
      <c r="BE370" s="3"/>
    </row>
    <row r="371" spans="1:57" ht="15">
      <c r="A371" s="66" t="s">
        <v>402</v>
      </c>
      <c r="B371" s="67"/>
      <c r="C371" s="67"/>
      <c r="D371" s="68">
        <v>1</v>
      </c>
      <c r="E371" s="70">
        <v>50</v>
      </c>
      <c r="F371" s="106" t="s">
        <v>5630</v>
      </c>
      <c r="G371" s="67"/>
      <c r="H371" s="71"/>
      <c r="I371" s="72"/>
      <c r="J371" s="72"/>
      <c r="K371" s="71" t="s">
        <v>6773</v>
      </c>
      <c r="L371" s="75"/>
      <c r="M371" s="76">
        <v>3944.671875</v>
      </c>
      <c r="N371" s="76">
        <v>4178.56201171875</v>
      </c>
      <c r="O371" s="77"/>
      <c r="P371" s="78"/>
      <c r="Q371" s="78"/>
      <c r="R371" s="90"/>
      <c r="S371" s="48">
        <v>0</v>
      </c>
      <c r="T371" s="48">
        <v>1</v>
      </c>
      <c r="U371" s="49">
        <v>0</v>
      </c>
      <c r="V371" s="49">
        <v>0.011765</v>
      </c>
      <c r="W371" s="50"/>
      <c r="X371" s="50"/>
      <c r="Y371" s="50"/>
      <c r="Z371" s="49">
        <v>0</v>
      </c>
      <c r="AA371" s="73">
        <v>371</v>
      </c>
      <c r="AB371" s="73"/>
      <c r="AC371" s="74"/>
      <c r="AD371" s="80" t="s">
        <v>3413</v>
      </c>
      <c r="AE371" s="80">
        <v>177</v>
      </c>
      <c r="AF371" s="80">
        <v>260</v>
      </c>
      <c r="AG371" s="80">
        <v>18657</v>
      </c>
      <c r="AH371" s="80">
        <v>25477</v>
      </c>
      <c r="AI371" s="80"/>
      <c r="AJ371" s="80" t="s">
        <v>3986</v>
      </c>
      <c r="AK371" s="80" t="s">
        <v>4447</v>
      </c>
      <c r="AL371" s="80"/>
      <c r="AM371" s="80"/>
      <c r="AN371" s="82">
        <v>42108.011712962965</v>
      </c>
      <c r="AO371" s="86" t="s">
        <v>5077</v>
      </c>
      <c r="AP371" s="80" t="b">
        <v>0</v>
      </c>
      <c r="AQ371" s="80" t="b">
        <v>0</v>
      </c>
      <c r="AR371" s="80" t="b">
        <v>1</v>
      </c>
      <c r="AS371" s="80"/>
      <c r="AT371" s="80">
        <v>4</v>
      </c>
      <c r="AU371" s="86" t="s">
        <v>5433</v>
      </c>
      <c r="AV371" s="80" t="b">
        <v>0</v>
      </c>
      <c r="AW371" s="80" t="s">
        <v>5944</v>
      </c>
      <c r="AX371" s="86" t="s">
        <v>6170</v>
      </c>
      <c r="AY371" s="80" t="s">
        <v>66</v>
      </c>
      <c r="AZ371" s="80" t="str">
        <f>REPLACE(INDEX(GroupVertices[Group],MATCH(Vertices[[#This Row],[Vertex]],GroupVertices[Vertex],0)),1,1,"")</f>
        <v>7</v>
      </c>
      <c r="BA371" s="2"/>
      <c r="BB371" s="3"/>
      <c r="BC371" s="3"/>
      <c r="BD371" s="3"/>
      <c r="BE371" s="3"/>
    </row>
    <row r="372" spans="1:57" ht="15">
      <c r="A372" s="66" t="s">
        <v>403</v>
      </c>
      <c r="B372" s="67"/>
      <c r="C372" s="67"/>
      <c r="D372" s="68">
        <v>1</v>
      </c>
      <c r="E372" s="70">
        <v>50</v>
      </c>
      <c r="F372" s="106" t="s">
        <v>5631</v>
      </c>
      <c r="G372" s="67"/>
      <c r="H372" s="71"/>
      <c r="I372" s="72"/>
      <c r="J372" s="72"/>
      <c r="K372" s="71" t="s">
        <v>6774</v>
      </c>
      <c r="L372" s="75"/>
      <c r="M372" s="76">
        <v>4326.470703125</v>
      </c>
      <c r="N372" s="76">
        <v>176.9761505126953</v>
      </c>
      <c r="O372" s="77"/>
      <c r="P372" s="78"/>
      <c r="Q372" s="78"/>
      <c r="R372" s="90"/>
      <c r="S372" s="48">
        <v>0</v>
      </c>
      <c r="T372" s="48">
        <v>1</v>
      </c>
      <c r="U372" s="49">
        <v>0</v>
      </c>
      <c r="V372" s="49">
        <v>0.2</v>
      </c>
      <c r="W372" s="50"/>
      <c r="X372" s="50"/>
      <c r="Y372" s="50"/>
      <c r="Z372" s="49">
        <v>0</v>
      </c>
      <c r="AA372" s="73">
        <v>372</v>
      </c>
      <c r="AB372" s="73"/>
      <c r="AC372" s="74"/>
      <c r="AD372" s="80" t="s">
        <v>3414</v>
      </c>
      <c r="AE372" s="80">
        <v>294</v>
      </c>
      <c r="AF372" s="80">
        <v>111</v>
      </c>
      <c r="AG372" s="80">
        <v>4894</v>
      </c>
      <c r="AH372" s="80">
        <v>7980</v>
      </c>
      <c r="AI372" s="80"/>
      <c r="AJ372" s="80" t="s">
        <v>3987</v>
      </c>
      <c r="AK372" s="80" t="s">
        <v>4448</v>
      </c>
      <c r="AL372" s="80"/>
      <c r="AM372" s="80"/>
      <c r="AN372" s="82">
        <v>41794.69783564815</v>
      </c>
      <c r="AO372" s="86" t="s">
        <v>5078</v>
      </c>
      <c r="AP372" s="80" t="b">
        <v>0</v>
      </c>
      <c r="AQ372" s="80" t="b">
        <v>0</v>
      </c>
      <c r="AR372" s="80" t="b">
        <v>1</v>
      </c>
      <c r="AS372" s="80"/>
      <c r="AT372" s="80">
        <v>7</v>
      </c>
      <c r="AU372" s="86" t="s">
        <v>5433</v>
      </c>
      <c r="AV372" s="80" t="b">
        <v>0</v>
      </c>
      <c r="AW372" s="80" t="s">
        <v>5944</v>
      </c>
      <c r="AX372" s="86" t="s">
        <v>6171</v>
      </c>
      <c r="AY372" s="80" t="s">
        <v>66</v>
      </c>
      <c r="AZ372" s="80" t="str">
        <f>REPLACE(INDEX(GroupVertices[Group],MATCH(Vertices[[#This Row],[Vertex]],GroupVertices[Vertex],0)),1,1,"")</f>
        <v>30</v>
      </c>
      <c r="BA372" s="2"/>
      <c r="BB372" s="3"/>
      <c r="BC372" s="3"/>
      <c r="BD372" s="3"/>
      <c r="BE372" s="3"/>
    </row>
    <row r="373" spans="1:57" ht="15">
      <c r="A373" s="66" t="s">
        <v>407</v>
      </c>
      <c r="B373" s="67"/>
      <c r="C373" s="67"/>
      <c r="D373" s="68">
        <v>1</v>
      </c>
      <c r="E373" s="70">
        <v>50</v>
      </c>
      <c r="F373" s="106" t="s">
        <v>5635</v>
      </c>
      <c r="G373" s="67"/>
      <c r="H373" s="71"/>
      <c r="I373" s="72"/>
      <c r="J373" s="72"/>
      <c r="K373" s="71" t="s">
        <v>6779</v>
      </c>
      <c r="L373" s="75"/>
      <c r="M373" s="76">
        <v>4037.701416015625</v>
      </c>
      <c r="N373" s="76">
        <v>6613.34326171875</v>
      </c>
      <c r="O373" s="77"/>
      <c r="P373" s="78"/>
      <c r="Q373" s="78"/>
      <c r="R373" s="90"/>
      <c r="S373" s="48">
        <v>0</v>
      </c>
      <c r="T373" s="48">
        <v>1</v>
      </c>
      <c r="U373" s="49">
        <v>0</v>
      </c>
      <c r="V373" s="49">
        <v>0.011765</v>
      </c>
      <c r="W373" s="50"/>
      <c r="X373" s="50"/>
      <c r="Y373" s="50"/>
      <c r="Z373" s="49">
        <v>0</v>
      </c>
      <c r="AA373" s="73">
        <v>373</v>
      </c>
      <c r="AB373" s="73"/>
      <c r="AC373" s="74"/>
      <c r="AD373" s="80" t="s">
        <v>3419</v>
      </c>
      <c r="AE373" s="80">
        <v>692</v>
      </c>
      <c r="AF373" s="80">
        <v>662</v>
      </c>
      <c r="AG373" s="80">
        <v>26249</v>
      </c>
      <c r="AH373" s="80">
        <v>6523</v>
      </c>
      <c r="AI373" s="80"/>
      <c r="AJ373" s="80" t="s">
        <v>3992</v>
      </c>
      <c r="AK373" s="80" t="s">
        <v>4450</v>
      </c>
      <c r="AL373" s="86" t="s">
        <v>4744</v>
      </c>
      <c r="AM373" s="80"/>
      <c r="AN373" s="82">
        <v>40240.64574074074</v>
      </c>
      <c r="AO373" s="86" t="s">
        <v>5083</v>
      </c>
      <c r="AP373" s="80" t="b">
        <v>0</v>
      </c>
      <c r="AQ373" s="80" t="b">
        <v>0</v>
      </c>
      <c r="AR373" s="80" t="b">
        <v>0</v>
      </c>
      <c r="AS373" s="80"/>
      <c r="AT373" s="80">
        <v>4</v>
      </c>
      <c r="AU373" s="86" t="s">
        <v>5443</v>
      </c>
      <c r="AV373" s="80" t="b">
        <v>0</v>
      </c>
      <c r="AW373" s="80" t="s">
        <v>5944</v>
      </c>
      <c r="AX373" s="86" t="s">
        <v>6176</v>
      </c>
      <c r="AY373" s="80" t="s">
        <v>66</v>
      </c>
      <c r="AZ373" s="80" t="str">
        <f>REPLACE(INDEX(GroupVertices[Group],MATCH(Vertices[[#This Row],[Vertex]],GroupVertices[Vertex],0)),1,1,"")</f>
        <v>7</v>
      </c>
      <c r="BA373" s="2"/>
      <c r="BB373" s="3"/>
      <c r="BC373" s="3"/>
      <c r="BD373" s="3"/>
      <c r="BE373" s="3"/>
    </row>
    <row r="374" spans="1:57" ht="15">
      <c r="A374" s="66" t="s">
        <v>410</v>
      </c>
      <c r="B374" s="67"/>
      <c r="C374" s="67"/>
      <c r="D374" s="68">
        <v>1</v>
      </c>
      <c r="E374" s="70">
        <v>50</v>
      </c>
      <c r="F374" s="106" t="s">
        <v>5642</v>
      </c>
      <c r="G374" s="67"/>
      <c r="H374" s="71"/>
      <c r="I374" s="72"/>
      <c r="J374" s="72"/>
      <c r="K374" s="71" t="s">
        <v>6787</v>
      </c>
      <c r="L374" s="75"/>
      <c r="M374" s="76">
        <v>1311.1383056640625</v>
      </c>
      <c r="N374" s="76">
        <v>5163.361328125</v>
      </c>
      <c r="O374" s="77"/>
      <c r="P374" s="78"/>
      <c r="Q374" s="78"/>
      <c r="R374" s="90"/>
      <c r="S374" s="48">
        <v>0</v>
      </c>
      <c r="T374" s="48">
        <v>1</v>
      </c>
      <c r="U374" s="49">
        <v>0</v>
      </c>
      <c r="V374" s="49">
        <v>0.001502</v>
      </c>
      <c r="W374" s="50"/>
      <c r="X374" s="50"/>
      <c r="Y374" s="50"/>
      <c r="Z374" s="49">
        <v>0</v>
      </c>
      <c r="AA374" s="73">
        <v>374</v>
      </c>
      <c r="AB374" s="73"/>
      <c r="AC374" s="74"/>
      <c r="AD374" s="80" t="s">
        <v>3427</v>
      </c>
      <c r="AE374" s="80">
        <v>361</v>
      </c>
      <c r="AF374" s="80">
        <v>858</v>
      </c>
      <c r="AG374" s="80">
        <v>16902</v>
      </c>
      <c r="AH374" s="80">
        <v>640</v>
      </c>
      <c r="AI374" s="80"/>
      <c r="AJ374" s="80"/>
      <c r="AK374" s="80" t="s">
        <v>4455</v>
      </c>
      <c r="AL374" s="80"/>
      <c r="AM374" s="80"/>
      <c r="AN374" s="82">
        <v>41196.73950231481</v>
      </c>
      <c r="AO374" s="86" t="s">
        <v>5091</v>
      </c>
      <c r="AP374" s="80" t="b">
        <v>1</v>
      </c>
      <c r="AQ374" s="80" t="b">
        <v>0</v>
      </c>
      <c r="AR374" s="80" t="b">
        <v>1</v>
      </c>
      <c r="AS374" s="80"/>
      <c r="AT374" s="80">
        <v>2</v>
      </c>
      <c r="AU374" s="86" t="s">
        <v>5433</v>
      </c>
      <c r="AV374" s="80" t="b">
        <v>0</v>
      </c>
      <c r="AW374" s="80" t="s">
        <v>5944</v>
      </c>
      <c r="AX374" s="86" t="s">
        <v>6184</v>
      </c>
      <c r="AY374" s="80" t="s">
        <v>66</v>
      </c>
      <c r="AZ374" s="80" t="str">
        <f>REPLACE(INDEX(GroupVertices[Group],MATCH(Vertices[[#This Row],[Vertex]],GroupVertices[Vertex],0)),1,1,"")</f>
        <v>2</v>
      </c>
      <c r="BA374" s="2"/>
      <c r="BB374" s="3"/>
      <c r="BC374" s="3"/>
      <c r="BD374" s="3"/>
      <c r="BE374" s="3"/>
    </row>
    <row r="375" spans="1:57" ht="15">
      <c r="A375" s="66" t="s">
        <v>411</v>
      </c>
      <c r="B375" s="67"/>
      <c r="C375" s="67"/>
      <c r="D375" s="68">
        <v>1</v>
      </c>
      <c r="E375" s="70">
        <v>50</v>
      </c>
      <c r="F375" s="106" t="s">
        <v>5643</v>
      </c>
      <c r="G375" s="67"/>
      <c r="H375" s="71"/>
      <c r="I375" s="72"/>
      <c r="J375" s="72"/>
      <c r="K375" s="71" t="s">
        <v>6788</v>
      </c>
      <c r="L375" s="75"/>
      <c r="M375" s="76">
        <v>3964.366455078125</v>
      </c>
      <c r="N375" s="76">
        <v>2229.734130859375</v>
      </c>
      <c r="O375" s="77"/>
      <c r="P375" s="78"/>
      <c r="Q375" s="78"/>
      <c r="R375" s="90"/>
      <c r="S375" s="48">
        <v>0</v>
      </c>
      <c r="T375" s="48">
        <v>1</v>
      </c>
      <c r="U375" s="49">
        <v>0</v>
      </c>
      <c r="V375" s="49">
        <v>0.043478</v>
      </c>
      <c r="W375" s="50"/>
      <c r="X375" s="50"/>
      <c r="Y375" s="50"/>
      <c r="Z375" s="49">
        <v>0</v>
      </c>
      <c r="AA375" s="73">
        <v>375</v>
      </c>
      <c r="AB375" s="73"/>
      <c r="AC375" s="74"/>
      <c r="AD375" s="80" t="s">
        <v>3428</v>
      </c>
      <c r="AE375" s="80">
        <v>705</v>
      </c>
      <c r="AF375" s="80">
        <v>39</v>
      </c>
      <c r="AG375" s="80">
        <v>2677</v>
      </c>
      <c r="AH375" s="80">
        <v>10235</v>
      </c>
      <c r="AI375" s="80"/>
      <c r="AJ375" s="80" t="s">
        <v>4000</v>
      </c>
      <c r="AK375" s="80" t="s">
        <v>4456</v>
      </c>
      <c r="AL375" s="80"/>
      <c r="AM375" s="80"/>
      <c r="AN375" s="82">
        <v>42774.868796296294</v>
      </c>
      <c r="AO375" s="86" t="s">
        <v>5092</v>
      </c>
      <c r="AP375" s="80" t="b">
        <v>0</v>
      </c>
      <c r="AQ375" s="80" t="b">
        <v>0</v>
      </c>
      <c r="AR375" s="80" t="b">
        <v>0</v>
      </c>
      <c r="AS375" s="80"/>
      <c r="AT375" s="80">
        <v>0</v>
      </c>
      <c r="AU375" s="86" t="s">
        <v>5433</v>
      </c>
      <c r="AV375" s="80" t="b">
        <v>0</v>
      </c>
      <c r="AW375" s="80" t="s">
        <v>5944</v>
      </c>
      <c r="AX375" s="86" t="s">
        <v>6185</v>
      </c>
      <c r="AY375" s="80" t="s">
        <v>66</v>
      </c>
      <c r="AZ375" s="80" t="str">
        <f>REPLACE(INDEX(GroupVertices[Group],MATCH(Vertices[[#This Row],[Vertex]],GroupVertices[Vertex],0)),1,1,"")</f>
        <v>8</v>
      </c>
      <c r="BA375" s="2"/>
      <c r="BB375" s="3"/>
      <c r="BC375" s="3"/>
      <c r="BD375" s="3"/>
      <c r="BE375" s="3"/>
    </row>
    <row r="376" spans="1:57" ht="15">
      <c r="A376" s="66" t="s">
        <v>412</v>
      </c>
      <c r="B376" s="67"/>
      <c r="C376" s="67"/>
      <c r="D376" s="68">
        <v>1</v>
      </c>
      <c r="E376" s="70">
        <v>50</v>
      </c>
      <c r="F376" s="106" t="s">
        <v>5644</v>
      </c>
      <c r="G376" s="67"/>
      <c r="H376" s="71"/>
      <c r="I376" s="72"/>
      <c r="J376" s="72"/>
      <c r="K376" s="71" t="s">
        <v>6789</v>
      </c>
      <c r="L376" s="75"/>
      <c r="M376" s="76">
        <v>9523.30859375</v>
      </c>
      <c r="N376" s="76">
        <v>9210.5703125</v>
      </c>
      <c r="O376" s="77"/>
      <c r="P376" s="78"/>
      <c r="Q376" s="78"/>
      <c r="R376" s="90"/>
      <c r="S376" s="48">
        <v>0</v>
      </c>
      <c r="T376" s="48">
        <v>1</v>
      </c>
      <c r="U376" s="49">
        <v>0</v>
      </c>
      <c r="V376" s="49">
        <v>0.009524</v>
      </c>
      <c r="W376" s="50"/>
      <c r="X376" s="50"/>
      <c r="Y376" s="50"/>
      <c r="Z376" s="49">
        <v>0</v>
      </c>
      <c r="AA376" s="73">
        <v>376</v>
      </c>
      <c r="AB376" s="73"/>
      <c r="AC376" s="74"/>
      <c r="AD376" s="80" t="s">
        <v>3429</v>
      </c>
      <c r="AE376" s="80">
        <v>26</v>
      </c>
      <c r="AF376" s="80">
        <v>19</v>
      </c>
      <c r="AG376" s="80">
        <v>4569</v>
      </c>
      <c r="AH376" s="80">
        <v>4905</v>
      </c>
      <c r="AI376" s="80"/>
      <c r="AJ376" s="80" t="s">
        <v>4001</v>
      </c>
      <c r="AK376" s="80"/>
      <c r="AL376" s="80"/>
      <c r="AM376" s="80"/>
      <c r="AN376" s="82">
        <v>42909.79116898148</v>
      </c>
      <c r="AO376" s="86" t="s">
        <v>5093</v>
      </c>
      <c r="AP376" s="80" t="b">
        <v>0</v>
      </c>
      <c r="AQ376" s="80" t="b">
        <v>0</v>
      </c>
      <c r="AR376" s="80" t="b">
        <v>0</v>
      </c>
      <c r="AS376" s="80"/>
      <c r="AT376" s="80">
        <v>0</v>
      </c>
      <c r="AU376" s="86" t="s">
        <v>5433</v>
      </c>
      <c r="AV376" s="80" t="b">
        <v>0</v>
      </c>
      <c r="AW376" s="80" t="s">
        <v>5944</v>
      </c>
      <c r="AX376" s="86" t="s">
        <v>6186</v>
      </c>
      <c r="AY376" s="80" t="s">
        <v>66</v>
      </c>
      <c r="AZ376" s="80" t="str">
        <f>REPLACE(INDEX(GroupVertices[Group],MATCH(Vertices[[#This Row],[Vertex]],GroupVertices[Vertex],0)),1,1,"")</f>
        <v>6</v>
      </c>
      <c r="BA376" s="2"/>
      <c r="BB376" s="3"/>
      <c r="BC376" s="3"/>
      <c r="BD376" s="3"/>
      <c r="BE376" s="3"/>
    </row>
    <row r="377" spans="1:57" ht="15">
      <c r="A377" s="66" t="s">
        <v>414</v>
      </c>
      <c r="B377" s="67"/>
      <c r="C377" s="67"/>
      <c r="D377" s="68">
        <v>1</v>
      </c>
      <c r="E377" s="70">
        <v>50</v>
      </c>
      <c r="F377" s="106" t="s">
        <v>5646</v>
      </c>
      <c r="G377" s="67"/>
      <c r="H377" s="71"/>
      <c r="I377" s="72"/>
      <c r="J377" s="72"/>
      <c r="K377" s="71" t="s">
        <v>6791</v>
      </c>
      <c r="L377" s="75"/>
      <c r="M377" s="76">
        <v>6203.7314453125</v>
      </c>
      <c r="N377" s="76">
        <v>1887.7528076171875</v>
      </c>
      <c r="O377" s="77"/>
      <c r="P377" s="78"/>
      <c r="Q377" s="78"/>
      <c r="R377" s="90"/>
      <c r="S377" s="48">
        <v>0</v>
      </c>
      <c r="T377" s="48">
        <v>1</v>
      </c>
      <c r="U377" s="49">
        <v>0</v>
      </c>
      <c r="V377" s="49">
        <v>1</v>
      </c>
      <c r="W377" s="50"/>
      <c r="X377" s="50"/>
      <c r="Y377" s="50"/>
      <c r="Z377" s="49">
        <v>0</v>
      </c>
      <c r="AA377" s="73">
        <v>377</v>
      </c>
      <c r="AB377" s="73"/>
      <c r="AC377" s="74"/>
      <c r="AD377" s="80" t="s">
        <v>3430</v>
      </c>
      <c r="AE377" s="80">
        <v>827</v>
      </c>
      <c r="AF377" s="80">
        <v>170</v>
      </c>
      <c r="AG377" s="80">
        <v>7499</v>
      </c>
      <c r="AH377" s="80">
        <v>5344</v>
      </c>
      <c r="AI377" s="80"/>
      <c r="AJ377" s="80" t="s">
        <v>4003</v>
      </c>
      <c r="AK377" s="80" t="s">
        <v>4458</v>
      </c>
      <c r="AL377" s="80"/>
      <c r="AM377" s="80"/>
      <c r="AN377" s="82">
        <v>42665.06836805555</v>
      </c>
      <c r="AO377" s="86" t="s">
        <v>5095</v>
      </c>
      <c r="AP377" s="80" t="b">
        <v>1</v>
      </c>
      <c r="AQ377" s="80" t="b">
        <v>0</v>
      </c>
      <c r="AR377" s="80" t="b">
        <v>0</v>
      </c>
      <c r="AS377" s="80"/>
      <c r="AT377" s="80">
        <v>3</v>
      </c>
      <c r="AU377" s="80"/>
      <c r="AV377" s="80" t="b">
        <v>0</v>
      </c>
      <c r="AW377" s="80" t="s">
        <v>5944</v>
      </c>
      <c r="AX377" s="86" t="s">
        <v>6188</v>
      </c>
      <c r="AY377" s="80" t="s">
        <v>66</v>
      </c>
      <c r="AZ377" s="80" t="str">
        <f>REPLACE(INDEX(GroupVertices[Group],MATCH(Vertices[[#This Row],[Vertex]],GroupVertices[Vertex],0)),1,1,"")</f>
        <v>84</v>
      </c>
      <c r="BA377" s="2"/>
      <c r="BB377" s="3"/>
      <c r="BC377" s="3"/>
      <c r="BD377" s="3"/>
      <c r="BE377" s="3"/>
    </row>
    <row r="378" spans="1:57" ht="15">
      <c r="A378" s="66" t="s">
        <v>415</v>
      </c>
      <c r="B378" s="67"/>
      <c r="C378" s="67"/>
      <c r="D378" s="68">
        <v>1</v>
      </c>
      <c r="E378" s="70">
        <v>50</v>
      </c>
      <c r="F378" s="106" t="s">
        <v>5647</v>
      </c>
      <c r="G378" s="67"/>
      <c r="H378" s="71"/>
      <c r="I378" s="72"/>
      <c r="J378" s="72"/>
      <c r="K378" s="71" t="s">
        <v>6792</v>
      </c>
      <c r="L378" s="75"/>
      <c r="M378" s="76">
        <v>4047.46240234375</v>
      </c>
      <c r="N378" s="76">
        <v>7009.6728515625</v>
      </c>
      <c r="O378" s="77"/>
      <c r="P378" s="78"/>
      <c r="Q378" s="78"/>
      <c r="R378" s="90"/>
      <c r="S378" s="48">
        <v>0</v>
      </c>
      <c r="T378" s="48">
        <v>1</v>
      </c>
      <c r="U378" s="49">
        <v>0</v>
      </c>
      <c r="V378" s="49">
        <v>0.011765</v>
      </c>
      <c r="W378" s="50"/>
      <c r="X378" s="50"/>
      <c r="Y378" s="50"/>
      <c r="Z378" s="49">
        <v>0</v>
      </c>
      <c r="AA378" s="73">
        <v>378</v>
      </c>
      <c r="AB378" s="73"/>
      <c r="AC378" s="74"/>
      <c r="AD378" s="80" t="s">
        <v>3431</v>
      </c>
      <c r="AE378" s="80">
        <v>148</v>
      </c>
      <c r="AF378" s="80">
        <v>90</v>
      </c>
      <c r="AG378" s="80">
        <v>1179</v>
      </c>
      <c r="AH378" s="80">
        <v>2928</v>
      </c>
      <c r="AI378" s="80"/>
      <c r="AJ378" s="80" t="s">
        <v>4004</v>
      </c>
      <c r="AK378" s="80" t="s">
        <v>4459</v>
      </c>
      <c r="AL378" s="80"/>
      <c r="AM378" s="80"/>
      <c r="AN378" s="82">
        <v>43368.52873842593</v>
      </c>
      <c r="AO378" s="86" t="s">
        <v>5096</v>
      </c>
      <c r="AP378" s="80" t="b">
        <v>1</v>
      </c>
      <c r="AQ378" s="80" t="b">
        <v>0</v>
      </c>
      <c r="AR378" s="80" t="b">
        <v>0</v>
      </c>
      <c r="AS378" s="80"/>
      <c r="AT378" s="80">
        <v>0</v>
      </c>
      <c r="AU378" s="80"/>
      <c r="AV378" s="80" t="b">
        <v>0</v>
      </c>
      <c r="AW378" s="80" t="s">
        <v>5944</v>
      </c>
      <c r="AX378" s="86" t="s">
        <v>6189</v>
      </c>
      <c r="AY378" s="80" t="s">
        <v>66</v>
      </c>
      <c r="AZ378" s="80" t="str">
        <f>REPLACE(INDEX(GroupVertices[Group],MATCH(Vertices[[#This Row],[Vertex]],GroupVertices[Vertex],0)),1,1,"")</f>
        <v>7</v>
      </c>
      <c r="BA378" s="2"/>
      <c r="BB378" s="3"/>
      <c r="BC378" s="3"/>
      <c r="BD378" s="3"/>
      <c r="BE378" s="3"/>
    </row>
    <row r="379" spans="1:57" ht="15">
      <c r="A379" s="66" t="s">
        <v>416</v>
      </c>
      <c r="B379" s="67"/>
      <c r="C379" s="67"/>
      <c r="D379" s="68">
        <v>1</v>
      </c>
      <c r="E379" s="70">
        <v>50</v>
      </c>
      <c r="F379" s="106" t="s">
        <v>5648</v>
      </c>
      <c r="G379" s="67"/>
      <c r="H379" s="71"/>
      <c r="I379" s="72"/>
      <c r="J379" s="72"/>
      <c r="K379" s="71" t="s">
        <v>6793</v>
      </c>
      <c r="L379" s="75"/>
      <c r="M379" s="76">
        <v>3283.60107421875</v>
      </c>
      <c r="N379" s="76">
        <v>6146.56591796875</v>
      </c>
      <c r="O379" s="77"/>
      <c r="P379" s="78"/>
      <c r="Q379" s="78"/>
      <c r="R379" s="90"/>
      <c r="S379" s="48">
        <v>0</v>
      </c>
      <c r="T379" s="48">
        <v>1</v>
      </c>
      <c r="U379" s="49">
        <v>0</v>
      </c>
      <c r="V379" s="49">
        <v>0.011765</v>
      </c>
      <c r="W379" s="50"/>
      <c r="X379" s="50"/>
      <c r="Y379" s="50"/>
      <c r="Z379" s="49">
        <v>0</v>
      </c>
      <c r="AA379" s="73">
        <v>379</v>
      </c>
      <c r="AB379" s="73"/>
      <c r="AC379" s="74"/>
      <c r="AD379" s="80" t="s">
        <v>3432</v>
      </c>
      <c r="AE379" s="80">
        <v>1495</v>
      </c>
      <c r="AF379" s="80">
        <v>662</v>
      </c>
      <c r="AG379" s="80">
        <v>15718</v>
      </c>
      <c r="AH379" s="80">
        <v>40936</v>
      </c>
      <c r="AI379" s="80"/>
      <c r="AJ379" s="80" t="s">
        <v>4005</v>
      </c>
      <c r="AK379" s="80"/>
      <c r="AL379" s="80"/>
      <c r="AM379" s="80"/>
      <c r="AN379" s="82">
        <v>41512.632627314815</v>
      </c>
      <c r="AO379" s="86" t="s">
        <v>5097</v>
      </c>
      <c r="AP379" s="80" t="b">
        <v>0</v>
      </c>
      <c r="AQ379" s="80" t="b">
        <v>0</v>
      </c>
      <c r="AR379" s="80" t="b">
        <v>0</v>
      </c>
      <c r="AS379" s="80"/>
      <c r="AT379" s="80">
        <v>2</v>
      </c>
      <c r="AU379" s="86" t="s">
        <v>5433</v>
      </c>
      <c r="AV379" s="80" t="b">
        <v>0</v>
      </c>
      <c r="AW379" s="80" t="s">
        <v>5944</v>
      </c>
      <c r="AX379" s="86" t="s">
        <v>6190</v>
      </c>
      <c r="AY379" s="80" t="s">
        <v>66</v>
      </c>
      <c r="AZ379" s="80" t="str">
        <f>REPLACE(INDEX(GroupVertices[Group],MATCH(Vertices[[#This Row],[Vertex]],GroupVertices[Vertex],0)),1,1,"")</f>
        <v>7</v>
      </c>
      <c r="BA379" s="2"/>
      <c r="BB379" s="3"/>
      <c r="BC379" s="3"/>
      <c r="BD379" s="3"/>
      <c r="BE379" s="3"/>
    </row>
    <row r="380" spans="1:57" ht="15">
      <c r="A380" s="66" t="s">
        <v>417</v>
      </c>
      <c r="B380" s="67"/>
      <c r="C380" s="67"/>
      <c r="D380" s="68">
        <v>1</v>
      </c>
      <c r="E380" s="70">
        <v>50</v>
      </c>
      <c r="F380" s="106" t="s">
        <v>5649</v>
      </c>
      <c r="G380" s="67"/>
      <c r="H380" s="71"/>
      <c r="I380" s="72"/>
      <c r="J380" s="72"/>
      <c r="K380" s="71" t="s">
        <v>6794</v>
      </c>
      <c r="L380" s="75"/>
      <c r="M380" s="76">
        <v>3048.46923828125</v>
      </c>
      <c r="N380" s="76">
        <v>4702.52490234375</v>
      </c>
      <c r="O380" s="77"/>
      <c r="P380" s="78"/>
      <c r="Q380" s="78"/>
      <c r="R380" s="90"/>
      <c r="S380" s="48">
        <v>0</v>
      </c>
      <c r="T380" s="48">
        <v>1</v>
      </c>
      <c r="U380" s="49">
        <v>0</v>
      </c>
      <c r="V380" s="49">
        <v>0.001645</v>
      </c>
      <c r="W380" s="50"/>
      <c r="X380" s="50"/>
      <c r="Y380" s="50"/>
      <c r="Z380" s="49">
        <v>0</v>
      </c>
      <c r="AA380" s="73">
        <v>380</v>
      </c>
      <c r="AB380" s="73"/>
      <c r="AC380" s="74"/>
      <c r="AD380" s="80" t="s">
        <v>3433</v>
      </c>
      <c r="AE380" s="80">
        <v>696</v>
      </c>
      <c r="AF380" s="80">
        <v>292</v>
      </c>
      <c r="AG380" s="80">
        <v>107396</v>
      </c>
      <c r="AH380" s="80">
        <v>10781</v>
      </c>
      <c r="AI380" s="80"/>
      <c r="AJ380" s="80" t="s">
        <v>4006</v>
      </c>
      <c r="AK380" s="80" t="s">
        <v>4460</v>
      </c>
      <c r="AL380" s="86" t="s">
        <v>4751</v>
      </c>
      <c r="AM380" s="80"/>
      <c r="AN380" s="82">
        <v>41103.914930555555</v>
      </c>
      <c r="AO380" s="86" t="s">
        <v>5098</v>
      </c>
      <c r="AP380" s="80" t="b">
        <v>0</v>
      </c>
      <c r="AQ380" s="80" t="b">
        <v>0</v>
      </c>
      <c r="AR380" s="80" t="b">
        <v>1</v>
      </c>
      <c r="AS380" s="80"/>
      <c r="AT380" s="80">
        <v>11</v>
      </c>
      <c r="AU380" s="86" t="s">
        <v>5433</v>
      </c>
      <c r="AV380" s="80" t="b">
        <v>0</v>
      </c>
      <c r="AW380" s="80" t="s">
        <v>5944</v>
      </c>
      <c r="AX380" s="86" t="s">
        <v>6191</v>
      </c>
      <c r="AY380" s="80" t="s">
        <v>66</v>
      </c>
      <c r="AZ380" s="80" t="str">
        <f>REPLACE(INDEX(GroupVertices[Group],MATCH(Vertices[[#This Row],[Vertex]],GroupVertices[Vertex],0)),1,1,"")</f>
        <v>2</v>
      </c>
      <c r="BA380" s="2"/>
      <c r="BB380" s="3"/>
      <c r="BC380" s="3"/>
      <c r="BD380" s="3"/>
      <c r="BE380" s="3"/>
    </row>
    <row r="381" spans="1:57" ht="15">
      <c r="A381" s="66" t="s">
        <v>422</v>
      </c>
      <c r="B381" s="67"/>
      <c r="C381" s="67"/>
      <c r="D381" s="68">
        <v>1</v>
      </c>
      <c r="E381" s="70">
        <v>50</v>
      </c>
      <c r="F381" s="106" t="s">
        <v>5654</v>
      </c>
      <c r="G381" s="67"/>
      <c r="H381" s="71"/>
      <c r="I381" s="72"/>
      <c r="J381" s="72"/>
      <c r="K381" s="71" t="s">
        <v>6800</v>
      </c>
      <c r="L381" s="75"/>
      <c r="M381" s="76">
        <v>2373.873046875</v>
      </c>
      <c r="N381" s="76">
        <v>9314.2490234375</v>
      </c>
      <c r="O381" s="77"/>
      <c r="P381" s="78"/>
      <c r="Q381" s="78"/>
      <c r="R381" s="90"/>
      <c r="S381" s="48">
        <v>0</v>
      </c>
      <c r="T381" s="48">
        <v>1</v>
      </c>
      <c r="U381" s="49">
        <v>0</v>
      </c>
      <c r="V381" s="49">
        <v>0.002</v>
      </c>
      <c r="W381" s="50"/>
      <c r="X381" s="50"/>
      <c r="Y381" s="50"/>
      <c r="Z381" s="49">
        <v>0</v>
      </c>
      <c r="AA381" s="73">
        <v>381</v>
      </c>
      <c r="AB381" s="73"/>
      <c r="AC381" s="74"/>
      <c r="AD381" s="80" t="s">
        <v>3439</v>
      </c>
      <c r="AE381" s="80">
        <v>672</v>
      </c>
      <c r="AF381" s="80">
        <v>23</v>
      </c>
      <c r="AG381" s="80">
        <v>202</v>
      </c>
      <c r="AH381" s="80">
        <v>6315</v>
      </c>
      <c r="AI381" s="80"/>
      <c r="AJ381" s="80" t="s">
        <v>4012</v>
      </c>
      <c r="AK381" s="80" t="s">
        <v>4465</v>
      </c>
      <c r="AL381" s="80"/>
      <c r="AM381" s="80"/>
      <c r="AN381" s="82">
        <v>43000.47608796296</v>
      </c>
      <c r="AO381" s="80"/>
      <c r="AP381" s="80" t="b">
        <v>1</v>
      </c>
      <c r="AQ381" s="80" t="b">
        <v>0</v>
      </c>
      <c r="AR381" s="80" t="b">
        <v>0</v>
      </c>
      <c r="AS381" s="80"/>
      <c r="AT381" s="80">
        <v>0</v>
      </c>
      <c r="AU381" s="80"/>
      <c r="AV381" s="80" t="b">
        <v>0</v>
      </c>
      <c r="AW381" s="80" t="s">
        <v>5944</v>
      </c>
      <c r="AX381" s="86" t="s">
        <v>6197</v>
      </c>
      <c r="AY381" s="80" t="s">
        <v>66</v>
      </c>
      <c r="AZ381" s="80" t="str">
        <f>REPLACE(INDEX(GroupVertices[Group],MATCH(Vertices[[#This Row],[Vertex]],GroupVertices[Vertex],0)),1,1,"")</f>
        <v>1</v>
      </c>
      <c r="BA381" s="2"/>
      <c r="BB381" s="3"/>
      <c r="BC381" s="3"/>
      <c r="BD381" s="3"/>
      <c r="BE381" s="3"/>
    </row>
    <row r="382" spans="1:57" ht="15">
      <c r="A382" s="66" t="s">
        <v>423</v>
      </c>
      <c r="B382" s="67"/>
      <c r="C382" s="67"/>
      <c r="D382" s="68">
        <v>1</v>
      </c>
      <c r="E382" s="70">
        <v>50</v>
      </c>
      <c r="F382" s="106" t="s">
        <v>5655</v>
      </c>
      <c r="G382" s="67"/>
      <c r="H382" s="71"/>
      <c r="I382" s="72"/>
      <c r="J382" s="72"/>
      <c r="K382" s="71" t="s">
        <v>6801</v>
      </c>
      <c r="L382" s="75"/>
      <c r="M382" s="76">
        <v>1272.3880615234375</v>
      </c>
      <c r="N382" s="76">
        <v>3171.76123046875</v>
      </c>
      <c r="O382" s="77"/>
      <c r="P382" s="78"/>
      <c r="Q382" s="78"/>
      <c r="R382" s="90"/>
      <c r="S382" s="48">
        <v>0</v>
      </c>
      <c r="T382" s="48">
        <v>1</v>
      </c>
      <c r="U382" s="49">
        <v>0</v>
      </c>
      <c r="V382" s="49">
        <v>0.001502</v>
      </c>
      <c r="W382" s="50"/>
      <c r="X382" s="50"/>
      <c r="Y382" s="50"/>
      <c r="Z382" s="49">
        <v>0</v>
      </c>
      <c r="AA382" s="73">
        <v>382</v>
      </c>
      <c r="AB382" s="73"/>
      <c r="AC382" s="74"/>
      <c r="AD382" s="80" t="s">
        <v>3440</v>
      </c>
      <c r="AE382" s="80">
        <v>180</v>
      </c>
      <c r="AF382" s="80">
        <v>443</v>
      </c>
      <c r="AG382" s="80">
        <v>19596</v>
      </c>
      <c r="AH382" s="80">
        <v>31867</v>
      </c>
      <c r="AI382" s="80"/>
      <c r="AJ382" s="80" t="s">
        <v>4013</v>
      </c>
      <c r="AK382" s="80" t="s">
        <v>4466</v>
      </c>
      <c r="AL382" s="80"/>
      <c r="AM382" s="80"/>
      <c r="AN382" s="82">
        <v>41780.747708333336</v>
      </c>
      <c r="AO382" s="86" t="s">
        <v>5104</v>
      </c>
      <c r="AP382" s="80" t="b">
        <v>1</v>
      </c>
      <c r="AQ382" s="80" t="b">
        <v>0</v>
      </c>
      <c r="AR382" s="80" t="b">
        <v>1</v>
      </c>
      <c r="AS382" s="80"/>
      <c r="AT382" s="80">
        <v>1</v>
      </c>
      <c r="AU382" s="86" t="s">
        <v>5433</v>
      </c>
      <c r="AV382" s="80" t="b">
        <v>0</v>
      </c>
      <c r="AW382" s="80" t="s">
        <v>5944</v>
      </c>
      <c r="AX382" s="86" t="s">
        <v>6198</v>
      </c>
      <c r="AY382" s="80" t="s">
        <v>66</v>
      </c>
      <c r="AZ382" s="80" t="str">
        <f>REPLACE(INDEX(GroupVertices[Group],MATCH(Vertices[[#This Row],[Vertex]],GroupVertices[Vertex],0)),1,1,"")</f>
        <v>2</v>
      </c>
      <c r="BA382" s="2"/>
      <c r="BB382" s="3"/>
      <c r="BC382" s="3"/>
      <c r="BD382" s="3"/>
      <c r="BE382" s="3"/>
    </row>
    <row r="383" spans="1:57" ht="15">
      <c r="A383" s="66" t="s">
        <v>424</v>
      </c>
      <c r="B383" s="67"/>
      <c r="C383" s="67"/>
      <c r="D383" s="68">
        <v>1</v>
      </c>
      <c r="E383" s="70">
        <v>50</v>
      </c>
      <c r="F383" s="106" t="s">
        <v>5656</v>
      </c>
      <c r="G383" s="67"/>
      <c r="H383" s="71"/>
      <c r="I383" s="72"/>
      <c r="J383" s="72"/>
      <c r="K383" s="71" t="s">
        <v>6802</v>
      </c>
      <c r="L383" s="75"/>
      <c r="M383" s="76">
        <v>571.0961303710938</v>
      </c>
      <c r="N383" s="76">
        <v>7449.9345703125</v>
      </c>
      <c r="O383" s="77"/>
      <c r="P383" s="78"/>
      <c r="Q383" s="78"/>
      <c r="R383" s="90"/>
      <c r="S383" s="48">
        <v>0</v>
      </c>
      <c r="T383" s="48">
        <v>1</v>
      </c>
      <c r="U383" s="49">
        <v>0</v>
      </c>
      <c r="V383" s="49">
        <v>0.002</v>
      </c>
      <c r="W383" s="50"/>
      <c r="X383" s="50"/>
      <c r="Y383" s="50"/>
      <c r="Z383" s="49">
        <v>0</v>
      </c>
      <c r="AA383" s="73">
        <v>383</v>
      </c>
      <c r="AB383" s="73"/>
      <c r="AC383" s="74"/>
      <c r="AD383" s="80" t="s">
        <v>3441</v>
      </c>
      <c r="AE383" s="80">
        <v>389</v>
      </c>
      <c r="AF383" s="80">
        <v>782</v>
      </c>
      <c r="AG383" s="80">
        <v>4446</v>
      </c>
      <c r="AH383" s="80">
        <v>1185</v>
      </c>
      <c r="AI383" s="80"/>
      <c r="AJ383" s="80" t="s">
        <v>4014</v>
      </c>
      <c r="AK383" s="80" t="s">
        <v>4467</v>
      </c>
      <c r="AL383" s="80"/>
      <c r="AM383" s="80"/>
      <c r="AN383" s="82">
        <v>41951.862349537034</v>
      </c>
      <c r="AO383" s="86" t="s">
        <v>5105</v>
      </c>
      <c r="AP383" s="80" t="b">
        <v>1</v>
      </c>
      <c r="AQ383" s="80" t="b">
        <v>0</v>
      </c>
      <c r="AR383" s="80" t="b">
        <v>0</v>
      </c>
      <c r="AS383" s="80"/>
      <c r="AT383" s="80">
        <v>10</v>
      </c>
      <c r="AU383" s="86" t="s">
        <v>5433</v>
      </c>
      <c r="AV383" s="80" t="b">
        <v>0</v>
      </c>
      <c r="AW383" s="80" t="s">
        <v>5944</v>
      </c>
      <c r="AX383" s="86" t="s">
        <v>6199</v>
      </c>
      <c r="AY383" s="80" t="s">
        <v>66</v>
      </c>
      <c r="AZ383" s="80" t="str">
        <f>REPLACE(INDEX(GroupVertices[Group],MATCH(Vertices[[#This Row],[Vertex]],GroupVertices[Vertex],0)),1,1,"")</f>
        <v>1</v>
      </c>
      <c r="BA383" s="2"/>
      <c r="BB383" s="3"/>
      <c r="BC383" s="3"/>
      <c r="BD383" s="3"/>
      <c r="BE383" s="3"/>
    </row>
    <row r="384" spans="1:57" ht="15">
      <c r="A384" s="66" t="s">
        <v>425</v>
      </c>
      <c r="B384" s="67"/>
      <c r="C384" s="67"/>
      <c r="D384" s="68">
        <v>1</v>
      </c>
      <c r="E384" s="70">
        <v>50</v>
      </c>
      <c r="F384" s="106" t="s">
        <v>5657</v>
      </c>
      <c r="G384" s="67"/>
      <c r="H384" s="71"/>
      <c r="I384" s="72"/>
      <c r="J384" s="72"/>
      <c r="K384" s="71" t="s">
        <v>6803</v>
      </c>
      <c r="L384" s="75"/>
      <c r="M384" s="76">
        <v>6203.73486328125</v>
      </c>
      <c r="N384" s="76">
        <v>1253.59521484375</v>
      </c>
      <c r="O384" s="77"/>
      <c r="P384" s="78"/>
      <c r="Q384" s="78"/>
      <c r="R384" s="90"/>
      <c r="S384" s="48">
        <v>0</v>
      </c>
      <c r="T384" s="48">
        <v>1</v>
      </c>
      <c r="U384" s="49">
        <v>0</v>
      </c>
      <c r="V384" s="49">
        <v>1</v>
      </c>
      <c r="W384" s="50"/>
      <c r="X384" s="50"/>
      <c r="Y384" s="50"/>
      <c r="Z384" s="49">
        <v>0</v>
      </c>
      <c r="AA384" s="73">
        <v>384</v>
      </c>
      <c r="AB384" s="73"/>
      <c r="AC384" s="74"/>
      <c r="AD384" s="80" t="s">
        <v>3442</v>
      </c>
      <c r="AE384" s="80">
        <v>24</v>
      </c>
      <c r="AF384" s="80">
        <v>4</v>
      </c>
      <c r="AG384" s="80">
        <v>106</v>
      </c>
      <c r="AH384" s="80">
        <v>27</v>
      </c>
      <c r="AI384" s="80"/>
      <c r="AJ384" s="80" t="s">
        <v>4015</v>
      </c>
      <c r="AK384" s="80" t="s">
        <v>4468</v>
      </c>
      <c r="AL384" s="86" t="s">
        <v>4755</v>
      </c>
      <c r="AM384" s="80"/>
      <c r="AN384" s="82">
        <v>43110.79225694444</v>
      </c>
      <c r="AO384" s="80"/>
      <c r="AP384" s="80" t="b">
        <v>0</v>
      </c>
      <c r="AQ384" s="80" t="b">
        <v>0</v>
      </c>
      <c r="AR384" s="80" t="b">
        <v>0</v>
      </c>
      <c r="AS384" s="80"/>
      <c r="AT384" s="80">
        <v>0</v>
      </c>
      <c r="AU384" s="86" t="s">
        <v>5433</v>
      </c>
      <c r="AV384" s="80" t="b">
        <v>0</v>
      </c>
      <c r="AW384" s="80" t="s">
        <v>5944</v>
      </c>
      <c r="AX384" s="86" t="s">
        <v>6200</v>
      </c>
      <c r="AY384" s="80" t="s">
        <v>66</v>
      </c>
      <c r="AZ384" s="80" t="str">
        <f>REPLACE(INDEX(GroupVertices[Group],MATCH(Vertices[[#This Row],[Vertex]],GroupVertices[Vertex],0)),1,1,"")</f>
        <v>83</v>
      </c>
      <c r="BA384" s="2"/>
      <c r="BB384" s="3"/>
      <c r="BC384" s="3"/>
      <c r="BD384" s="3"/>
      <c r="BE384" s="3"/>
    </row>
    <row r="385" spans="1:57" ht="15">
      <c r="A385" s="66" t="s">
        <v>427</v>
      </c>
      <c r="B385" s="67"/>
      <c r="C385" s="67"/>
      <c r="D385" s="68">
        <v>1</v>
      </c>
      <c r="E385" s="70">
        <v>50</v>
      </c>
      <c r="F385" s="106" t="s">
        <v>5659</v>
      </c>
      <c r="G385" s="67"/>
      <c r="H385" s="71"/>
      <c r="I385" s="72"/>
      <c r="J385" s="72"/>
      <c r="K385" s="71" t="s">
        <v>6806</v>
      </c>
      <c r="L385" s="75"/>
      <c r="M385" s="76">
        <v>4109.13720703125</v>
      </c>
      <c r="N385" s="76">
        <v>7272.5693359375</v>
      </c>
      <c r="O385" s="77"/>
      <c r="P385" s="78"/>
      <c r="Q385" s="78"/>
      <c r="R385" s="90"/>
      <c r="S385" s="48">
        <v>0</v>
      </c>
      <c r="T385" s="48">
        <v>1</v>
      </c>
      <c r="U385" s="49">
        <v>0</v>
      </c>
      <c r="V385" s="49">
        <v>0.011765</v>
      </c>
      <c r="W385" s="50"/>
      <c r="X385" s="50"/>
      <c r="Y385" s="50"/>
      <c r="Z385" s="49">
        <v>0</v>
      </c>
      <c r="AA385" s="73">
        <v>385</v>
      </c>
      <c r="AB385" s="73"/>
      <c r="AC385" s="74"/>
      <c r="AD385" s="80" t="s">
        <v>3445</v>
      </c>
      <c r="AE385" s="80">
        <v>548</v>
      </c>
      <c r="AF385" s="80">
        <v>286</v>
      </c>
      <c r="AG385" s="80">
        <v>9786</v>
      </c>
      <c r="AH385" s="80">
        <v>36528</v>
      </c>
      <c r="AI385" s="80"/>
      <c r="AJ385" s="80" t="s">
        <v>4018</v>
      </c>
      <c r="AK385" s="80" t="s">
        <v>4470</v>
      </c>
      <c r="AL385" s="80"/>
      <c r="AM385" s="80"/>
      <c r="AN385" s="82">
        <v>42606.92061342593</v>
      </c>
      <c r="AO385" s="86" t="s">
        <v>5108</v>
      </c>
      <c r="AP385" s="80" t="b">
        <v>1</v>
      </c>
      <c r="AQ385" s="80" t="b">
        <v>0</v>
      </c>
      <c r="AR385" s="80" t="b">
        <v>0</v>
      </c>
      <c r="AS385" s="80"/>
      <c r="AT385" s="80">
        <v>2</v>
      </c>
      <c r="AU385" s="80"/>
      <c r="AV385" s="80" t="b">
        <v>0</v>
      </c>
      <c r="AW385" s="80" t="s">
        <v>5944</v>
      </c>
      <c r="AX385" s="86" t="s">
        <v>6203</v>
      </c>
      <c r="AY385" s="80" t="s">
        <v>66</v>
      </c>
      <c r="AZ385" s="80" t="str">
        <f>REPLACE(INDEX(GroupVertices[Group],MATCH(Vertices[[#This Row],[Vertex]],GroupVertices[Vertex],0)),1,1,"")</f>
        <v>7</v>
      </c>
      <c r="BA385" s="2"/>
      <c r="BB385" s="3"/>
      <c r="BC385" s="3"/>
      <c r="BD385" s="3"/>
      <c r="BE385" s="3"/>
    </row>
    <row r="386" spans="1:57" ht="15">
      <c r="A386" s="66" t="s">
        <v>428</v>
      </c>
      <c r="B386" s="67"/>
      <c r="C386" s="67"/>
      <c r="D386" s="68">
        <v>1</v>
      </c>
      <c r="E386" s="70">
        <v>50</v>
      </c>
      <c r="F386" s="106" t="s">
        <v>5660</v>
      </c>
      <c r="G386" s="67"/>
      <c r="H386" s="71"/>
      <c r="I386" s="72"/>
      <c r="J386" s="72"/>
      <c r="K386" s="71" t="s">
        <v>6807</v>
      </c>
      <c r="L386" s="75"/>
      <c r="M386" s="76">
        <v>1544.584716796875</v>
      </c>
      <c r="N386" s="76">
        <v>2936.960205078125</v>
      </c>
      <c r="O386" s="77"/>
      <c r="P386" s="78"/>
      <c r="Q386" s="78"/>
      <c r="R386" s="90"/>
      <c r="S386" s="48">
        <v>0</v>
      </c>
      <c r="T386" s="48">
        <v>1</v>
      </c>
      <c r="U386" s="49">
        <v>0</v>
      </c>
      <c r="V386" s="49">
        <v>0.001502</v>
      </c>
      <c r="W386" s="50"/>
      <c r="X386" s="50"/>
      <c r="Y386" s="50"/>
      <c r="Z386" s="49">
        <v>0</v>
      </c>
      <c r="AA386" s="73">
        <v>386</v>
      </c>
      <c r="AB386" s="73"/>
      <c r="AC386" s="74"/>
      <c r="AD386" s="80" t="s">
        <v>3446</v>
      </c>
      <c r="AE386" s="80">
        <v>400</v>
      </c>
      <c r="AF386" s="80">
        <v>962</v>
      </c>
      <c r="AG386" s="80">
        <v>47980</v>
      </c>
      <c r="AH386" s="80">
        <v>25865</v>
      </c>
      <c r="AI386" s="80"/>
      <c r="AJ386" s="80"/>
      <c r="AK386" s="80"/>
      <c r="AL386" s="80"/>
      <c r="AM386" s="80"/>
      <c r="AN386" s="82">
        <v>40761.10891203704</v>
      </c>
      <c r="AO386" s="86" t="s">
        <v>5109</v>
      </c>
      <c r="AP386" s="80" t="b">
        <v>0</v>
      </c>
      <c r="AQ386" s="80" t="b">
        <v>0</v>
      </c>
      <c r="AR386" s="80" t="b">
        <v>1</v>
      </c>
      <c r="AS386" s="80"/>
      <c r="AT386" s="80">
        <v>14</v>
      </c>
      <c r="AU386" s="86" t="s">
        <v>5433</v>
      </c>
      <c r="AV386" s="80" t="b">
        <v>0</v>
      </c>
      <c r="AW386" s="80" t="s">
        <v>5944</v>
      </c>
      <c r="AX386" s="86" t="s">
        <v>6204</v>
      </c>
      <c r="AY386" s="80" t="s">
        <v>66</v>
      </c>
      <c r="AZ386" s="80" t="str">
        <f>REPLACE(INDEX(GroupVertices[Group],MATCH(Vertices[[#This Row],[Vertex]],GroupVertices[Vertex],0)),1,1,"")</f>
        <v>2</v>
      </c>
      <c r="BA386" s="2"/>
      <c r="BB386" s="3"/>
      <c r="BC386" s="3"/>
      <c r="BD386" s="3"/>
      <c r="BE386" s="3"/>
    </row>
    <row r="387" spans="1:57" ht="15">
      <c r="A387" s="66" t="s">
        <v>430</v>
      </c>
      <c r="B387" s="67"/>
      <c r="C387" s="67"/>
      <c r="D387" s="68">
        <v>1</v>
      </c>
      <c r="E387" s="70">
        <v>50</v>
      </c>
      <c r="F387" s="106" t="s">
        <v>5662</v>
      </c>
      <c r="G387" s="67"/>
      <c r="H387" s="71"/>
      <c r="I387" s="72"/>
      <c r="J387" s="72"/>
      <c r="K387" s="71" t="s">
        <v>6809</v>
      </c>
      <c r="L387" s="75"/>
      <c r="M387" s="76">
        <v>6203.7451171875</v>
      </c>
      <c r="N387" s="76">
        <v>634.1764526367188</v>
      </c>
      <c r="O387" s="77"/>
      <c r="P387" s="78"/>
      <c r="Q387" s="78"/>
      <c r="R387" s="90"/>
      <c r="S387" s="48">
        <v>0</v>
      </c>
      <c r="T387" s="48">
        <v>1</v>
      </c>
      <c r="U387" s="49">
        <v>0</v>
      </c>
      <c r="V387" s="49">
        <v>1</v>
      </c>
      <c r="W387" s="50"/>
      <c r="X387" s="50"/>
      <c r="Y387" s="50"/>
      <c r="Z387" s="49">
        <v>0</v>
      </c>
      <c r="AA387" s="73">
        <v>387</v>
      </c>
      <c r="AB387" s="73"/>
      <c r="AC387" s="74"/>
      <c r="AD387" s="80" t="s">
        <v>3448</v>
      </c>
      <c r="AE387" s="80">
        <v>1579</v>
      </c>
      <c r="AF387" s="80">
        <v>333</v>
      </c>
      <c r="AG387" s="80">
        <v>15003</v>
      </c>
      <c r="AH387" s="80">
        <v>33048</v>
      </c>
      <c r="AI387" s="80"/>
      <c r="AJ387" s="80"/>
      <c r="AK387" s="80" t="s">
        <v>4471</v>
      </c>
      <c r="AL387" s="80"/>
      <c r="AM387" s="80"/>
      <c r="AN387" s="82">
        <v>41163.30174768518</v>
      </c>
      <c r="AO387" s="86" t="s">
        <v>5111</v>
      </c>
      <c r="AP387" s="80" t="b">
        <v>0</v>
      </c>
      <c r="AQ387" s="80" t="b">
        <v>0</v>
      </c>
      <c r="AR387" s="80" t="b">
        <v>1</v>
      </c>
      <c r="AS387" s="80"/>
      <c r="AT387" s="80">
        <v>1</v>
      </c>
      <c r="AU387" s="86" t="s">
        <v>5434</v>
      </c>
      <c r="AV387" s="80" t="b">
        <v>0</v>
      </c>
      <c r="AW387" s="80" t="s">
        <v>5944</v>
      </c>
      <c r="AX387" s="86" t="s">
        <v>6206</v>
      </c>
      <c r="AY387" s="80" t="s">
        <v>66</v>
      </c>
      <c r="AZ387" s="80" t="str">
        <f>REPLACE(INDEX(GroupVertices[Group],MATCH(Vertices[[#This Row],[Vertex]],GroupVertices[Vertex],0)),1,1,"")</f>
        <v>82</v>
      </c>
      <c r="BA387" s="2"/>
      <c r="BB387" s="3"/>
      <c r="BC387" s="3"/>
      <c r="BD387" s="3"/>
      <c r="BE387" s="3"/>
    </row>
    <row r="388" spans="1:57" ht="15">
      <c r="A388" s="66" t="s">
        <v>431</v>
      </c>
      <c r="B388" s="67"/>
      <c r="C388" s="67"/>
      <c r="D388" s="68">
        <v>1</v>
      </c>
      <c r="E388" s="70">
        <v>50</v>
      </c>
      <c r="F388" s="106" t="s">
        <v>5663</v>
      </c>
      <c r="G388" s="67"/>
      <c r="H388" s="71"/>
      <c r="I388" s="72"/>
      <c r="J388" s="72"/>
      <c r="K388" s="71" t="s">
        <v>6810</v>
      </c>
      <c r="L388" s="75"/>
      <c r="M388" s="76">
        <v>531.2888793945312</v>
      </c>
      <c r="N388" s="76">
        <v>5216.93701171875</v>
      </c>
      <c r="O388" s="77"/>
      <c r="P388" s="78"/>
      <c r="Q388" s="78"/>
      <c r="R388" s="90"/>
      <c r="S388" s="48">
        <v>0</v>
      </c>
      <c r="T388" s="48">
        <v>1</v>
      </c>
      <c r="U388" s="49">
        <v>0</v>
      </c>
      <c r="V388" s="49">
        <v>0.001645</v>
      </c>
      <c r="W388" s="50"/>
      <c r="X388" s="50"/>
      <c r="Y388" s="50"/>
      <c r="Z388" s="49">
        <v>0</v>
      </c>
      <c r="AA388" s="73">
        <v>388</v>
      </c>
      <c r="AB388" s="73"/>
      <c r="AC388" s="74"/>
      <c r="AD388" s="80" t="s">
        <v>3449</v>
      </c>
      <c r="AE388" s="80">
        <v>137</v>
      </c>
      <c r="AF388" s="80">
        <v>117</v>
      </c>
      <c r="AG388" s="80">
        <v>420</v>
      </c>
      <c r="AH388" s="80">
        <v>1457</v>
      </c>
      <c r="AI388" s="80"/>
      <c r="AJ388" s="80" t="s">
        <v>4020</v>
      </c>
      <c r="AK388" s="80"/>
      <c r="AL388" s="80"/>
      <c r="AM388" s="80"/>
      <c r="AN388" s="82">
        <v>43384.6046875</v>
      </c>
      <c r="AO388" s="86" t="s">
        <v>5112</v>
      </c>
      <c r="AP388" s="80" t="b">
        <v>1</v>
      </c>
      <c r="AQ388" s="80" t="b">
        <v>0</v>
      </c>
      <c r="AR388" s="80" t="b">
        <v>0</v>
      </c>
      <c r="AS388" s="80"/>
      <c r="AT388" s="80">
        <v>0</v>
      </c>
      <c r="AU388" s="80"/>
      <c r="AV388" s="80" t="b">
        <v>0</v>
      </c>
      <c r="AW388" s="80" t="s">
        <v>5944</v>
      </c>
      <c r="AX388" s="86" t="s">
        <v>6207</v>
      </c>
      <c r="AY388" s="80" t="s">
        <v>66</v>
      </c>
      <c r="AZ388" s="80" t="str">
        <f>REPLACE(INDEX(GroupVertices[Group],MATCH(Vertices[[#This Row],[Vertex]],GroupVertices[Vertex],0)),1,1,"")</f>
        <v>2</v>
      </c>
      <c r="BA388" s="2"/>
      <c r="BB388" s="3"/>
      <c r="BC388" s="3"/>
      <c r="BD388" s="3"/>
      <c r="BE388" s="3"/>
    </row>
    <row r="389" spans="1:57" ht="15">
      <c r="A389" s="66" t="s">
        <v>432</v>
      </c>
      <c r="B389" s="67"/>
      <c r="C389" s="67"/>
      <c r="D389" s="68">
        <v>1</v>
      </c>
      <c r="E389" s="70">
        <v>50</v>
      </c>
      <c r="F389" s="106" t="s">
        <v>1317</v>
      </c>
      <c r="G389" s="67"/>
      <c r="H389" s="71"/>
      <c r="I389" s="72"/>
      <c r="J389" s="72"/>
      <c r="K389" s="71" t="s">
        <v>6811</v>
      </c>
      <c r="L389" s="75"/>
      <c r="M389" s="76">
        <v>6057.77734375</v>
      </c>
      <c r="N389" s="76">
        <v>560.8218994140625</v>
      </c>
      <c r="O389" s="77"/>
      <c r="P389" s="78"/>
      <c r="Q389" s="78"/>
      <c r="R389" s="90"/>
      <c r="S389" s="48">
        <v>0</v>
      </c>
      <c r="T389" s="48">
        <v>1</v>
      </c>
      <c r="U389" s="49">
        <v>0</v>
      </c>
      <c r="V389" s="49">
        <v>0.333333</v>
      </c>
      <c r="W389" s="50"/>
      <c r="X389" s="50"/>
      <c r="Y389" s="50"/>
      <c r="Z389" s="49">
        <v>0</v>
      </c>
      <c r="AA389" s="73">
        <v>389</v>
      </c>
      <c r="AB389" s="73"/>
      <c r="AC389" s="74"/>
      <c r="AD389" s="80" t="s">
        <v>3450</v>
      </c>
      <c r="AE389" s="80">
        <v>3203</v>
      </c>
      <c r="AF389" s="80">
        <v>5182</v>
      </c>
      <c r="AG389" s="80">
        <v>9491</v>
      </c>
      <c r="AH389" s="80">
        <v>28570</v>
      </c>
      <c r="AI389" s="80"/>
      <c r="AJ389" s="80" t="s">
        <v>4021</v>
      </c>
      <c r="AK389" s="80" t="s">
        <v>4472</v>
      </c>
      <c r="AL389" s="86" t="s">
        <v>4758</v>
      </c>
      <c r="AM389" s="80"/>
      <c r="AN389" s="82">
        <v>40287.79730324074</v>
      </c>
      <c r="AO389" s="86" t="s">
        <v>5113</v>
      </c>
      <c r="AP389" s="80" t="b">
        <v>0</v>
      </c>
      <c r="AQ389" s="80" t="b">
        <v>0</v>
      </c>
      <c r="AR389" s="80" t="b">
        <v>0</v>
      </c>
      <c r="AS389" s="80"/>
      <c r="AT389" s="80">
        <v>45</v>
      </c>
      <c r="AU389" s="86" t="s">
        <v>5435</v>
      </c>
      <c r="AV389" s="80" t="b">
        <v>0</v>
      </c>
      <c r="AW389" s="80" t="s">
        <v>5944</v>
      </c>
      <c r="AX389" s="86" t="s">
        <v>6208</v>
      </c>
      <c r="AY389" s="80" t="s">
        <v>66</v>
      </c>
      <c r="AZ389" s="80" t="str">
        <f>REPLACE(INDEX(GroupVertices[Group],MATCH(Vertices[[#This Row],[Vertex]],GroupVertices[Vertex],0)),1,1,"")</f>
        <v>38</v>
      </c>
      <c r="BA389" s="2"/>
      <c r="BB389" s="3"/>
      <c r="BC389" s="3"/>
      <c r="BD389" s="3"/>
      <c r="BE389" s="3"/>
    </row>
    <row r="390" spans="1:57" ht="15">
      <c r="A390" s="66" t="s">
        <v>434</v>
      </c>
      <c r="B390" s="67"/>
      <c r="C390" s="67"/>
      <c r="D390" s="68">
        <v>1</v>
      </c>
      <c r="E390" s="70">
        <v>50</v>
      </c>
      <c r="F390" s="106" t="s">
        <v>1319</v>
      </c>
      <c r="G390" s="67"/>
      <c r="H390" s="71"/>
      <c r="I390" s="72"/>
      <c r="J390" s="72"/>
      <c r="K390" s="71" t="s">
        <v>6814</v>
      </c>
      <c r="L390" s="75"/>
      <c r="M390" s="76">
        <v>6203.74560546875</v>
      </c>
      <c r="N390" s="76">
        <v>2521.886962890625</v>
      </c>
      <c r="O390" s="77"/>
      <c r="P390" s="78"/>
      <c r="Q390" s="78"/>
      <c r="R390" s="90"/>
      <c r="S390" s="48">
        <v>0</v>
      </c>
      <c r="T390" s="48">
        <v>1</v>
      </c>
      <c r="U390" s="49">
        <v>0</v>
      </c>
      <c r="V390" s="49">
        <v>1</v>
      </c>
      <c r="W390" s="50"/>
      <c r="X390" s="50"/>
      <c r="Y390" s="50"/>
      <c r="Z390" s="49">
        <v>0</v>
      </c>
      <c r="AA390" s="73">
        <v>390</v>
      </c>
      <c r="AB390" s="73"/>
      <c r="AC390" s="74"/>
      <c r="AD390" s="80" t="s">
        <v>3453</v>
      </c>
      <c r="AE390" s="80">
        <v>177</v>
      </c>
      <c r="AF390" s="80">
        <v>65</v>
      </c>
      <c r="AG390" s="80">
        <v>3339</v>
      </c>
      <c r="AH390" s="80">
        <v>57</v>
      </c>
      <c r="AI390" s="80"/>
      <c r="AJ390" s="80" t="s">
        <v>4024</v>
      </c>
      <c r="AK390" s="80" t="s">
        <v>4365</v>
      </c>
      <c r="AL390" s="86" t="s">
        <v>4760</v>
      </c>
      <c r="AM390" s="80"/>
      <c r="AN390" s="82">
        <v>40697.97310185185</v>
      </c>
      <c r="AO390" s="86" t="s">
        <v>5116</v>
      </c>
      <c r="AP390" s="80" t="b">
        <v>0</v>
      </c>
      <c r="AQ390" s="80" t="b">
        <v>0</v>
      </c>
      <c r="AR390" s="80" t="b">
        <v>0</v>
      </c>
      <c r="AS390" s="80"/>
      <c r="AT390" s="80">
        <v>1</v>
      </c>
      <c r="AU390" s="86" t="s">
        <v>5444</v>
      </c>
      <c r="AV390" s="80" t="b">
        <v>0</v>
      </c>
      <c r="AW390" s="80" t="s">
        <v>5944</v>
      </c>
      <c r="AX390" s="86" t="s">
        <v>6211</v>
      </c>
      <c r="AY390" s="80" t="s">
        <v>66</v>
      </c>
      <c r="AZ390" s="80" t="str">
        <f>REPLACE(INDEX(GroupVertices[Group],MATCH(Vertices[[#This Row],[Vertex]],GroupVertices[Vertex],0)),1,1,"")</f>
        <v>81</v>
      </c>
      <c r="BA390" s="2"/>
      <c r="BB390" s="3"/>
      <c r="BC390" s="3"/>
      <c r="BD390" s="3"/>
      <c r="BE390" s="3"/>
    </row>
    <row r="391" spans="1:57" ht="15">
      <c r="A391" s="66" t="s">
        <v>435</v>
      </c>
      <c r="B391" s="67"/>
      <c r="C391" s="67"/>
      <c r="D391" s="68">
        <v>1</v>
      </c>
      <c r="E391" s="70">
        <v>50</v>
      </c>
      <c r="F391" s="106" t="s">
        <v>5664</v>
      </c>
      <c r="G391" s="67"/>
      <c r="H391" s="71"/>
      <c r="I391" s="72"/>
      <c r="J391" s="72"/>
      <c r="K391" s="71" t="s">
        <v>6815</v>
      </c>
      <c r="L391" s="75"/>
      <c r="M391" s="76">
        <v>9853.025390625</v>
      </c>
      <c r="N391" s="76">
        <v>8271.1787109375</v>
      </c>
      <c r="O391" s="77"/>
      <c r="P391" s="78"/>
      <c r="Q391" s="78"/>
      <c r="R391" s="90"/>
      <c r="S391" s="48">
        <v>0</v>
      </c>
      <c r="T391" s="48">
        <v>1</v>
      </c>
      <c r="U391" s="49">
        <v>0</v>
      </c>
      <c r="V391" s="49">
        <v>0.009524</v>
      </c>
      <c r="W391" s="50"/>
      <c r="X391" s="50"/>
      <c r="Y391" s="50"/>
      <c r="Z391" s="49">
        <v>0</v>
      </c>
      <c r="AA391" s="73">
        <v>391</v>
      </c>
      <c r="AB391" s="73"/>
      <c r="AC391" s="74"/>
      <c r="AD391" s="80" t="s">
        <v>3454</v>
      </c>
      <c r="AE391" s="80">
        <v>68</v>
      </c>
      <c r="AF391" s="80">
        <v>119</v>
      </c>
      <c r="AG391" s="80">
        <v>34512</v>
      </c>
      <c r="AH391" s="80">
        <v>102716</v>
      </c>
      <c r="AI391" s="80"/>
      <c r="AJ391" s="80" t="s">
        <v>4025</v>
      </c>
      <c r="AK391" s="80" t="s">
        <v>4475</v>
      </c>
      <c r="AL391" s="80"/>
      <c r="AM391" s="80"/>
      <c r="AN391" s="82">
        <v>43234.15488425926</v>
      </c>
      <c r="AO391" s="86" t="s">
        <v>5117</v>
      </c>
      <c r="AP391" s="80" t="b">
        <v>1</v>
      </c>
      <c r="AQ391" s="80" t="b">
        <v>0</v>
      </c>
      <c r="AR391" s="80" t="b">
        <v>0</v>
      </c>
      <c r="AS391" s="80"/>
      <c r="AT391" s="80">
        <v>1</v>
      </c>
      <c r="AU391" s="80"/>
      <c r="AV391" s="80" t="b">
        <v>0</v>
      </c>
      <c r="AW391" s="80" t="s">
        <v>5944</v>
      </c>
      <c r="AX391" s="86" t="s">
        <v>6212</v>
      </c>
      <c r="AY391" s="80" t="s">
        <v>66</v>
      </c>
      <c r="AZ391" s="80" t="str">
        <f>REPLACE(INDEX(GroupVertices[Group],MATCH(Vertices[[#This Row],[Vertex]],GroupVertices[Vertex],0)),1,1,"")</f>
        <v>6</v>
      </c>
      <c r="BA391" s="2"/>
      <c r="BB391" s="3"/>
      <c r="BC391" s="3"/>
      <c r="BD391" s="3"/>
      <c r="BE391" s="3"/>
    </row>
    <row r="392" spans="1:57" ht="15">
      <c r="A392" s="66" t="s">
        <v>436</v>
      </c>
      <c r="B392" s="67"/>
      <c r="C392" s="67"/>
      <c r="D392" s="68">
        <v>1</v>
      </c>
      <c r="E392" s="70">
        <v>50</v>
      </c>
      <c r="F392" s="106" t="s">
        <v>5665</v>
      </c>
      <c r="G392" s="67"/>
      <c r="H392" s="71"/>
      <c r="I392" s="72"/>
      <c r="J392" s="72"/>
      <c r="K392" s="71" t="s">
        <v>6816</v>
      </c>
      <c r="L392" s="75"/>
      <c r="M392" s="76">
        <v>9173.96875</v>
      </c>
      <c r="N392" s="76">
        <v>7126.927734375</v>
      </c>
      <c r="O392" s="77"/>
      <c r="P392" s="78"/>
      <c r="Q392" s="78"/>
      <c r="R392" s="90"/>
      <c r="S392" s="48">
        <v>0</v>
      </c>
      <c r="T392" s="48">
        <v>1</v>
      </c>
      <c r="U392" s="49">
        <v>0</v>
      </c>
      <c r="V392" s="49">
        <v>0.111111</v>
      </c>
      <c r="W392" s="50"/>
      <c r="X392" s="50"/>
      <c r="Y392" s="50"/>
      <c r="Z392" s="49">
        <v>0</v>
      </c>
      <c r="AA392" s="73">
        <v>392</v>
      </c>
      <c r="AB392" s="73"/>
      <c r="AC392" s="74"/>
      <c r="AD392" s="80" t="s">
        <v>3455</v>
      </c>
      <c r="AE392" s="80">
        <v>774</v>
      </c>
      <c r="AF392" s="80">
        <v>1557</v>
      </c>
      <c r="AG392" s="80">
        <v>28729</v>
      </c>
      <c r="AH392" s="80">
        <v>37039</v>
      </c>
      <c r="AI392" s="80"/>
      <c r="AJ392" s="80" t="s">
        <v>4026</v>
      </c>
      <c r="AK392" s="80" t="s">
        <v>4476</v>
      </c>
      <c r="AL392" s="80"/>
      <c r="AM392" s="80"/>
      <c r="AN392" s="82">
        <v>41195.6824537037</v>
      </c>
      <c r="AO392" s="86" t="s">
        <v>5118</v>
      </c>
      <c r="AP392" s="80" t="b">
        <v>0</v>
      </c>
      <c r="AQ392" s="80" t="b">
        <v>0</v>
      </c>
      <c r="AR392" s="80" t="b">
        <v>1</v>
      </c>
      <c r="AS392" s="80"/>
      <c r="AT392" s="80">
        <v>9</v>
      </c>
      <c r="AU392" s="86" t="s">
        <v>5433</v>
      </c>
      <c r="AV392" s="80" t="b">
        <v>0</v>
      </c>
      <c r="AW392" s="80" t="s">
        <v>5944</v>
      </c>
      <c r="AX392" s="86" t="s">
        <v>6213</v>
      </c>
      <c r="AY392" s="80" t="s">
        <v>66</v>
      </c>
      <c r="AZ392" s="80" t="str">
        <f>REPLACE(INDEX(GroupVertices[Group],MATCH(Vertices[[#This Row],[Vertex]],GroupVertices[Vertex],0)),1,1,"")</f>
        <v>13</v>
      </c>
      <c r="BA392" s="2"/>
      <c r="BB392" s="3"/>
      <c r="BC392" s="3"/>
      <c r="BD392" s="3"/>
      <c r="BE392" s="3"/>
    </row>
    <row r="393" spans="1:57" ht="15">
      <c r="A393" s="66" t="s">
        <v>438</v>
      </c>
      <c r="B393" s="67"/>
      <c r="C393" s="67"/>
      <c r="D393" s="68">
        <v>1</v>
      </c>
      <c r="E393" s="70">
        <v>50</v>
      </c>
      <c r="F393" s="106" t="s">
        <v>5667</v>
      </c>
      <c r="G393" s="67"/>
      <c r="H393" s="71"/>
      <c r="I393" s="72"/>
      <c r="J393" s="72"/>
      <c r="K393" s="71" t="s">
        <v>6818</v>
      </c>
      <c r="L393" s="75"/>
      <c r="M393" s="76">
        <v>265.4429931640625</v>
      </c>
      <c r="N393" s="76">
        <v>8901.912109375</v>
      </c>
      <c r="O393" s="77"/>
      <c r="P393" s="78"/>
      <c r="Q393" s="78"/>
      <c r="R393" s="90"/>
      <c r="S393" s="48">
        <v>0</v>
      </c>
      <c r="T393" s="48">
        <v>1</v>
      </c>
      <c r="U393" s="49">
        <v>0</v>
      </c>
      <c r="V393" s="49">
        <v>0.002</v>
      </c>
      <c r="W393" s="50"/>
      <c r="X393" s="50"/>
      <c r="Y393" s="50"/>
      <c r="Z393" s="49">
        <v>0</v>
      </c>
      <c r="AA393" s="73">
        <v>393</v>
      </c>
      <c r="AB393" s="73"/>
      <c r="AC393" s="74"/>
      <c r="AD393" s="80" t="s">
        <v>3457</v>
      </c>
      <c r="AE393" s="80">
        <v>224</v>
      </c>
      <c r="AF393" s="80">
        <v>139</v>
      </c>
      <c r="AG393" s="80">
        <v>7700</v>
      </c>
      <c r="AH393" s="80">
        <v>20031</v>
      </c>
      <c r="AI393" s="80"/>
      <c r="AJ393" s="80" t="s">
        <v>4028</v>
      </c>
      <c r="AK393" s="80" t="s">
        <v>4478</v>
      </c>
      <c r="AL393" s="80"/>
      <c r="AM393" s="80"/>
      <c r="AN393" s="82">
        <v>42568.25450231481</v>
      </c>
      <c r="AO393" s="86" t="s">
        <v>5120</v>
      </c>
      <c r="AP393" s="80" t="b">
        <v>0</v>
      </c>
      <c r="AQ393" s="80" t="b">
        <v>0</v>
      </c>
      <c r="AR393" s="80" t="b">
        <v>1</v>
      </c>
      <c r="AS393" s="80"/>
      <c r="AT393" s="80">
        <v>2</v>
      </c>
      <c r="AU393" s="86" t="s">
        <v>5433</v>
      </c>
      <c r="AV393" s="80" t="b">
        <v>0</v>
      </c>
      <c r="AW393" s="80" t="s">
        <v>5944</v>
      </c>
      <c r="AX393" s="86" t="s">
        <v>6215</v>
      </c>
      <c r="AY393" s="80" t="s">
        <v>66</v>
      </c>
      <c r="AZ393" s="80" t="str">
        <f>REPLACE(INDEX(GroupVertices[Group],MATCH(Vertices[[#This Row],[Vertex]],GroupVertices[Vertex],0)),1,1,"")</f>
        <v>1</v>
      </c>
      <c r="BA393" s="2"/>
      <c r="BB393" s="3"/>
      <c r="BC393" s="3"/>
      <c r="BD393" s="3"/>
      <c r="BE393" s="3"/>
    </row>
    <row r="394" spans="1:57" ht="15">
      <c r="A394" s="66" t="s">
        <v>439</v>
      </c>
      <c r="B394" s="67"/>
      <c r="C394" s="67"/>
      <c r="D394" s="68">
        <v>1</v>
      </c>
      <c r="E394" s="70">
        <v>50</v>
      </c>
      <c r="F394" s="106" t="s">
        <v>5668</v>
      </c>
      <c r="G394" s="67"/>
      <c r="H394" s="71"/>
      <c r="I394" s="72"/>
      <c r="J394" s="72"/>
      <c r="K394" s="71" t="s">
        <v>6819</v>
      </c>
      <c r="L394" s="75"/>
      <c r="M394" s="76">
        <v>3795.3486328125</v>
      </c>
      <c r="N394" s="76">
        <v>8299.3193359375</v>
      </c>
      <c r="O394" s="77"/>
      <c r="P394" s="78"/>
      <c r="Q394" s="78"/>
      <c r="R394" s="90"/>
      <c r="S394" s="48">
        <v>0</v>
      </c>
      <c r="T394" s="48">
        <v>1</v>
      </c>
      <c r="U394" s="49">
        <v>0</v>
      </c>
      <c r="V394" s="49">
        <v>0.001511</v>
      </c>
      <c r="W394" s="50"/>
      <c r="X394" s="50"/>
      <c r="Y394" s="50"/>
      <c r="Z394" s="49">
        <v>0</v>
      </c>
      <c r="AA394" s="73">
        <v>394</v>
      </c>
      <c r="AB394" s="73"/>
      <c r="AC394" s="74"/>
      <c r="AD394" s="80" t="s">
        <v>3458</v>
      </c>
      <c r="AE394" s="80">
        <v>74</v>
      </c>
      <c r="AF394" s="80">
        <v>0</v>
      </c>
      <c r="AG394" s="80">
        <v>13</v>
      </c>
      <c r="AH394" s="80">
        <v>17</v>
      </c>
      <c r="AI394" s="80"/>
      <c r="AJ394" s="80" t="s">
        <v>4029</v>
      </c>
      <c r="AK394" s="80"/>
      <c r="AL394" s="80"/>
      <c r="AM394" s="80"/>
      <c r="AN394" s="82">
        <v>43306.81248842592</v>
      </c>
      <c r="AO394" s="86" t="s">
        <v>5121</v>
      </c>
      <c r="AP394" s="80" t="b">
        <v>1</v>
      </c>
      <c r="AQ394" s="80" t="b">
        <v>0</v>
      </c>
      <c r="AR394" s="80" t="b">
        <v>0</v>
      </c>
      <c r="AS394" s="80"/>
      <c r="AT394" s="80">
        <v>0</v>
      </c>
      <c r="AU394" s="80"/>
      <c r="AV394" s="80" t="b">
        <v>0</v>
      </c>
      <c r="AW394" s="80" t="s">
        <v>5944</v>
      </c>
      <c r="AX394" s="86" t="s">
        <v>6216</v>
      </c>
      <c r="AY394" s="80" t="s">
        <v>66</v>
      </c>
      <c r="AZ394" s="80" t="str">
        <f>REPLACE(INDEX(GroupVertices[Group],MATCH(Vertices[[#This Row],[Vertex]],GroupVertices[Vertex],0)),1,1,"")</f>
        <v>5</v>
      </c>
      <c r="BA394" s="2"/>
      <c r="BB394" s="3"/>
      <c r="BC394" s="3"/>
      <c r="BD394" s="3"/>
      <c r="BE394" s="3"/>
    </row>
    <row r="395" spans="1:57" ht="15">
      <c r="A395" s="66" t="s">
        <v>440</v>
      </c>
      <c r="B395" s="67"/>
      <c r="C395" s="67"/>
      <c r="D395" s="68">
        <v>1</v>
      </c>
      <c r="E395" s="70">
        <v>50</v>
      </c>
      <c r="F395" s="106" t="s">
        <v>5669</v>
      </c>
      <c r="G395" s="67"/>
      <c r="H395" s="71"/>
      <c r="I395" s="72"/>
      <c r="J395" s="72"/>
      <c r="K395" s="71" t="s">
        <v>6820</v>
      </c>
      <c r="L395" s="75"/>
      <c r="M395" s="76">
        <v>2294.631103515625</v>
      </c>
      <c r="N395" s="76">
        <v>8744.5458984375</v>
      </c>
      <c r="O395" s="77"/>
      <c r="P395" s="78"/>
      <c r="Q395" s="78"/>
      <c r="R395" s="90"/>
      <c r="S395" s="48">
        <v>0</v>
      </c>
      <c r="T395" s="48">
        <v>1</v>
      </c>
      <c r="U395" s="49">
        <v>0</v>
      </c>
      <c r="V395" s="49">
        <v>0.002</v>
      </c>
      <c r="W395" s="50"/>
      <c r="X395" s="50"/>
      <c r="Y395" s="50"/>
      <c r="Z395" s="49">
        <v>0</v>
      </c>
      <c r="AA395" s="73">
        <v>395</v>
      </c>
      <c r="AB395" s="73"/>
      <c r="AC395" s="74"/>
      <c r="AD395" s="80" t="s">
        <v>3459</v>
      </c>
      <c r="AE395" s="80">
        <v>3174</v>
      </c>
      <c r="AF395" s="80">
        <v>377</v>
      </c>
      <c r="AG395" s="80">
        <v>28419</v>
      </c>
      <c r="AH395" s="80">
        <v>33423</v>
      </c>
      <c r="AI395" s="80"/>
      <c r="AJ395" s="80" t="s">
        <v>4030</v>
      </c>
      <c r="AK395" s="80" t="s">
        <v>4479</v>
      </c>
      <c r="AL395" s="86" t="s">
        <v>4761</v>
      </c>
      <c r="AM395" s="80"/>
      <c r="AN395" s="82">
        <v>43065.34809027778</v>
      </c>
      <c r="AO395" s="86" t="s">
        <v>5122</v>
      </c>
      <c r="AP395" s="80" t="b">
        <v>1</v>
      </c>
      <c r="AQ395" s="80" t="b">
        <v>0</v>
      </c>
      <c r="AR395" s="80" t="b">
        <v>0</v>
      </c>
      <c r="AS395" s="80"/>
      <c r="AT395" s="80">
        <v>19</v>
      </c>
      <c r="AU395" s="80"/>
      <c r="AV395" s="80" t="b">
        <v>0</v>
      </c>
      <c r="AW395" s="80" t="s">
        <v>5944</v>
      </c>
      <c r="AX395" s="86" t="s">
        <v>6217</v>
      </c>
      <c r="AY395" s="80" t="s">
        <v>66</v>
      </c>
      <c r="AZ395" s="80" t="str">
        <f>REPLACE(INDEX(GroupVertices[Group],MATCH(Vertices[[#This Row],[Vertex]],GroupVertices[Vertex],0)),1,1,"")</f>
        <v>1</v>
      </c>
      <c r="BA395" s="2"/>
      <c r="BB395" s="3"/>
      <c r="BC395" s="3"/>
      <c r="BD395" s="3"/>
      <c r="BE395" s="3"/>
    </row>
    <row r="396" spans="1:57" ht="15">
      <c r="A396" s="66" t="s">
        <v>442</v>
      </c>
      <c r="B396" s="67"/>
      <c r="C396" s="67"/>
      <c r="D396" s="68">
        <v>1</v>
      </c>
      <c r="E396" s="70">
        <v>50</v>
      </c>
      <c r="F396" s="106" t="s">
        <v>5671</v>
      </c>
      <c r="G396" s="67"/>
      <c r="H396" s="71"/>
      <c r="I396" s="72"/>
      <c r="J396" s="72"/>
      <c r="K396" s="71" t="s">
        <v>6822</v>
      </c>
      <c r="L396" s="75"/>
      <c r="M396" s="76">
        <v>6203.72119140625</v>
      </c>
      <c r="N396" s="76">
        <v>4394.8740234375</v>
      </c>
      <c r="O396" s="77"/>
      <c r="P396" s="78"/>
      <c r="Q396" s="78"/>
      <c r="R396" s="90"/>
      <c r="S396" s="48">
        <v>0</v>
      </c>
      <c r="T396" s="48">
        <v>1</v>
      </c>
      <c r="U396" s="49">
        <v>0</v>
      </c>
      <c r="V396" s="49">
        <v>1</v>
      </c>
      <c r="W396" s="50"/>
      <c r="X396" s="50"/>
      <c r="Y396" s="50"/>
      <c r="Z396" s="49">
        <v>0</v>
      </c>
      <c r="AA396" s="73">
        <v>396</v>
      </c>
      <c r="AB396" s="73"/>
      <c r="AC396" s="74"/>
      <c r="AD396" s="80" t="s">
        <v>3461</v>
      </c>
      <c r="AE396" s="80">
        <v>679</v>
      </c>
      <c r="AF396" s="80">
        <v>750</v>
      </c>
      <c r="AG396" s="80">
        <v>3175</v>
      </c>
      <c r="AH396" s="80">
        <v>3604</v>
      </c>
      <c r="AI396" s="80"/>
      <c r="AJ396" s="80" t="s">
        <v>4032</v>
      </c>
      <c r="AK396" s="80" t="s">
        <v>4481</v>
      </c>
      <c r="AL396" s="80"/>
      <c r="AM396" s="80"/>
      <c r="AN396" s="82">
        <v>40747.81185185185</v>
      </c>
      <c r="AO396" s="86" t="s">
        <v>5124</v>
      </c>
      <c r="AP396" s="80" t="b">
        <v>0</v>
      </c>
      <c r="AQ396" s="80" t="b">
        <v>0</v>
      </c>
      <c r="AR396" s="80" t="b">
        <v>1</v>
      </c>
      <c r="AS396" s="80"/>
      <c r="AT396" s="80">
        <v>1</v>
      </c>
      <c r="AU396" s="86" t="s">
        <v>5437</v>
      </c>
      <c r="AV396" s="80" t="b">
        <v>0</v>
      </c>
      <c r="AW396" s="80" t="s">
        <v>5944</v>
      </c>
      <c r="AX396" s="86" t="s">
        <v>6219</v>
      </c>
      <c r="AY396" s="80" t="s">
        <v>66</v>
      </c>
      <c r="AZ396" s="80" t="str">
        <f>REPLACE(INDEX(GroupVertices[Group],MATCH(Vertices[[#This Row],[Vertex]],GroupVertices[Vertex],0)),1,1,"")</f>
        <v>80</v>
      </c>
      <c r="BA396" s="2"/>
      <c r="BB396" s="3"/>
      <c r="BC396" s="3"/>
      <c r="BD396" s="3"/>
      <c r="BE396" s="3"/>
    </row>
    <row r="397" spans="1:57" ht="15">
      <c r="A397" s="66" t="s">
        <v>444</v>
      </c>
      <c r="B397" s="67"/>
      <c r="C397" s="67"/>
      <c r="D397" s="68">
        <v>1</v>
      </c>
      <c r="E397" s="70">
        <v>50</v>
      </c>
      <c r="F397" s="106" t="s">
        <v>5673</v>
      </c>
      <c r="G397" s="67"/>
      <c r="H397" s="71"/>
      <c r="I397" s="72"/>
      <c r="J397" s="72"/>
      <c r="K397" s="71" t="s">
        <v>6824</v>
      </c>
      <c r="L397" s="75"/>
      <c r="M397" s="76">
        <v>7651.30126953125</v>
      </c>
      <c r="N397" s="76">
        <v>8376.2958984375</v>
      </c>
      <c r="O397" s="77"/>
      <c r="P397" s="78"/>
      <c r="Q397" s="78"/>
      <c r="R397" s="90"/>
      <c r="S397" s="48">
        <v>0</v>
      </c>
      <c r="T397" s="48">
        <v>1</v>
      </c>
      <c r="U397" s="49">
        <v>0</v>
      </c>
      <c r="V397" s="49">
        <v>0.017857</v>
      </c>
      <c r="W397" s="50"/>
      <c r="X397" s="50"/>
      <c r="Y397" s="50"/>
      <c r="Z397" s="49">
        <v>0</v>
      </c>
      <c r="AA397" s="73">
        <v>397</v>
      </c>
      <c r="AB397" s="73"/>
      <c r="AC397" s="74"/>
      <c r="AD397" s="80" t="s">
        <v>3463</v>
      </c>
      <c r="AE397" s="80">
        <v>1281</v>
      </c>
      <c r="AF397" s="80">
        <v>1395</v>
      </c>
      <c r="AG397" s="80">
        <v>24188</v>
      </c>
      <c r="AH397" s="80">
        <v>2766</v>
      </c>
      <c r="AI397" s="80"/>
      <c r="AJ397" s="80" t="s">
        <v>4034</v>
      </c>
      <c r="AK397" s="80" t="s">
        <v>4483</v>
      </c>
      <c r="AL397" s="80"/>
      <c r="AM397" s="80"/>
      <c r="AN397" s="82">
        <v>40028.11684027778</v>
      </c>
      <c r="AO397" s="86" t="s">
        <v>5126</v>
      </c>
      <c r="AP397" s="80" t="b">
        <v>0</v>
      </c>
      <c r="AQ397" s="80" t="b">
        <v>0</v>
      </c>
      <c r="AR397" s="80" t="b">
        <v>1</v>
      </c>
      <c r="AS397" s="80"/>
      <c r="AT397" s="80">
        <v>16</v>
      </c>
      <c r="AU397" s="86" t="s">
        <v>5434</v>
      </c>
      <c r="AV397" s="80" t="b">
        <v>0</v>
      </c>
      <c r="AW397" s="80" t="s">
        <v>5944</v>
      </c>
      <c r="AX397" s="86" t="s">
        <v>6221</v>
      </c>
      <c r="AY397" s="80" t="s">
        <v>66</v>
      </c>
      <c r="AZ397" s="80" t="str">
        <f>REPLACE(INDEX(GroupVertices[Group],MATCH(Vertices[[#This Row],[Vertex]],GroupVertices[Vertex],0)),1,1,"")</f>
        <v>4</v>
      </c>
      <c r="BA397" s="2"/>
      <c r="BB397" s="3"/>
      <c r="BC397" s="3"/>
      <c r="BD397" s="3"/>
      <c r="BE397" s="3"/>
    </row>
    <row r="398" spans="1:57" ht="15">
      <c r="A398" s="66" t="s">
        <v>446</v>
      </c>
      <c r="B398" s="67"/>
      <c r="C398" s="67"/>
      <c r="D398" s="68">
        <v>1</v>
      </c>
      <c r="E398" s="70">
        <v>50</v>
      </c>
      <c r="F398" s="106" t="s">
        <v>5675</v>
      </c>
      <c r="G398" s="67"/>
      <c r="H398" s="71"/>
      <c r="I398" s="72"/>
      <c r="J398" s="72"/>
      <c r="K398" s="71" t="s">
        <v>6826</v>
      </c>
      <c r="L398" s="75"/>
      <c r="M398" s="76">
        <v>6203.74365234375</v>
      </c>
      <c r="N398" s="76">
        <v>3775.448486328125</v>
      </c>
      <c r="O398" s="77"/>
      <c r="P398" s="78"/>
      <c r="Q398" s="78"/>
      <c r="R398" s="90"/>
      <c r="S398" s="48">
        <v>0</v>
      </c>
      <c r="T398" s="48">
        <v>1</v>
      </c>
      <c r="U398" s="49">
        <v>0</v>
      </c>
      <c r="V398" s="49">
        <v>1</v>
      </c>
      <c r="W398" s="50"/>
      <c r="X398" s="50"/>
      <c r="Y398" s="50"/>
      <c r="Z398" s="49">
        <v>0</v>
      </c>
      <c r="AA398" s="73">
        <v>398</v>
      </c>
      <c r="AB398" s="73"/>
      <c r="AC398" s="74"/>
      <c r="AD398" s="80" t="s">
        <v>3465</v>
      </c>
      <c r="AE398" s="80">
        <v>1713</v>
      </c>
      <c r="AF398" s="80">
        <v>2058</v>
      </c>
      <c r="AG398" s="80">
        <v>55514</v>
      </c>
      <c r="AH398" s="80">
        <v>26622</v>
      </c>
      <c r="AI398" s="80"/>
      <c r="AJ398" s="80" t="s">
        <v>4036</v>
      </c>
      <c r="AK398" s="80" t="s">
        <v>4485</v>
      </c>
      <c r="AL398" s="80"/>
      <c r="AM398" s="80"/>
      <c r="AN398" s="82">
        <v>40685.96136574074</v>
      </c>
      <c r="AO398" s="86" t="s">
        <v>5128</v>
      </c>
      <c r="AP398" s="80" t="b">
        <v>0</v>
      </c>
      <c r="AQ398" s="80" t="b">
        <v>0</v>
      </c>
      <c r="AR398" s="80" t="b">
        <v>1</v>
      </c>
      <c r="AS398" s="80"/>
      <c r="AT398" s="80">
        <v>1</v>
      </c>
      <c r="AU398" s="86" t="s">
        <v>5433</v>
      </c>
      <c r="AV398" s="80" t="b">
        <v>0</v>
      </c>
      <c r="AW398" s="80" t="s">
        <v>5944</v>
      </c>
      <c r="AX398" s="86" t="s">
        <v>6223</v>
      </c>
      <c r="AY398" s="80" t="s">
        <v>66</v>
      </c>
      <c r="AZ398" s="80" t="str">
        <f>REPLACE(INDEX(GroupVertices[Group],MATCH(Vertices[[#This Row],[Vertex]],GroupVertices[Vertex],0)),1,1,"")</f>
        <v>79</v>
      </c>
      <c r="BA398" s="2"/>
      <c r="BB398" s="3"/>
      <c r="BC398" s="3"/>
      <c r="BD398" s="3"/>
      <c r="BE398" s="3"/>
    </row>
    <row r="399" spans="1:57" ht="15">
      <c r="A399" s="66" t="s">
        <v>447</v>
      </c>
      <c r="B399" s="67"/>
      <c r="C399" s="67"/>
      <c r="D399" s="68">
        <v>1</v>
      </c>
      <c r="E399" s="70">
        <v>50</v>
      </c>
      <c r="F399" s="106" t="s">
        <v>1320</v>
      </c>
      <c r="G399" s="67"/>
      <c r="H399" s="71"/>
      <c r="I399" s="72"/>
      <c r="J399" s="72"/>
      <c r="K399" s="71" t="s">
        <v>6827</v>
      </c>
      <c r="L399" s="75"/>
      <c r="M399" s="76">
        <v>4262.740234375</v>
      </c>
      <c r="N399" s="76">
        <v>7582.1865234375</v>
      </c>
      <c r="O399" s="77"/>
      <c r="P399" s="78"/>
      <c r="Q399" s="78"/>
      <c r="R399" s="90"/>
      <c r="S399" s="48">
        <v>0</v>
      </c>
      <c r="T399" s="48">
        <v>1</v>
      </c>
      <c r="U399" s="49">
        <v>0</v>
      </c>
      <c r="V399" s="49">
        <v>0.055556</v>
      </c>
      <c r="W399" s="50"/>
      <c r="X399" s="50"/>
      <c r="Y399" s="50"/>
      <c r="Z399" s="49">
        <v>0</v>
      </c>
      <c r="AA399" s="73">
        <v>399</v>
      </c>
      <c r="AB399" s="73"/>
      <c r="AC399" s="74"/>
      <c r="AD399" s="80" t="s">
        <v>3466</v>
      </c>
      <c r="AE399" s="80">
        <v>117</v>
      </c>
      <c r="AF399" s="80">
        <v>207</v>
      </c>
      <c r="AG399" s="80">
        <v>53042</v>
      </c>
      <c r="AH399" s="80">
        <v>24438</v>
      </c>
      <c r="AI399" s="80"/>
      <c r="AJ399" s="80" t="s">
        <v>4037</v>
      </c>
      <c r="AK399" s="80" t="s">
        <v>4486</v>
      </c>
      <c r="AL399" s="86" t="s">
        <v>4764</v>
      </c>
      <c r="AM399" s="80"/>
      <c r="AN399" s="82">
        <v>40806.64813657408</v>
      </c>
      <c r="AO399" s="86" t="s">
        <v>5129</v>
      </c>
      <c r="AP399" s="80" t="b">
        <v>0</v>
      </c>
      <c r="AQ399" s="80" t="b">
        <v>0</v>
      </c>
      <c r="AR399" s="80" t="b">
        <v>1</v>
      </c>
      <c r="AS399" s="80"/>
      <c r="AT399" s="80">
        <v>16</v>
      </c>
      <c r="AU399" s="86" t="s">
        <v>5434</v>
      </c>
      <c r="AV399" s="80" t="b">
        <v>0</v>
      </c>
      <c r="AW399" s="80" t="s">
        <v>5944</v>
      </c>
      <c r="AX399" s="86" t="s">
        <v>6224</v>
      </c>
      <c r="AY399" s="80" t="s">
        <v>66</v>
      </c>
      <c r="AZ399" s="80" t="str">
        <f>REPLACE(INDEX(GroupVertices[Group],MATCH(Vertices[[#This Row],[Vertex]],GroupVertices[Vertex],0)),1,1,"")</f>
        <v>10</v>
      </c>
      <c r="BA399" s="2"/>
      <c r="BB399" s="3"/>
      <c r="BC399" s="3"/>
      <c r="BD399" s="3"/>
      <c r="BE399" s="3"/>
    </row>
    <row r="400" spans="1:57" ht="15">
      <c r="A400" s="66" t="s">
        <v>448</v>
      </c>
      <c r="B400" s="67"/>
      <c r="C400" s="67"/>
      <c r="D400" s="68">
        <v>1</v>
      </c>
      <c r="E400" s="70">
        <v>50</v>
      </c>
      <c r="F400" s="106" t="s">
        <v>5676</v>
      </c>
      <c r="G400" s="67"/>
      <c r="H400" s="71"/>
      <c r="I400" s="72"/>
      <c r="J400" s="72"/>
      <c r="K400" s="71" t="s">
        <v>6828</v>
      </c>
      <c r="L400" s="75"/>
      <c r="M400" s="76">
        <v>1059.5078125</v>
      </c>
      <c r="N400" s="76">
        <v>7329.77978515625</v>
      </c>
      <c r="O400" s="77"/>
      <c r="P400" s="78"/>
      <c r="Q400" s="78"/>
      <c r="R400" s="90"/>
      <c r="S400" s="48">
        <v>0</v>
      </c>
      <c r="T400" s="48">
        <v>1</v>
      </c>
      <c r="U400" s="49">
        <v>0</v>
      </c>
      <c r="V400" s="49">
        <v>0.002</v>
      </c>
      <c r="W400" s="50"/>
      <c r="X400" s="50"/>
      <c r="Y400" s="50"/>
      <c r="Z400" s="49">
        <v>0</v>
      </c>
      <c r="AA400" s="73">
        <v>400</v>
      </c>
      <c r="AB400" s="73"/>
      <c r="AC400" s="74"/>
      <c r="AD400" s="80" t="s">
        <v>3467</v>
      </c>
      <c r="AE400" s="80">
        <v>189</v>
      </c>
      <c r="AF400" s="80">
        <v>274</v>
      </c>
      <c r="AG400" s="80">
        <v>4832</v>
      </c>
      <c r="AH400" s="80">
        <v>15122</v>
      </c>
      <c r="AI400" s="80"/>
      <c r="AJ400" s="80" t="s">
        <v>4038</v>
      </c>
      <c r="AK400" s="80" t="s">
        <v>4487</v>
      </c>
      <c r="AL400" s="80"/>
      <c r="AM400" s="80"/>
      <c r="AN400" s="82">
        <v>42643.11993055556</v>
      </c>
      <c r="AO400" s="86" t="s">
        <v>5130</v>
      </c>
      <c r="AP400" s="80" t="b">
        <v>1</v>
      </c>
      <c r="AQ400" s="80" t="b">
        <v>0</v>
      </c>
      <c r="AR400" s="80" t="b">
        <v>0</v>
      </c>
      <c r="AS400" s="80"/>
      <c r="AT400" s="80">
        <v>1</v>
      </c>
      <c r="AU400" s="80"/>
      <c r="AV400" s="80" t="b">
        <v>0</v>
      </c>
      <c r="AW400" s="80" t="s">
        <v>5944</v>
      </c>
      <c r="AX400" s="86" t="s">
        <v>6225</v>
      </c>
      <c r="AY400" s="80" t="s">
        <v>66</v>
      </c>
      <c r="AZ400" s="80" t="str">
        <f>REPLACE(INDEX(GroupVertices[Group],MATCH(Vertices[[#This Row],[Vertex]],GroupVertices[Vertex],0)),1,1,"")</f>
        <v>1</v>
      </c>
      <c r="BA400" s="2"/>
      <c r="BB400" s="3"/>
      <c r="BC400" s="3"/>
      <c r="BD400" s="3"/>
      <c r="BE400" s="3"/>
    </row>
    <row r="401" spans="1:57" ht="15">
      <c r="A401" s="66" t="s">
        <v>449</v>
      </c>
      <c r="B401" s="67"/>
      <c r="C401" s="67"/>
      <c r="D401" s="68">
        <v>1</v>
      </c>
      <c r="E401" s="70">
        <v>50</v>
      </c>
      <c r="F401" s="106" t="s">
        <v>5677</v>
      </c>
      <c r="G401" s="67"/>
      <c r="H401" s="71"/>
      <c r="I401" s="72"/>
      <c r="J401" s="72"/>
      <c r="K401" s="71" t="s">
        <v>6829</v>
      </c>
      <c r="L401" s="75"/>
      <c r="M401" s="76">
        <v>280.97625732421875</v>
      </c>
      <c r="N401" s="76">
        <v>8009.55029296875</v>
      </c>
      <c r="O401" s="77"/>
      <c r="P401" s="78"/>
      <c r="Q401" s="78"/>
      <c r="R401" s="90"/>
      <c r="S401" s="48">
        <v>0</v>
      </c>
      <c r="T401" s="48">
        <v>1</v>
      </c>
      <c r="U401" s="49">
        <v>0</v>
      </c>
      <c r="V401" s="49">
        <v>0.002</v>
      </c>
      <c r="W401" s="50"/>
      <c r="X401" s="50"/>
      <c r="Y401" s="50"/>
      <c r="Z401" s="49">
        <v>0</v>
      </c>
      <c r="AA401" s="73">
        <v>401</v>
      </c>
      <c r="AB401" s="73"/>
      <c r="AC401" s="74"/>
      <c r="AD401" s="80" t="s">
        <v>3468</v>
      </c>
      <c r="AE401" s="80">
        <v>369</v>
      </c>
      <c r="AF401" s="80">
        <v>837</v>
      </c>
      <c r="AG401" s="80">
        <v>12408</v>
      </c>
      <c r="AH401" s="80">
        <v>423</v>
      </c>
      <c r="AI401" s="80"/>
      <c r="AJ401" s="80" t="s">
        <v>4039</v>
      </c>
      <c r="AK401" s="80" t="s">
        <v>4488</v>
      </c>
      <c r="AL401" s="86" t="s">
        <v>4765</v>
      </c>
      <c r="AM401" s="80"/>
      <c r="AN401" s="82">
        <v>43326.769467592596</v>
      </c>
      <c r="AO401" s="86" t="s">
        <v>5131</v>
      </c>
      <c r="AP401" s="80" t="b">
        <v>1</v>
      </c>
      <c r="AQ401" s="80" t="b">
        <v>0</v>
      </c>
      <c r="AR401" s="80" t="b">
        <v>0</v>
      </c>
      <c r="AS401" s="80"/>
      <c r="AT401" s="80">
        <v>2</v>
      </c>
      <c r="AU401" s="80"/>
      <c r="AV401" s="80" t="b">
        <v>0</v>
      </c>
      <c r="AW401" s="80" t="s">
        <v>5944</v>
      </c>
      <c r="AX401" s="86" t="s">
        <v>6226</v>
      </c>
      <c r="AY401" s="80" t="s">
        <v>66</v>
      </c>
      <c r="AZ401" s="80" t="str">
        <f>REPLACE(INDEX(GroupVertices[Group],MATCH(Vertices[[#This Row],[Vertex]],GroupVertices[Vertex],0)),1,1,"")</f>
        <v>1</v>
      </c>
      <c r="BA401" s="2"/>
      <c r="BB401" s="3"/>
      <c r="BC401" s="3"/>
      <c r="BD401" s="3"/>
      <c r="BE401" s="3"/>
    </row>
    <row r="402" spans="1:57" ht="15">
      <c r="A402" s="66" t="s">
        <v>451</v>
      </c>
      <c r="B402" s="67"/>
      <c r="C402" s="67"/>
      <c r="D402" s="68">
        <v>1</v>
      </c>
      <c r="E402" s="70">
        <v>50</v>
      </c>
      <c r="F402" s="106" t="s">
        <v>5679</v>
      </c>
      <c r="G402" s="67"/>
      <c r="H402" s="71"/>
      <c r="I402" s="72"/>
      <c r="J402" s="72"/>
      <c r="K402" s="71" t="s">
        <v>6831</v>
      </c>
      <c r="L402" s="75"/>
      <c r="M402" s="76">
        <v>6203.73486328125</v>
      </c>
      <c r="N402" s="76">
        <v>3141.304931640625</v>
      </c>
      <c r="O402" s="77"/>
      <c r="P402" s="78"/>
      <c r="Q402" s="78"/>
      <c r="R402" s="90"/>
      <c r="S402" s="48">
        <v>0</v>
      </c>
      <c r="T402" s="48">
        <v>1</v>
      </c>
      <c r="U402" s="49">
        <v>0</v>
      </c>
      <c r="V402" s="49">
        <v>1</v>
      </c>
      <c r="W402" s="50"/>
      <c r="X402" s="50"/>
      <c r="Y402" s="50"/>
      <c r="Z402" s="49">
        <v>0</v>
      </c>
      <c r="AA402" s="73">
        <v>402</v>
      </c>
      <c r="AB402" s="73"/>
      <c r="AC402" s="74"/>
      <c r="AD402" s="80" t="s">
        <v>3470</v>
      </c>
      <c r="AE402" s="80">
        <v>113</v>
      </c>
      <c r="AF402" s="80">
        <v>10</v>
      </c>
      <c r="AG402" s="80">
        <v>231</v>
      </c>
      <c r="AH402" s="80">
        <v>385</v>
      </c>
      <c r="AI402" s="80"/>
      <c r="AJ402" s="80" t="s">
        <v>4041</v>
      </c>
      <c r="AK402" s="80" t="s">
        <v>4489</v>
      </c>
      <c r="AL402" s="86" t="s">
        <v>4767</v>
      </c>
      <c r="AM402" s="80"/>
      <c r="AN402" s="82">
        <v>43584.88769675926</v>
      </c>
      <c r="AO402" s="86" t="s">
        <v>5133</v>
      </c>
      <c r="AP402" s="80" t="b">
        <v>0</v>
      </c>
      <c r="AQ402" s="80" t="b">
        <v>0</v>
      </c>
      <c r="AR402" s="80" t="b">
        <v>0</v>
      </c>
      <c r="AS402" s="80"/>
      <c r="AT402" s="80">
        <v>0</v>
      </c>
      <c r="AU402" s="86" t="s">
        <v>5433</v>
      </c>
      <c r="AV402" s="80" t="b">
        <v>0</v>
      </c>
      <c r="AW402" s="80" t="s">
        <v>5944</v>
      </c>
      <c r="AX402" s="86" t="s">
        <v>6228</v>
      </c>
      <c r="AY402" s="80" t="s">
        <v>66</v>
      </c>
      <c r="AZ402" s="80" t="str">
        <f>REPLACE(INDEX(GroupVertices[Group],MATCH(Vertices[[#This Row],[Vertex]],GroupVertices[Vertex],0)),1,1,"")</f>
        <v>78</v>
      </c>
      <c r="BA402" s="2"/>
      <c r="BB402" s="3"/>
      <c r="BC402" s="3"/>
      <c r="BD402" s="3"/>
      <c r="BE402" s="3"/>
    </row>
    <row r="403" spans="1:57" ht="15">
      <c r="A403" s="66" t="s">
        <v>453</v>
      </c>
      <c r="B403" s="67"/>
      <c r="C403" s="67"/>
      <c r="D403" s="68">
        <v>1</v>
      </c>
      <c r="E403" s="70">
        <v>50</v>
      </c>
      <c r="F403" s="106" t="s">
        <v>5681</v>
      </c>
      <c r="G403" s="67"/>
      <c r="H403" s="71"/>
      <c r="I403" s="72"/>
      <c r="J403" s="72"/>
      <c r="K403" s="71" t="s">
        <v>6833</v>
      </c>
      <c r="L403" s="75"/>
      <c r="M403" s="76">
        <v>2869.480224609375</v>
      </c>
      <c r="N403" s="76">
        <v>3214.99755859375</v>
      </c>
      <c r="O403" s="77"/>
      <c r="P403" s="78"/>
      <c r="Q403" s="78"/>
      <c r="R403" s="90"/>
      <c r="S403" s="48">
        <v>0</v>
      </c>
      <c r="T403" s="48">
        <v>1</v>
      </c>
      <c r="U403" s="49">
        <v>0</v>
      </c>
      <c r="V403" s="49">
        <v>0.001645</v>
      </c>
      <c r="W403" s="50"/>
      <c r="X403" s="50"/>
      <c r="Y403" s="50"/>
      <c r="Z403" s="49">
        <v>0</v>
      </c>
      <c r="AA403" s="73">
        <v>403</v>
      </c>
      <c r="AB403" s="73"/>
      <c r="AC403" s="74"/>
      <c r="AD403" s="80" t="s">
        <v>3472</v>
      </c>
      <c r="AE403" s="80">
        <v>186</v>
      </c>
      <c r="AF403" s="80">
        <v>105</v>
      </c>
      <c r="AG403" s="80">
        <v>1776</v>
      </c>
      <c r="AH403" s="80">
        <v>6568</v>
      </c>
      <c r="AI403" s="80"/>
      <c r="AJ403" s="80" t="s">
        <v>4043</v>
      </c>
      <c r="AK403" s="80"/>
      <c r="AL403" s="80"/>
      <c r="AM403" s="80"/>
      <c r="AN403" s="82">
        <v>41366.04258101852</v>
      </c>
      <c r="AO403" s="86" t="s">
        <v>5135</v>
      </c>
      <c r="AP403" s="80" t="b">
        <v>1</v>
      </c>
      <c r="AQ403" s="80" t="b">
        <v>0</v>
      </c>
      <c r="AR403" s="80" t="b">
        <v>0</v>
      </c>
      <c r="AS403" s="80"/>
      <c r="AT403" s="80">
        <v>0</v>
      </c>
      <c r="AU403" s="86" t="s">
        <v>5433</v>
      </c>
      <c r="AV403" s="80" t="b">
        <v>0</v>
      </c>
      <c r="AW403" s="80" t="s">
        <v>5944</v>
      </c>
      <c r="AX403" s="86" t="s">
        <v>6230</v>
      </c>
      <c r="AY403" s="80" t="s">
        <v>66</v>
      </c>
      <c r="AZ403" s="80" t="str">
        <f>REPLACE(INDEX(GroupVertices[Group],MATCH(Vertices[[#This Row],[Vertex]],GroupVertices[Vertex],0)),1,1,"")</f>
        <v>2</v>
      </c>
      <c r="BA403" s="2"/>
      <c r="BB403" s="3"/>
      <c r="BC403" s="3"/>
      <c r="BD403" s="3"/>
      <c r="BE403" s="3"/>
    </row>
    <row r="404" spans="1:57" ht="15">
      <c r="A404" s="66" t="s">
        <v>455</v>
      </c>
      <c r="B404" s="67"/>
      <c r="C404" s="67"/>
      <c r="D404" s="68">
        <v>1</v>
      </c>
      <c r="E404" s="70">
        <v>50</v>
      </c>
      <c r="F404" s="106" t="s">
        <v>5683</v>
      </c>
      <c r="G404" s="67"/>
      <c r="H404" s="71"/>
      <c r="I404" s="72"/>
      <c r="J404" s="72"/>
      <c r="K404" s="71" t="s">
        <v>6835</v>
      </c>
      <c r="L404" s="75"/>
      <c r="M404" s="76">
        <v>1115.3397216796875</v>
      </c>
      <c r="N404" s="76">
        <v>9560.2744140625</v>
      </c>
      <c r="O404" s="77"/>
      <c r="P404" s="78"/>
      <c r="Q404" s="78"/>
      <c r="R404" s="90"/>
      <c r="S404" s="48">
        <v>0</v>
      </c>
      <c r="T404" s="48">
        <v>1</v>
      </c>
      <c r="U404" s="49">
        <v>0</v>
      </c>
      <c r="V404" s="49">
        <v>0.002</v>
      </c>
      <c r="W404" s="50"/>
      <c r="X404" s="50"/>
      <c r="Y404" s="50"/>
      <c r="Z404" s="49">
        <v>0</v>
      </c>
      <c r="AA404" s="73">
        <v>404</v>
      </c>
      <c r="AB404" s="73"/>
      <c r="AC404" s="74"/>
      <c r="AD404" s="80" t="s">
        <v>3474</v>
      </c>
      <c r="AE404" s="80">
        <v>109</v>
      </c>
      <c r="AF404" s="80">
        <v>459</v>
      </c>
      <c r="AG404" s="80">
        <v>20593</v>
      </c>
      <c r="AH404" s="80">
        <v>14821</v>
      </c>
      <c r="AI404" s="80"/>
      <c r="AJ404" s="80" t="s">
        <v>4045</v>
      </c>
      <c r="AK404" s="80" t="s">
        <v>4490</v>
      </c>
      <c r="AL404" s="80"/>
      <c r="AM404" s="80"/>
      <c r="AN404" s="82">
        <v>42985.60469907407</v>
      </c>
      <c r="AO404" s="86" t="s">
        <v>5137</v>
      </c>
      <c r="AP404" s="80" t="b">
        <v>1</v>
      </c>
      <c r="AQ404" s="80" t="b">
        <v>0</v>
      </c>
      <c r="AR404" s="80" t="b">
        <v>0</v>
      </c>
      <c r="AS404" s="80"/>
      <c r="AT404" s="80">
        <v>8</v>
      </c>
      <c r="AU404" s="80"/>
      <c r="AV404" s="80" t="b">
        <v>0</v>
      </c>
      <c r="AW404" s="80" t="s">
        <v>5944</v>
      </c>
      <c r="AX404" s="86" t="s">
        <v>6232</v>
      </c>
      <c r="AY404" s="80" t="s">
        <v>66</v>
      </c>
      <c r="AZ404" s="80" t="str">
        <f>REPLACE(INDEX(GroupVertices[Group],MATCH(Vertices[[#This Row],[Vertex]],GroupVertices[Vertex],0)),1,1,"")</f>
        <v>1</v>
      </c>
      <c r="BA404" s="2"/>
      <c r="BB404" s="3"/>
      <c r="BC404" s="3"/>
      <c r="BD404" s="3"/>
      <c r="BE404" s="3"/>
    </row>
    <row r="405" spans="1:57" ht="15">
      <c r="A405" s="66" t="s">
        <v>457</v>
      </c>
      <c r="B405" s="67"/>
      <c r="C405" s="67"/>
      <c r="D405" s="68">
        <v>1</v>
      </c>
      <c r="E405" s="70">
        <v>50</v>
      </c>
      <c r="F405" s="106" t="s">
        <v>5685</v>
      </c>
      <c r="G405" s="67"/>
      <c r="H405" s="71"/>
      <c r="I405" s="72"/>
      <c r="J405" s="72"/>
      <c r="K405" s="71" t="s">
        <v>6837</v>
      </c>
      <c r="L405" s="75"/>
      <c r="M405" s="76">
        <v>8892.041015625</v>
      </c>
      <c r="N405" s="76">
        <v>3819.68603515625</v>
      </c>
      <c r="O405" s="77"/>
      <c r="P405" s="78"/>
      <c r="Q405" s="78"/>
      <c r="R405" s="90"/>
      <c r="S405" s="48">
        <v>0</v>
      </c>
      <c r="T405" s="48">
        <v>1</v>
      </c>
      <c r="U405" s="49">
        <v>0</v>
      </c>
      <c r="V405" s="49">
        <v>1</v>
      </c>
      <c r="W405" s="50"/>
      <c r="X405" s="50"/>
      <c r="Y405" s="50"/>
      <c r="Z405" s="49">
        <v>0</v>
      </c>
      <c r="AA405" s="73">
        <v>405</v>
      </c>
      <c r="AB405" s="73"/>
      <c r="AC405" s="74"/>
      <c r="AD405" s="80" t="s">
        <v>3476</v>
      </c>
      <c r="AE405" s="80">
        <v>100</v>
      </c>
      <c r="AF405" s="80">
        <v>99</v>
      </c>
      <c r="AG405" s="80">
        <v>572</v>
      </c>
      <c r="AH405" s="80">
        <v>2898</v>
      </c>
      <c r="AI405" s="80"/>
      <c r="AJ405" s="80" t="s">
        <v>4047</v>
      </c>
      <c r="AK405" s="80"/>
      <c r="AL405" s="80"/>
      <c r="AM405" s="80"/>
      <c r="AN405" s="82">
        <v>43522.74957175926</v>
      </c>
      <c r="AO405" s="80"/>
      <c r="AP405" s="80" t="b">
        <v>1</v>
      </c>
      <c r="AQ405" s="80" t="b">
        <v>0</v>
      </c>
      <c r="AR405" s="80" t="b">
        <v>1</v>
      </c>
      <c r="AS405" s="80"/>
      <c r="AT405" s="80">
        <v>0</v>
      </c>
      <c r="AU405" s="80"/>
      <c r="AV405" s="80" t="b">
        <v>0</v>
      </c>
      <c r="AW405" s="80" t="s">
        <v>5944</v>
      </c>
      <c r="AX405" s="86" t="s">
        <v>6234</v>
      </c>
      <c r="AY405" s="80" t="s">
        <v>66</v>
      </c>
      <c r="AZ405" s="80" t="str">
        <f>REPLACE(INDEX(GroupVertices[Group],MATCH(Vertices[[#This Row],[Vertex]],GroupVertices[Vertex],0)),1,1,"")</f>
        <v>77</v>
      </c>
      <c r="BA405" s="2"/>
      <c r="BB405" s="3"/>
      <c r="BC405" s="3"/>
      <c r="BD405" s="3"/>
      <c r="BE405" s="3"/>
    </row>
    <row r="406" spans="1:57" ht="15">
      <c r="A406" s="66" t="s">
        <v>458</v>
      </c>
      <c r="B406" s="67"/>
      <c r="C406" s="67"/>
      <c r="D406" s="68">
        <v>1</v>
      </c>
      <c r="E406" s="70">
        <v>50</v>
      </c>
      <c r="F406" s="106" t="s">
        <v>5686</v>
      </c>
      <c r="G406" s="67"/>
      <c r="H406" s="71"/>
      <c r="I406" s="72"/>
      <c r="J406" s="72"/>
      <c r="K406" s="71" t="s">
        <v>6838</v>
      </c>
      <c r="L406" s="75"/>
      <c r="M406" s="76">
        <v>3313.357421875</v>
      </c>
      <c r="N406" s="76">
        <v>2663.63330078125</v>
      </c>
      <c r="O406" s="77"/>
      <c r="P406" s="78"/>
      <c r="Q406" s="78"/>
      <c r="R406" s="90"/>
      <c r="S406" s="48">
        <v>0</v>
      </c>
      <c r="T406" s="48">
        <v>1</v>
      </c>
      <c r="U406" s="49">
        <v>0</v>
      </c>
      <c r="V406" s="49">
        <v>0.043478</v>
      </c>
      <c r="W406" s="50"/>
      <c r="X406" s="50"/>
      <c r="Y406" s="50"/>
      <c r="Z406" s="49">
        <v>0</v>
      </c>
      <c r="AA406" s="73">
        <v>406</v>
      </c>
      <c r="AB406" s="73"/>
      <c r="AC406" s="74"/>
      <c r="AD406" s="80" t="s">
        <v>3477</v>
      </c>
      <c r="AE406" s="80">
        <v>163</v>
      </c>
      <c r="AF406" s="80">
        <v>123</v>
      </c>
      <c r="AG406" s="80">
        <v>586</v>
      </c>
      <c r="AH406" s="80">
        <v>5211</v>
      </c>
      <c r="AI406" s="80"/>
      <c r="AJ406" s="80"/>
      <c r="AK406" s="80"/>
      <c r="AL406" s="80"/>
      <c r="AM406" s="80"/>
      <c r="AN406" s="82">
        <v>43452.764085648145</v>
      </c>
      <c r="AO406" s="86" t="s">
        <v>5139</v>
      </c>
      <c r="AP406" s="80" t="b">
        <v>1</v>
      </c>
      <c r="AQ406" s="80" t="b">
        <v>0</v>
      </c>
      <c r="AR406" s="80" t="b">
        <v>0</v>
      </c>
      <c r="AS406" s="80"/>
      <c r="AT406" s="80">
        <v>0</v>
      </c>
      <c r="AU406" s="80"/>
      <c r="AV406" s="80" t="b">
        <v>0</v>
      </c>
      <c r="AW406" s="80" t="s">
        <v>5944</v>
      </c>
      <c r="AX406" s="86" t="s">
        <v>6235</v>
      </c>
      <c r="AY406" s="80" t="s">
        <v>66</v>
      </c>
      <c r="AZ406" s="80" t="str">
        <f>REPLACE(INDEX(GroupVertices[Group],MATCH(Vertices[[#This Row],[Vertex]],GroupVertices[Vertex],0)),1,1,"")</f>
        <v>8</v>
      </c>
      <c r="BA406" s="2"/>
      <c r="BB406" s="3"/>
      <c r="BC406" s="3"/>
      <c r="BD406" s="3"/>
      <c r="BE406" s="3"/>
    </row>
    <row r="407" spans="1:57" ht="15">
      <c r="A407" s="66" t="s">
        <v>460</v>
      </c>
      <c r="B407" s="67"/>
      <c r="C407" s="67"/>
      <c r="D407" s="68">
        <v>1</v>
      </c>
      <c r="E407" s="70">
        <v>50</v>
      </c>
      <c r="F407" s="106" t="s">
        <v>5688</v>
      </c>
      <c r="G407" s="67"/>
      <c r="H407" s="71"/>
      <c r="I407" s="72"/>
      <c r="J407" s="72"/>
      <c r="K407" s="71" t="s">
        <v>6840</v>
      </c>
      <c r="L407" s="75"/>
      <c r="M407" s="76">
        <v>4012.46875</v>
      </c>
      <c r="N407" s="76">
        <v>2606.87353515625</v>
      </c>
      <c r="O407" s="77"/>
      <c r="P407" s="78"/>
      <c r="Q407" s="78"/>
      <c r="R407" s="90"/>
      <c r="S407" s="48">
        <v>0</v>
      </c>
      <c r="T407" s="48">
        <v>1</v>
      </c>
      <c r="U407" s="49">
        <v>0</v>
      </c>
      <c r="V407" s="49">
        <v>0.043478</v>
      </c>
      <c r="W407" s="50"/>
      <c r="X407" s="50"/>
      <c r="Y407" s="50"/>
      <c r="Z407" s="49">
        <v>0</v>
      </c>
      <c r="AA407" s="73">
        <v>407</v>
      </c>
      <c r="AB407" s="73"/>
      <c r="AC407" s="74"/>
      <c r="AD407" s="80" t="s">
        <v>3479</v>
      </c>
      <c r="AE407" s="80">
        <v>263</v>
      </c>
      <c r="AF407" s="80">
        <v>174</v>
      </c>
      <c r="AG407" s="80">
        <v>22903</v>
      </c>
      <c r="AH407" s="80">
        <v>10221</v>
      </c>
      <c r="AI407" s="80"/>
      <c r="AJ407" s="80"/>
      <c r="AK407" s="80" t="s">
        <v>4492</v>
      </c>
      <c r="AL407" s="80"/>
      <c r="AM407" s="80"/>
      <c r="AN407" s="82">
        <v>42677.746099537035</v>
      </c>
      <c r="AO407" s="86" t="s">
        <v>5141</v>
      </c>
      <c r="AP407" s="80" t="b">
        <v>1</v>
      </c>
      <c r="AQ407" s="80" t="b">
        <v>0</v>
      </c>
      <c r="AR407" s="80" t="b">
        <v>1</v>
      </c>
      <c r="AS407" s="80"/>
      <c r="AT407" s="80">
        <v>0</v>
      </c>
      <c r="AU407" s="80"/>
      <c r="AV407" s="80" t="b">
        <v>0</v>
      </c>
      <c r="AW407" s="80" t="s">
        <v>5944</v>
      </c>
      <c r="AX407" s="86" t="s">
        <v>6237</v>
      </c>
      <c r="AY407" s="80" t="s">
        <v>66</v>
      </c>
      <c r="AZ407" s="80" t="str">
        <f>REPLACE(INDEX(GroupVertices[Group],MATCH(Vertices[[#This Row],[Vertex]],GroupVertices[Vertex],0)),1,1,"")</f>
        <v>8</v>
      </c>
      <c r="BA407" s="2"/>
      <c r="BB407" s="3"/>
      <c r="BC407" s="3"/>
      <c r="BD407" s="3"/>
      <c r="BE407" s="3"/>
    </row>
    <row r="408" spans="1:57" ht="15">
      <c r="A408" s="66" t="s">
        <v>462</v>
      </c>
      <c r="B408" s="67"/>
      <c r="C408" s="67"/>
      <c r="D408" s="68">
        <v>1</v>
      </c>
      <c r="E408" s="70">
        <v>50</v>
      </c>
      <c r="F408" s="106" t="s">
        <v>5690</v>
      </c>
      <c r="G408" s="67"/>
      <c r="H408" s="71"/>
      <c r="I408" s="72"/>
      <c r="J408" s="72"/>
      <c r="K408" s="71" t="s">
        <v>6842</v>
      </c>
      <c r="L408" s="75"/>
      <c r="M408" s="76">
        <v>8198.6298828125</v>
      </c>
      <c r="N408" s="76">
        <v>1312.617919921875</v>
      </c>
      <c r="O408" s="77"/>
      <c r="P408" s="78"/>
      <c r="Q408" s="78"/>
      <c r="R408" s="90"/>
      <c r="S408" s="48">
        <v>0</v>
      </c>
      <c r="T408" s="48">
        <v>1</v>
      </c>
      <c r="U408" s="49">
        <v>0</v>
      </c>
      <c r="V408" s="49">
        <v>1</v>
      </c>
      <c r="W408" s="50"/>
      <c r="X408" s="50"/>
      <c r="Y408" s="50"/>
      <c r="Z408" s="49">
        <v>0</v>
      </c>
      <c r="AA408" s="73">
        <v>408</v>
      </c>
      <c r="AB408" s="73"/>
      <c r="AC408" s="74"/>
      <c r="AD408" s="80" t="s">
        <v>3481</v>
      </c>
      <c r="AE408" s="80">
        <v>9</v>
      </c>
      <c r="AF408" s="80">
        <v>2</v>
      </c>
      <c r="AG408" s="80">
        <v>8</v>
      </c>
      <c r="AH408" s="80">
        <v>0</v>
      </c>
      <c r="AI408" s="80"/>
      <c r="AJ408" s="80" t="s">
        <v>4050</v>
      </c>
      <c r="AK408" s="80"/>
      <c r="AL408" s="80"/>
      <c r="AM408" s="80"/>
      <c r="AN408" s="82">
        <v>43661.722233796296</v>
      </c>
      <c r="AO408" s="86" t="s">
        <v>5143</v>
      </c>
      <c r="AP408" s="80" t="b">
        <v>1</v>
      </c>
      <c r="AQ408" s="80" t="b">
        <v>0</v>
      </c>
      <c r="AR408" s="80" t="b">
        <v>0</v>
      </c>
      <c r="AS408" s="80"/>
      <c r="AT408" s="80">
        <v>0</v>
      </c>
      <c r="AU408" s="80"/>
      <c r="AV408" s="80" t="b">
        <v>0</v>
      </c>
      <c r="AW408" s="80" t="s">
        <v>5944</v>
      </c>
      <c r="AX408" s="86" t="s">
        <v>6239</v>
      </c>
      <c r="AY408" s="80" t="s">
        <v>66</v>
      </c>
      <c r="AZ408" s="80" t="str">
        <f>REPLACE(INDEX(GroupVertices[Group],MATCH(Vertices[[#This Row],[Vertex]],GroupVertices[Vertex],0)),1,1,"")</f>
        <v>76</v>
      </c>
      <c r="BA408" s="2"/>
      <c r="BB408" s="3"/>
      <c r="BC408" s="3"/>
      <c r="BD408" s="3"/>
      <c r="BE408" s="3"/>
    </row>
    <row r="409" spans="1:57" ht="15">
      <c r="A409" s="66" t="s">
        <v>464</v>
      </c>
      <c r="B409" s="67"/>
      <c r="C409" s="67"/>
      <c r="D409" s="68">
        <v>1</v>
      </c>
      <c r="E409" s="70">
        <v>50</v>
      </c>
      <c r="F409" s="106" t="s">
        <v>5691</v>
      </c>
      <c r="G409" s="67"/>
      <c r="H409" s="71"/>
      <c r="I409" s="72"/>
      <c r="J409" s="72"/>
      <c r="K409" s="71" t="s">
        <v>6844</v>
      </c>
      <c r="L409" s="75"/>
      <c r="M409" s="76">
        <v>1780.697509765625</v>
      </c>
      <c r="N409" s="76">
        <v>4954.33154296875</v>
      </c>
      <c r="O409" s="77"/>
      <c r="P409" s="78"/>
      <c r="Q409" s="78"/>
      <c r="R409" s="90"/>
      <c r="S409" s="48">
        <v>0</v>
      </c>
      <c r="T409" s="48">
        <v>1</v>
      </c>
      <c r="U409" s="49">
        <v>0</v>
      </c>
      <c r="V409" s="49">
        <v>0.001502</v>
      </c>
      <c r="W409" s="50"/>
      <c r="X409" s="50"/>
      <c r="Y409" s="50"/>
      <c r="Z409" s="49">
        <v>0</v>
      </c>
      <c r="AA409" s="73">
        <v>409</v>
      </c>
      <c r="AB409" s="73"/>
      <c r="AC409" s="74"/>
      <c r="AD409" s="80" t="s">
        <v>3483</v>
      </c>
      <c r="AE409" s="80">
        <v>2609</v>
      </c>
      <c r="AF409" s="80">
        <v>744</v>
      </c>
      <c r="AG409" s="80">
        <v>4935</v>
      </c>
      <c r="AH409" s="80">
        <v>46865</v>
      </c>
      <c r="AI409" s="80"/>
      <c r="AJ409" s="80" t="s">
        <v>4052</v>
      </c>
      <c r="AK409" s="80" t="s">
        <v>4494</v>
      </c>
      <c r="AL409" s="86" t="s">
        <v>4771</v>
      </c>
      <c r="AM409" s="80"/>
      <c r="AN409" s="82">
        <v>41163.08483796296</v>
      </c>
      <c r="AO409" s="86" t="s">
        <v>5145</v>
      </c>
      <c r="AP409" s="80" t="b">
        <v>1</v>
      </c>
      <c r="AQ409" s="80" t="b">
        <v>0</v>
      </c>
      <c r="AR409" s="80" t="b">
        <v>1</v>
      </c>
      <c r="AS409" s="80"/>
      <c r="AT409" s="80">
        <v>3</v>
      </c>
      <c r="AU409" s="86" t="s">
        <v>5433</v>
      </c>
      <c r="AV409" s="80" t="b">
        <v>0</v>
      </c>
      <c r="AW409" s="80" t="s">
        <v>5944</v>
      </c>
      <c r="AX409" s="86" t="s">
        <v>6241</v>
      </c>
      <c r="AY409" s="80" t="s">
        <v>66</v>
      </c>
      <c r="AZ409" s="80" t="str">
        <f>REPLACE(INDEX(GroupVertices[Group],MATCH(Vertices[[#This Row],[Vertex]],GroupVertices[Vertex],0)),1,1,"")</f>
        <v>2</v>
      </c>
      <c r="BA409" s="2"/>
      <c r="BB409" s="3"/>
      <c r="BC409" s="3"/>
      <c r="BD409" s="3"/>
      <c r="BE409" s="3"/>
    </row>
    <row r="410" spans="1:57" ht="15">
      <c r="A410" s="66" t="s">
        <v>465</v>
      </c>
      <c r="B410" s="67"/>
      <c r="C410" s="67"/>
      <c r="D410" s="68">
        <v>1</v>
      </c>
      <c r="E410" s="70">
        <v>50</v>
      </c>
      <c r="F410" s="106" t="s">
        <v>5692</v>
      </c>
      <c r="G410" s="67"/>
      <c r="H410" s="71"/>
      <c r="I410" s="72"/>
      <c r="J410" s="72"/>
      <c r="K410" s="71" t="s">
        <v>6845</v>
      </c>
      <c r="L410" s="75"/>
      <c r="M410" s="76">
        <v>3984.6103515625</v>
      </c>
      <c r="N410" s="76">
        <v>4919.72265625</v>
      </c>
      <c r="O410" s="77"/>
      <c r="P410" s="78"/>
      <c r="Q410" s="78"/>
      <c r="R410" s="90"/>
      <c r="S410" s="48">
        <v>0</v>
      </c>
      <c r="T410" s="48">
        <v>1</v>
      </c>
      <c r="U410" s="49">
        <v>0</v>
      </c>
      <c r="V410" s="49">
        <v>0.011765</v>
      </c>
      <c r="W410" s="50"/>
      <c r="X410" s="50"/>
      <c r="Y410" s="50"/>
      <c r="Z410" s="49">
        <v>0</v>
      </c>
      <c r="AA410" s="73">
        <v>410</v>
      </c>
      <c r="AB410" s="73"/>
      <c r="AC410" s="74"/>
      <c r="AD410" s="80" t="s">
        <v>3484</v>
      </c>
      <c r="AE410" s="80">
        <v>254</v>
      </c>
      <c r="AF410" s="80">
        <v>398</v>
      </c>
      <c r="AG410" s="80">
        <v>15307</v>
      </c>
      <c r="AH410" s="80">
        <v>12147</v>
      </c>
      <c r="AI410" s="80"/>
      <c r="AJ410" s="86" t="s">
        <v>4053</v>
      </c>
      <c r="AK410" s="80" t="s">
        <v>4495</v>
      </c>
      <c r="AL410" s="80"/>
      <c r="AM410" s="80"/>
      <c r="AN410" s="82">
        <v>42603.982083333336</v>
      </c>
      <c r="AO410" s="86" t="s">
        <v>5146</v>
      </c>
      <c r="AP410" s="80" t="b">
        <v>0</v>
      </c>
      <c r="AQ410" s="80" t="b">
        <v>0</v>
      </c>
      <c r="AR410" s="80" t="b">
        <v>0</v>
      </c>
      <c r="AS410" s="80"/>
      <c r="AT410" s="80">
        <v>1</v>
      </c>
      <c r="AU410" s="86" t="s">
        <v>5433</v>
      </c>
      <c r="AV410" s="80" t="b">
        <v>0</v>
      </c>
      <c r="AW410" s="80" t="s">
        <v>5944</v>
      </c>
      <c r="AX410" s="86" t="s">
        <v>6242</v>
      </c>
      <c r="AY410" s="80" t="s">
        <v>66</v>
      </c>
      <c r="AZ410" s="80" t="str">
        <f>REPLACE(INDEX(GroupVertices[Group],MATCH(Vertices[[#This Row],[Vertex]],GroupVertices[Vertex],0)),1,1,"")</f>
        <v>7</v>
      </c>
      <c r="BA410" s="2"/>
      <c r="BB410" s="3"/>
      <c r="BC410" s="3"/>
      <c r="BD410" s="3"/>
      <c r="BE410" s="3"/>
    </row>
    <row r="411" spans="1:57" ht="15">
      <c r="A411" s="66" t="s">
        <v>466</v>
      </c>
      <c r="B411" s="67"/>
      <c r="C411" s="67"/>
      <c r="D411" s="68">
        <v>1</v>
      </c>
      <c r="E411" s="70">
        <v>50</v>
      </c>
      <c r="F411" s="106" t="s">
        <v>1322</v>
      </c>
      <c r="G411" s="67"/>
      <c r="H411" s="71"/>
      <c r="I411" s="72"/>
      <c r="J411" s="72"/>
      <c r="K411" s="71" t="s">
        <v>6846</v>
      </c>
      <c r="L411" s="75"/>
      <c r="M411" s="76">
        <v>6410.544921875</v>
      </c>
      <c r="N411" s="76">
        <v>7183.20166015625</v>
      </c>
      <c r="O411" s="77"/>
      <c r="P411" s="78"/>
      <c r="Q411" s="78"/>
      <c r="R411" s="90"/>
      <c r="S411" s="48">
        <v>0</v>
      </c>
      <c r="T411" s="48">
        <v>1</v>
      </c>
      <c r="U411" s="49">
        <v>0</v>
      </c>
      <c r="V411" s="49">
        <v>0.090909</v>
      </c>
      <c r="W411" s="50"/>
      <c r="X411" s="50"/>
      <c r="Y411" s="50"/>
      <c r="Z411" s="49">
        <v>0</v>
      </c>
      <c r="AA411" s="73">
        <v>411</v>
      </c>
      <c r="AB411" s="73"/>
      <c r="AC411" s="74"/>
      <c r="AD411" s="80" t="s">
        <v>3485</v>
      </c>
      <c r="AE411" s="80">
        <v>797</v>
      </c>
      <c r="AF411" s="80">
        <v>794</v>
      </c>
      <c r="AG411" s="80">
        <v>20202</v>
      </c>
      <c r="AH411" s="80">
        <v>12575</v>
      </c>
      <c r="AI411" s="80"/>
      <c r="AJ411" s="80" t="s">
        <v>4054</v>
      </c>
      <c r="AK411" s="80" t="s">
        <v>4496</v>
      </c>
      <c r="AL411" s="86" t="s">
        <v>4772</v>
      </c>
      <c r="AM411" s="80"/>
      <c r="AN411" s="82">
        <v>41060.68168981482</v>
      </c>
      <c r="AO411" s="86" t="s">
        <v>5147</v>
      </c>
      <c r="AP411" s="80" t="b">
        <v>0</v>
      </c>
      <c r="AQ411" s="80" t="b">
        <v>0</v>
      </c>
      <c r="AR411" s="80" t="b">
        <v>1</v>
      </c>
      <c r="AS411" s="80"/>
      <c r="AT411" s="80">
        <v>3</v>
      </c>
      <c r="AU411" s="86" t="s">
        <v>5433</v>
      </c>
      <c r="AV411" s="80" t="b">
        <v>0</v>
      </c>
      <c r="AW411" s="80" t="s">
        <v>5944</v>
      </c>
      <c r="AX411" s="86" t="s">
        <v>6243</v>
      </c>
      <c r="AY411" s="80" t="s">
        <v>66</v>
      </c>
      <c r="AZ411" s="80" t="str">
        <f>REPLACE(INDEX(GroupVertices[Group],MATCH(Vertices[[#This Row],[Vertex]],GroupVertices[Vertex],0)),1,1,"")</f>
        <v>11</v>
      </c>
      <c r="BA411" s="2"/>
      <c r="BB411" s="3"/>
      <c r="BC411" s="3"/>
      <c r="BD411" s="3"/>
      <c r="BE411" s="3"/>
    </row>
    <row r="412" spans="1:57" ht="15">
      <c r="A412" s="66" t="s">
        <v>467</v>
      </c>
      <c r="B412" s="67"/>
      <c r="C412" s="67"/>
      <c r="D412" s="68">
        <v>1</v>
      </c>
      <c r="E412" s="70">
        <v>50</v>
      </c>
      <c r="F412" s="106" t="s">
        <v>5693</v>
      </c>
      <c r="G412" s="67"/>
      <c r="H412" s="71"/>
      <c r="I412" s="72"/>
      <c r="J412" s="72"/>
      <c r="K412" s="71" t="s">
        <v>6847</v>
      </c>
      <c r="L412" s="75"/>
      <c r="M412" s="76">
        <v>2905.931640625</v>
      </c>
      <c r="N412" s="76">
        <v>7622.59814453125</v>
      </c>
      <c r="O412" s="77"/>
      <c r="P412" s="78"/>
      <c r="Q412" s="78"/>
      <c r="R412" s="90"/>
      <c r="S412" s="48">
        <v>0</v>
      </c>
      <c r="T412" s="48">
        <v>1</v>
      </c>
      <c r="U412" s="49">
        <v>0</v>
      </c>
      <c r="V412" s="49">
        <v>0.002</v>
      </c>
      <c r="W412" s="50"/>
      <c r="X412" s="50"/>
      <c r="Y412" s="50"/>
      <c r="Z412" s="49">
        <v>0</v>
      </c>
      <c r="AA412" s="73">
        <v>412</v>
      </c>
      <c r="AB412" s="73"/>
      <c r="AC412" s="74"/>
      <c r="AD412" s="80" t="s">
        <v>3486</v>
      </c>
      <c r="AE412" s="80">
        <v>512</v>
      </c>
      <c r="AF412" s="80">
        <v>656</v>
      </c>
      <c r="AG412" s="80">
        <v>15545</v>
      </c>
      <c r="AH412" s="80">
        <v>2951</v>
      </c>
      <c r="AI412" s="80"/>
      <c r="AJ412" s="80" t="s">
        <v>4055</v>
      </c>
      <c r="AK412" s="80" t="s">
        <v>4388</v>
      </c>
      <c r="AL412" s="80"/>
      <c r="AM412" s="80"/>
      <c r="AN412" s="82">
        <v>40974.09637731482</v>
      </c>
      <c r="AO412" s="86" t="s">
        <v>5148</v>
      </c>
      <c r="AP412" s="80" t="b">
        <v>1</v>
      </c>
      <c r="AQ412" s="80" t="b">
        <v>0</v>
      </c>
      <c r="AR412" s="80" t="b">
        <v>1</v>
      </c>
      <c r="AS412" s="80"/>
      <c r="AT412" s="80">
        <v>0</v>
      </c>
      <c r="AU412" s="86" t="s">
        <v>5433</v>
      </c>
      <c r="AV412" s="80" t="b">
        <v>0</v>
      </c>
      <c r="AW412" s="80" t="s">
        <v>5944</v>
      </c>
      <c r="AX412" s="86" t="s">
        <v>6244</v>
      </c>
      <c r="AY412" s="80" t="s">
        <v>66</v>
      </c>
      <c r="AZ412" s="80" t="str">
        <f>REPLACE(INDEX(GroupVertices[Group],MATCH(Vertices[[#This Row],[Vertex]],GroupVertices[Vertex],0)),1,1,"")</f>
        <v>1</v>
      </c>
      <c r="BA412" s="2"/>
      <c r="BB412" s="3"/>
      <c r="BC412" s="3"/>
      <c r="BD412" s="3"/>
      <c r="BE412" s="3"/>
    </row>
    <row r="413" spans="1:57" ht="15">
      <c r="A413" s="66" t="s">
        <v>468</v>
      </c>
      <c r="B413" s="67"/>
      <c r="C413" s="67"/>
      <c r="D413" s="68">
        <v>1</v>
      </c>
      <c r="E413" s="70">
        <v>50</v>
      </c>
      <c r="F413" s="106" t="s">
        <v>1323</v>
      </c>
      <c r="G413" s="67"/>
      <c r="H413" s="71"/>
      <c r="I413" s="72"/>
      <c r="J413" s="72"/>
      <c r="K413" s="71" t="s">
        <v>6848</v>
      </c>
      <c r="L413" s="75"/>
      <c r="M413" s="76">
        <v>6057.77880859375</v>
      </c>
      <c r="N413" s="76">
        <v>3074.735107421875</v>
      </c>
      <c r="O413" s="77"/>
      <c r="P413" s="78"/>
      <c r="Q413" s="78"/>
      <c r="R413" s="90"/>
      <c r="S413" s="48">
        <v>0</v>
      </c>
      <c r="T413" s="48">
        <v>1</v>
      </c>
      <c r="U413" s="49">
        <v>0</v>
      </c>
      <c r="V413" s="49">
        <v>0.333333</v>
      </c>
      <c r="W413" s="50"/>
      <c r="X413" s="50"/>
      <c r="Y413" s="50"/>
      <c r="Z413" s="49">
        <v>0</v>
      </c>
      <c r="AA413" s="73">
        <v>413</v>
      </c>
      <c r="AB413" s="73"/>
      <c r="AC413" s="74"/>
      <c r="AD413" s="80" t="s">
        <v>3487</v>
      </c>
      <c r="AE413" s="80">
        <v>4256</v>
      </c>
      <c r="AF413" s="80">
        <v>5201</v>
      </c>
      <c r="AG413" s="80">
        <v>14395</v>
      </c>
      <c r="AH413" s="80">
        <v>20632</v>
      </c>
      <c r="AI413" s="80"/>
      <c r="AJ413" s="80" t="s">
        <v>4056</v>
      </c>
      <c r="AK413" s="80" t="s">
        <v>4497</v>
      </c>
      <c r="AL413" s="80"/>
      <c r="AM413" s="80"/>
      <c r="AN413" s="82">
        <v>41278.23876157407</v>
      </c>
      <c r="AO413" s="86" t="s">
        <v>5149</v>
      </c>
      <c r="AP413" s="80" t="b">
        <v>0</v>
      </c>
      <c r="AQ413" s="80" t="b">
        <v>0</v>
      </c>
      <c r="AR413" s="80" t="b">
        <v>1</v>
      </c>
      <c r="AS413" s="80"/>
      <c r="AT413" s="80">
        <v>19</v>
      </c>
      <c r="AU413" s="86" t="s">
        <v>5440</v>
      </c>
      <c r="AV413" s="80" t="b">
        <v>0</v>
      </c>
      <c r="AW413" s="80" t="s">
        <v>5944</v>
      </c>
      <c r="AX413" s="86" t="s">
        <v>6245</v>
      </c>
      <c r="AY413" s="80" t="s">
        <v>66</v>
      </c>
      <c r="AZ413" s="80" t="str">
        <f>REPLACE(INDEX(GroupVertices[Group],MATCH(Vertices[[#This Row],[Vertex]],GroupVertices[Vertex],0)),1,1,"")</f>
        <v>35</v>
      </c>
      <c r="BA413" s="2"/>
      <c r="BB413" s="3"/>
      <c r="BC413" s="3"/>
      <c r="BD413" s="3"/>
      <c r="BE413" s="3"/>
    </row>
    <row r="414" spans="1:57" ht="15">
      <c r="A414" s="66" t="s">
        <v>471</v>
      </c>
      <c r="B414" s="67"/>
      <c r="C414" s="67"/>
      <c r="D414" s="68">
        <v>1</v>
      </c>
      <c r="E414" s="70">
        <v>50</v>
      </c>
      <c r="F414" s="106" t="s">
        <v>5696</v>
      </c>
      <c r="G414" s="67"/>
      <c r="H414" s="71"/>
      <c r="I414" s="72"/>
      <c r="J414" s="72"/>
      <c r="K414" s="71" t="s">
        <v>6852</v>
      </c>
      <c r="L414" s="75"/>
      <c r="M414" s="76">
        <v>2942.404296875</v>
      </c>
      <c r="N414" s="76">
        <v>8369.1904296875</v>
      </c>
      <c r="O414" s="77"/>
      <c r="P414" s="78"/>
      <c r="Q414" s="78"/>
      <c r="R414" s="90"/>
      <c r="S414" s="48">
        <v>0</v>
      </c>
      <c r="T414" s="48">
        <v>1</v>
      </c>
      <c r="U414" s="49">
        <v>0</v>
      </c>
      <c r="V414" s="49">
        <v>0.002</v>
      </c>
      <c r="W414" s="50"/>
      <c r="X414" s="50"/>
      <c r="Y414" s="50"/>
      <c r="Z414" s="49">
        <v>0</v>
      </c>
      <c r="AA414" s="73">
        <v>414</v>
      </c>
      <c r="AB414" s="73"/>
      <c r="AC414" s="74"/>
      <c r="AD414" s="80" t="s">
        <v>3491</v>
      </c>
      <c r="AE414" s="80">
        <v>89</v>
      </c>
      <c r="AF414" s="80">
        <v>101</v>
      </c>
      <c r="AG414" s="80">
        <v>17921</v>
      </c>
      <c r="AH414" s="80">
        <v>7156</v>
      </c>
      <c r="AI414" s="80"/>
      <c r="AJ414" s="80" t="s">
        <v>4060</v>
      </c>
      <c r="AK414" s="80" t="s">
        <v>4499</v>
      </c>
      <c r="AL414" s="80"/>
      <c r="AM414" s="80"/>
      <c r="AN414" s="82">
        <v>42586.112222222226</v>
      </c>
      <c r="AO414" s="86" t="s">
        <v>5153</v>
      </c>
      <c r="AP414" s="80" t="b">
        <v>1</v>
      </c>
      <c r="AQ414" s="80" t="b">
        <v>0</v>
      </c>
      <c r="AR414" s="80" t="b">
        <v>0</v>
      </c>
      <c r="AS414" s="80"/>
      <c r="AT414" s="80">
        <v>0</v>
      </c>
      <c r="AU414" s="80"/>
      <c r="AV414" s="80" t="b">
        <v>0</v>
      </c>
      <c r="AW414" s="80" t="s">
        <v>5944</v>
      </c>
      <c r="AX414" s="86" t="s">
        <v>6249</v>
      </c>
      <c r="AY414" s="80" t="s">
        <v>66</v>
      </c>
      <c r="AZ414" s="80" t="str">
        <f>REPLACE(INDEX(GroupVertices[Group],MATCH(Vertices[[#This Row],[Vertex]],GroupVertices[Vertex],0)),1,1,"")</f>
        <v>1</v>
      </c>
      <c r="BA414" s="2"/>
      <c r="BB414" s="3"/>
      <c r="BC414" s="3"/>
      <c r="BD414" s="3"/>
      <c r="BE414" s="3"/>
    </row>
    <row r="415" spans="1:57" ht="15">
      <c r="A415" s="66" t="s">
        <v>472</v>
      </c>
      <c r="B415" s="67"/>
      <c r="C415" s="67"/>
      <c r="D415" s="68">
        <v>1</v>
      </c>
      <c r="E415" s="70">
        <v>50</v>
      </c>
      <c r="F415" s="106" t="s">
        <v>5697</v>
      </c>
      <c r="G415" s="67"/>
      <c r="H415" s="71"/>
      <c r="I415" s="72"/>
      <c r="J415" s="72"/>
      <c r="K415" s="71" t="s">
        <v>6853</v>
      </c>
      <c r="L415" s="75"/>
      <c r="M415" s="76">
        <v>3507.70263671875</v>
      </c>
      <c r="N415" s="76">
        <v>8117.1171875</v>
      </c>
      <c r="O415" s="77"/>
      <c r="P415" s="78"/>
      <c r="Q415" s="78"/>
      <c r="R415" s="90"/>
      <c r="S415" s="48">
        <v>0</v>
      </c>
      <c r="T415" s="48">
        <v>1</v>
      </c>
      <c r="U415" s="49">
        <v>0</v>
      </c>
      <c r="V415" s="49">
        <v>0.001511</v>
      </c>
      <c r="W415" s="50"/>
      <c r="X415" s="50"/>
      <c r="Y415" s="50"/>
      <c r="Z415" s="49">
        <v>0</v>
      </c>
      <c r="AA415" s="73">
        <v>415</v>
      </c>
      <c r="AB415" s="73"/>
      <c r="AC415" s="74"/>
      <c r="AD415" s="80" t="s">
        <v>3492</v>
      </c>
      <c r="AE415" s="80">
        <v>104</v>
      </c>
      <c r="AF415" s="80">
        <v>46</v>
      </c>
      <c r="AG415" s="80">
        <v>4245</v>
      </c>
      <c r="AH415" s="80">
        <v>23321</v>
      </c>
      <c r="AI415" s="80"/>
      <c r="AJ415" s="80" t="s">
        <v>4061</v>
      </c>
      <c r="AK415" s="80" t="s">
        <v>4500</v>
      </c>
      <c r="AL415" s="80"/>
      <c r="AM415" s="80"/>
      <c r="AN415" s="82">
        <v>43145.597337962965</v>
      </c>
      <c r="AO415" s="86" t="s">
        <v>5154</v>
      </c>
      <c r="AP415" s="80" t="b">
        <v>0</v>
      </c>
      <c r="AQ415" s="80" t="b">
        <v>0</v>
      </c>
      <c r="AR415" s="80" t="b">
        <v>0</v>
      </c>
      <c r="AS415" s="80"/>
      <c r="AT415" s="80">
        <v>0</v>
      </c>
      <c r="AU415" s="86" t="s">
        <v>5433</v>
      </c>
      <c r="AV415" s="80" t="b">
        <v>0</v>
      </c>
      <c r="AW415" s="80" t="s">
        <v>5944</v>
      </c>
      <c r="AX415" s="86" t="s">
        <v>6250</v>
      </c>
      <c r="AY415" s="80" t="s">
        <v>66</v>
      </c>
      <c r="AZ415" s="80" t="str">
        <f>REPLACE(INDEX(GroupVertices[Group],MATCH(Vertices[[#This Row],[Vertex]],GroupVertices[Vertex],0)),1,1,"")</f>
        <v>5</v>
      </c>
      <c r="BA415" s="2"/>
      <c r="BB415" s="3"/>
      <c r="BC415" s="3"/>
      <c r="BD415" s="3"/>
      <c r="BE415" s="3"/>
    </row>
    <row r="416" spans="1:57" ht="15">
      <c r="A416" s="66" t="s">
        <v>474</v>
      </c>
      <c r="B416" s="67"/>
      <c r="C416" s="67"/>
      <c r="D416" s="68">
        <v>1</v>
      </c>
      <c r="E416" s="70">
        <v>50</v>
      </c>
      <c r="F416" s="106" t="s">
        <v>5698</v>
      </c>
      <c r="G416" s="67"/>
      <c r="H416" s="71"/>
      <c r="I416" s="72"/>
      <c r="J416" s="72"/>
      <c r="K416" s="71" t="s">
        <v>6855</v>
      </c>
      <c r="L416" s="75"/>
      <c r="M416" s="76">
        <v>3502.133544921875</v>
      </c>
      <c r="N416" s="76">
        <v>176.97975158691406</v>
      </c>
      <c r="O416" s="77"/>
      <c r="P416" s="78"/>
      <c r="Q416" s="78"/>
      <c r="R416" s="90"/>
      <c r="S416" s="48">
        <v>0</v>
      </c>
      <c r="T416" s="48">
        <v>1</v>
      </c>
      <c r="U416" s="49">
        <v>0</v>
      </c>
      <c r="V416" s="49">
        <v>0.008264</v>
      </c>
      <c r="W416" s="50"/>
      <c r="X416" s="50"/>
      <c r="Y416" s="50"/>
      <c r="Z416" s="49">
        <v>0</v>
      </c>
      <c r="AA416" s="73">
        <v>416</v>
      </c>
      <c r="AB416" s="73"/>
      <c r="AC416" s="74"/>
      <c r="AD416" s="80" t="s">
        <v>3494</v>
      </c>
      <c r="AE416" s="80">
        <v>168</v>
      </c>
      <c r="AF416" s="80">
        <v>283</v>
      </c>
      <c r="AG416" s="80">
        <v>14253</v>
      </c>
      <c r="AH416" s="80">
        <v>6824</v>
      </c>
      <c r="AI416" s="80"/>
      <c r="AJ416" s="80" t="s">
        <v>4063</v>
      </c>
      <c r="AK416" s="80"/>
      <c r="AL416" s="86" t="s">
        <v>4773</v>
      </c>
      <c r="AM416" s="80"/>
      <c r="AN416" s="82">
        <v>41509.35229166667</v>
      </c>
      <c r="AO416" s="86" t="s">
        <v>5156</v>
      </c>
      <c r="AP416" s="80" t="b">
        <v>0</v>
      </c>
      <c r="AQ416" s="80" t="b">
        <v>0</v>
      </c>
      <c r="AR416" s="80" t="b">
        <v>0</v>
      </c>
      <c r="AS416" s="80"/>
      <c r="AT416" s="80">
        <v>1</v>
      </c>
      <c r="AU416" s="86" t="s">
        <v>5433</v>
      </c>
      <c r="AV416" s="80" t="b">
        <v>0</v>
      </c>
      <c r="AW416" s="80" t="s">
        <v>5944</v>
      </c>
      <c r="AX416" s="86" t="s">
        <v>6252</v>
      </c>
      <c r="AY416" s="80" t="s">
        <v>66</v>
      </c>
      <c r="AZ416" s="80" t="str">
        <f>REPLACE(INDEX(GroupVertices[Group],MATCH(Vertices[[#This Row],[Vertex]],GroupVertices[Vertex],0)),1,1,"")</f>
        <v>9</v>
      </c>
      <c r="BA416" s="2"/>
      <c r="BB416" s="3"/>
      <c r="BC416" s="3"/>
      <c r="BD416" s="3"/>
      <c r="BE416" s="3"/>
    </row>
    <row r="417" spans="1:57" ht="15">
      <c r="A417" s="66" t="s">
        <v>477</v>
      </c>
      <c r="B417" s="67"/>
      <c r="C417" s="67"/>
      <c r="D417" s="68">
        <v>1</v>
      </c>
      <c r="E417" s="70">
        <v>50</v>
      </c>
      <c r="F417" s="106" t="s">
        <v>5701</v>
      </c>
      <c r="G417" s="67"/>
      <c r="H417" s="71"/>
      <c r="I417" s="72"/>
      <c r="J417" s="72"/>
      <c r="K417" s="71" t="s">
        <v>6858</v>
      </c>
      <c r="L417" s="75"/>
      <c r="M417" s="76">
        <v>5534.71875</v>
      </c>
      <c r="N417" s="76">
        <v>6474.0888671875</v>
      </c>
      <c r="O417" s="77"/>
      <c r="P417" s="78"/>
      <c r="Q417" s="78"/>
      <c r="R417" s="90"/>
      <c r="S417" s="48">
        <v>0</v>
      </c>
      <c r="T417" s="48">
        <v>1</v>
      </c>
      <c r="U417" s="49">
        <v>0</v>
      </c>
      <c r="V417" s="49">
        <v>0.2</v>
      </c>
      <c r="W417" s="50"/>
      <c r="X417" s="50"/>
      <c r="Y417" s="50"/>
      <c r="Z417" s="49">
        <v>0</v>
      </c>
      <c r="AA417" s="73">
        <v>417</v>
      </c>
      <c r="AB417" s="73"/>
      <c r="AC417" s="74"/>
      <c r="AD417" s="80" t="s">
        <v>3497</v>
      </c>
      <c r="AE417" s="80">
        <v>655</v>
      </c>
      <c r="AF417" s="80">
        <v>450</v>
      </c>
      <c r="AG417" s="80">
        <v>29279</v>
      </c>
      <c r="AH417" s="80">
        <v>11065</v>
      </c>
      <c r="AI417" s="80"/>
      <c r="AJ417" s="80" t="s">
        <v>4066</v>
      </c>
      <c r="AK417" s="80" t="s">
        <v>4502</v>
      </c>
      <c r="AL417" s="80"/>
      <c r="AM417" s="80"/>
      <c r="AN417" s="82">
        <v>40324.9852662037</v>
      </c>
      <c r="AO417" s="80"/>
      <c r="AP417" s="80" t="b">
        <v>0</v>
      </c>
      <c r="AQ417" s="80" t="b">
        <v>0</v>
      </c>
      <c r="AR417" s="80" t="b">
        <v>1</v>
      </c>
      <c r="AS417" s="80"/>
      <c r="AT417" s="80">
        <v>3</v>
      </c>
      <c r="AU417" s="86" t="s">
        <v>5435</v>
      </c>
      <c r="AV417" s="80" t="b">
        <v>0</v>
      </c>
      <c r="AW417" s="80" t="s">
        <v>5944</v>
      </c>
      <c r="AX417" s="86" t="s">
        <v>6255</v>
      </c>
      <c r="AY417" s="80" t="s">
        <v>66</v>
      </c>
      <c r="AZ417" s="80" t="str">
        <f>REPLACE(INDEX(GroupVertices[Group],MATCH(Vertices[[#This Row],[Vertex]],GroupVertices[Vertex],0)),1,1,"")</f>
        <v>29</v>
      </c>
      <c r="BA417" s="2"/>
      <c r="BB417" s="3"/>
      <c r="BC417" s="3"/>
      <c r="BD417" s="3"/>
      <c r="BE417" s="3"/>
    </row>
    <row r="418" spans="1:57" ht="15">
      <c r="A418" s="66" t="s">
        <v>478</v>
      </c>
      <c r="B418" s="67"/>
      <c r="C418" s="67"/>
      <c r="D418" s="68">
        <v>1</v>
      </c>
      <c r="E418" s="70">
        <v>50</v>
      </c>
      <c r="F418" s="106" t="s">
        <v>5702</v>
      </c>
      <c r="G418" s="67"/>
      <c r="H418" s="71"/>
      <c r="I418" s="72"/>
      <c r="J418" s="72"/>
      <c r="K418" s="71" t="s">
        <v>6859</v>
      </c>
      <c r="L418" s="75"/>
      <c r="M418" s="76">
        <v>3274.938232421875</v>
      </c>
      <c r="N418" s="76">
        <v>1348.813232421875</v>
      </c>
      <c r="O418" s="77"/>
      <c r="P418" s="78"/>
      <c r="Q418" s="78"/>
      <c r="R418" s="90"/>
      <c r="S418" s="48">
        <v>0</v>
      </c>
      <c r="T418" s="48">
        <v>1</v>
      </c>
      <c r="U418" s="49">
        <v>0</v>
      </c>
      <c r="V418" s="49">
        <v>0.008264</v>
      </c>
      <c r="W418" s="50"/>
      <c r="X418" s="50"/>
      <c r="Y418" s="50"/>
      <c r="Z418" s="49">
        <v>0</v>
      </c>
      <c r="AA418" s="73">
        <v>418</v>
      </c>
      <c r="AB418" s="73"/>
      <c r="AC418" s="74"/>
      <c r="AD418" s="80" t="s">
        <v>3498</v>
      </c>
      <c r="AE418" s="80">
        <v>542</v>
      </c>
      <c r="AF418" s="80">
        <v>313</v>
      </c>
      <c r="AG418" s="80">
        <v>14499</v>
      </c>
      <c r="AH418" s="80">
        <v>9714</v>
      </c>
      <c r="AI418" s="80"/>
      <c r="AJ418" s="80"/>
      <c r="AK418" s="80"/>
      <c r="AL418" s="80"/>
      <c r="AM418" s="80"/>
      <c r="AN418" s="82">
        <v>40791.98584490741</v>
      </c>
      <c r="AO418" s="86" t="s">
        <v>5159</v>
      </c>
      <c r="AP418" s="80" t="b">
        <v>0</v>
      </c>
      <c r="AQ418" s="80" t="b">
        <v>0</v>
      </c>
      <c r="AR418" s="80" t="b">
        <v>1</v>
      </c>
      <c r="AS418" s="80"/>
      <c r="AT418" s="80">
        <v>4</v>
      </c>
      <c r="AU418" s="86" t="s">
        <v>5434</v>
      </c>
      <c r="AV418" s="80" t="b">
        <v>0</v>
      </c>
      <c r="AW418" s="80" t="s">
        <v>5944</v>
      </c>
      <c r="AX418" s="86" t="s">
        <v>6256</v>
      </c>
      <c r="AY418" s="80" t="s">
        <v>66</v>
      </c>
      <c r="AZ418" s="80" t="str">
        <f>REPLACE(INDEX(GroupVertices[Group],MATCH(Vertices[[#This Row],[Vertex]],GroupVertices[Vertex],0)),1,1,"")</f>
        <v>9</v>
      </c>
      <c r="BA418" s="2"/>
      <c r="BB418" s="3"/>
      <c r="BC418" s="3"/>
      <c r="BD418" s="3"/>
      <c r="BE418" s="3"/>
    </row>
    <row r="419" spans="1:57" ht="15">
      <c r="A419" s="66" t="s">
        <v>479</v>
      </c>
      <c r="B419" s="67"/>
      <c r="C419" s="67"/>
      <c r="D419" s="68">
        <v>1</v>
      </c>
      <c r="E419" s="70">
        <v>50</v>
      </c>
      <c r="F419" s="106" t="s">
        <v>1325</v>
      </c>
      <c r="G419" s="67"/>
      <c r="H419" s="71"/>
      <c r="I419" s="72"/>
      <c r="J419" s="72"/>
      <c r="K419" s="71" t="s">
        <v>6860</v>
      </c>
      <c r="L419" s="75"/>
      <c r="M419" s="76">
        <v>7359.35302734375</v>
      </c>
      <c r="N419" s="76">
        <v>5550.00634765625</v>
      </c>
      <c r="O419" s="77"/>
      <c r="P419" s="78"/>
      <c r="Q419" s="78"/>
      <c r="R419" s="90"/>
      <c r="S419" s="48">
        <v>0</v>
      </c>
      <c r="T419" s="48">
        <v>1</v>
      </c>
      <c r="U419" s="49">
        <v>0</v>
      </c>
      <c r="V419" s="49">
        <v>0.333333</v>
      </c>
      <c r="W419" s="50"/>
      <c r="X419" s="50"/>
      <c r="Y419" s="50"/>
      <c r="Z419" s="49">
        <v>0</v>
      </c>
      <c r="AA419" s="73">
        <v>419</v>
      </c>
      <c r="AB419" s="73"/>
      <c r="AC419" s="74"/>
      <c r="AD419" s="80" t="s">
        <v>3499</v>
      </c>
      <c r="AE419" s="80">
        <v>489</v>
      </c>
      <c r="AF419" s="80">
        <v>1016</v>
      </c>
      <c r="AG419" s="80">
        <v>15443</v>
      </c>
      <c r="AH419" s="80">
        <v>20406</v>
      </c>
      <c r="AI419" s="80"/>
      <c r="AJ419" s="80" t="s">
        <v>4067</v>
      </c>
      <c r="AK419" s="80" t="s">
        <v>4503</v>
      </c>
      <c r="AL419" s="86" t="s">
        <v>4774</v>
      </c>
      <c r="AM419" s="80"/>
      <c r="AN419" s="82">
        <v>40913.31857638889</v>
      </c>
      <c r="AO419" s="86" t="s">
        <v>5160</v>
      </c>
      <c r="AP419" s="80" t="b">
        <v>0</v>
      </c>
      <c r="AQ419" s="80" t="b">
        <v>0</v>
      </c>
      <c r="AR419" s="80" t="b">
        <v>1</v>
      </c>
      <c r="AS419" s="80"/>
      <c r="AT419" s="80">
        <v>6</v>
      </c>
      <c r="AU419" s="86" t="s">
        <v>5434</v>
      </c>
      <c r="AV419" s="80" t="b">
        <v>0</v>
      </c>
      <c r="AW419" s="80" t="s">
        <v>5944</v>
      </c>
      <c r="AX419" s="86" t="s">
        <v>6257</v>
      </c>
      <c r="AY419" s="80" t="s">
        <v>66</v>
      </c>
      <c r="AZ419" s="80" t="str">
        <f>REPLACE(INDEX(GroupVertices[Group],MATCH(Vertices[[#This Row],[Vertex]],GroupVertices[Vertex],0)),1,1,"")</f>
        <v>42</v>
      </c>
      <c r="BA419" s="2"/>
      <c r="BB419" s="3"/>
      <c r="BC419" s="3"/>
      <c r="BD419" s="3"/>
      <c r="BE419" s="3"/>
    </row>
    <row r="420" spans="1:57" ht="15">
      <c r="A420" s="66" t="s">
        <v>480</v>
      </c>
      <c r="B420" s="67"/>
      <c r="C420" s="67"/>
      <c r="D420" s="68">
        <v>1</v>
      </c>
      <c r="E420" s="70">
        <v>50</v>
      </c>
      <c r="F420" s="106" t="s">
        <v>1326</v>
      </c>
      <c r="G420" s="67"/>
      <c r="H420" s="71"/>
      <c r="I420" s="72"/>
      <c r="J420" s="72"/>
      <c r="K420" s="71" t="s">
        <v>6862</v>
      </c>
      <c r="L420" s="75"/>
      <c r="M420" s="76">
        <v>7008.31884765625</v>
      </c>
      <c r="N420" s="76">
        <v>6942.607421875</v>
      </c>
      <c r="O420" s="77"/>
      <c r="P420" s="78"/>
      <c r="Q420" s="78"/>
      <c r="R420" s="90"/>
      <c r="S420" s="48">
        <v>0</v>
      </c>
      <c r="T420" s="48">
        <v>1</v>
      </c>
      <c r="U420" s="49">
        <v>0</v>
      </c>
      <c r="V420" s="49">
        <v>0.090909</v>
      </c>
      <c r="W420" s="50"/>
      <c r="X420" s="50"/>
      <c r="Y420" s="50"/>
      <c r="Z420" s="49">
        <v>0</v>
      </c>
      <c r="AA420" s="73">
        <v>420</v>
      </c>
      <c r="AB420" s="73"/>
      <c r="AC420" s="74"/>
      <c r="AD420" s="80" t="s">
        <v>3501</v>
      </c>
      <c r="AE420" s="80">
        <v>439</v>
      </c>
      <c r="AF420" s="80">
        <v>72</v>
      </c>
      <c r="AG420" s="80">
        <v>7216</v>
      </c>
      <c r="AH420" s="80">
        <v>3707</v>
      </c>
      <c r="AI420" s="80"/>
      <c r="AJ420" s="80" t="s">
        <v>4068</v>
      </c>
      <c r="AK420" s="80"/>
      <c r="AL420" s="80"/>
      <c r="AM420" s="80"/>
      <c r="AN420" s="82">
        <v>41257.79324074074</v>
      </c>
      <c r="AO420" s="86" t="s">
        <v>5161</v>
      </c>
      <c r="AP420" s="80" t="b">
        <v>0</v>
      </c>
      <c r="AQ420" s="80" t="b">
        <v>0</v>
      </c>
      <c r="AR420" s="80" t="b">
        <v>0</v>
      </c>
      <c r="AS420" s="80"/>
      <c r="AT420" s="80">
        <v>0</v>
      </c>
      <c r="AU420" s="86" t="s">
        <v>5435</v>
      </c>
      <c r="AV420" s="80" t="b">
        <v>0</v>
      </c>
      <c r="AW420" s="80" t="s">
        <v>5944</v>
      </c>
      <c r="AX420" s="86" t="s">
        <v>6259</v>
      </c>
      <c r="AY420" s="80" t="s">
        <v>66</v>
      </c>
      <c r="AZ420" s="80" t="str">
        <f>REPLACE(INDEX(GroupVertices[Group],MATCH(Vertices[[#This Row],[Vertex]],GroupVertices[Vertex],0)),1,1,"")</f>
        <v>11</v>
      </c>
      <c r="BA420" s="2"/>
      <c r="BB420" s="3"/>
      <c r="BC420" s="3"/>
      <c r="BD420" s="3"/>
      <c r="BE420" s="3"/>
    </row>
    <row r="421" spans="1:57" ht="15">
      <c r="A421" s="66" t="s">
        <v>481</v>
      </c>
      <c r="B421" s="67"/>
      <c r="C421" s="67"/>
      <c r="D421" s="68">
        <v>1</v>
      </c>
      <c r="E421" s="70">
        <v>50</v>
      </c>
      <c r="F421" s="106" t="s">
        <v>5704</v>
      </c>
      <c r="G421" s="67"/>
      <c r="H421" s="71"/>
      <c r="I421" s="72"/>
      <c r="J421" s="72"/>
      <c r="K421" s="71" t="s">
        <v>6863</v>
      </c>
      <c r="L421" s="75"/>
      <c r="M421" s="76">
        <v>5486.0634765625</v>
      </c>
      <c r="N421" s="76">
        <v>1709.5255126953125</v>
      </c>
      <c r="O421" s="77"/>
      <c r="P421" s="78"/>
      <c r="Q421" s="78"/>
      <c r="R421" s="90"/>
      <c r="S421" s="48">
        <v>0</v>
      </c>
      <c r="T421" s="48">
        <v>1</v>
      </c>
      <c r="U421" s="49">
        <v>0</v>
      </c>
      <c r="V421" s="49">
        <v>0.2</v>
      </c>
      <c r="W421" s="50"/>
      <c r="X421" s="50"/>
      <c r="Y421" s="50"/>
      <c r="Z421" s="49">
        <v>0</v>
      </c>
      <c r="AA421" s="73">
        <v>421</v>
      </c>
      <c r="AB421" s="73"/>
      <c r="AC421" s="74"/>
      <c r="AD421" s="80" t="s">
        <v>3502</v>
      </c>
      <c r="AE421" s="80">
        <v>1914</v>
      </c>
      <c r="AF421" s="80">
        <v>900</v>
      </c>
      <c r="AG421" s="80">
        <v>29330</v>
      </c>
      <c r="AH421" s="80">
        <v>3215</v>
      </c>
      <c r="AI421" s="80"/>
      <c r="AJ421" s="80"/>
      <c r="AK421" s="80" t="s">
        <v>4504</v>
      </c>
      <c r="AL421" s="80"/>
      <c r="AM421" s="80"/>
      <c r="AN421" s="82">
        <v>40631.80674768519</v>
      </c>
      <c r="AO421" s="86" t="s">
        <v>5162</v>
      </c>
      <c r="AP421" s="80" t="b">
        <v>0</v>
      </c>
      <c r="AQ421" s="80" t="b">
        <v>0</v>
      </c>
      <c r="AR421" s="80" t="b">
        <v>1</v>
      </c>
      <c r="AS421" s="80"/>
      <c r="AT421" s="80">
        <v>10</v>
      </c>
      <c r="AU421" s="86" t="s">
        <v>5435</v>
      </c>
      <c r="AV421" s="80" t="b">
        <v>0</v>
      </c>
      <c r="AW421" s="80" t="s">
        <v>5944</v>
      </c>
      <c r="AX421" s="86" t="s">
        <v>6260</v>
      </c>
      <c r="AY421" s="80" t="s">
        <v>66</v>
      </c>
      <c r="AZ421" s="80" t="str">
        <f>REPLACE(INDEX(GroupVertices[Group],MATCH(Vertices[[#This Row],[Vertex]],GroupVertices[Vertex],0)),1,1,"")</f>
        <v>26</v>
      </c>
      <c r="BA421" s="2"/>
      <c r="BB421" s="3"/>
      <c r="BC421" s="3"/>
      <c r="BD421" s="3"/>
      <c r="BE421" s="3"/>
    </row>
    <row r="422" spans="1:57" ht="15">
      <c r="A422" s="66" t="s">
        <v>483</v>
      </c>
      <c r="B422" s="67"/>
      <c r="C422" s="67"/>
      <c r="D422" s="68">
        <v>1</v>
      </c>
      <c r="E422" s="70">
        <v>50</v>
      </c>
      <c r="F422" s="106" t="s">
        <v>5706</v>
      </c>
      <c r="G422" s="67"/>
      <c r="H422" s="71"/>
      <c r="I422" s="72"/>
      <c r="J422" s="72"/>
      <c r="K422" s="71" t="s">
        <v>6865</v>
      </c>
      <c r="L422" s="75"/>
      <c r="M422" s="76">
        <v>3247.84814453125</v>
      </c>
      <c r="N422" s="76">
        <v>716.3766479492188</v>
      </c>
      <c r="O422" s="77"/>
      <c r="P422" s="78"/>
      <c r="Q422" s="78"/>
      <c r="R422" s="90"/>
      <c r="S422" s="48">
        <v>0</v>
      </c>
      <c r="T422" s="48">
        <v>1</v>
      </c>
      <c r="U422" s="49">
        <v>0</v>
      </c>
      <c r="V422" s="49">
        <v>0.008264</v>
      </c>
      <c r="W422" s="50"/>
      <c r="X422" s="50"/>
      <c r="Y422" s="50"/>
      <c r="Z422" s="49">
        <v>0</v>
      </c>
      <c r="AA422" s="73">
        <v>422</v>
      </c>
      <c r="AB422" s="73"/>
      <c r="AC422" s="74"/>
      <c r="AD422" s="80" t="s">
        <v>3504</v>
      </c>
      <c r="AE422" s="80">
        <v>953</v>
      </c>
      <c r="AF422" s="80">
        <v>1468</v>
      </c>
      <c r="AG422" s="80">
        <v>111279</v>
      </c>
      <c r="AH422" s="80">
        <v>119625</v>
      </c>
      <c r="AI422" s="80"/>
      <c r="AJ422" s="80" t="s">
        <v>4070</v>
      </c>
      <c r="AK422" s="80" t="s">
        <v>4505</v>
      </c>
      <c r="AL422" s="80"/>
      <c r="AM422" s="80"/>
      <c r="AN422" s="82">
        <v>40539.76422453704</v>
      </c>
      <c r="AO422" s="86" t="s">
        <v>5164</v>
      </c>
      <c r="AP422" s="80" t="b">
        <v>0</v>
      </c>
      <c r="AQ422" s="80" t="b">
        <v>0</v>
      </c>
      <c r="AR422" s="80" t="b">
        <v>1</v>
      </c>
      <c r="AS422" s="80"/>
      <c r="AT422" s="80">
        <v>8</v>
      </c>
      <c r="AU422" s="86" t="s">
        <v>5437</v>
      </c>
      <c r="AV422" s="80" t="b">
        <v>0</v>
      </c>
      <c r="AW422" s="80" t="s">
        <v>5944</v>
      </c>
      <c r="AX422" s="86" t="s">
        <v>6262</v>
      </c>
      <c r="AY422" s="80" t="s">
        <v>66</v>
      </c>
      <c r="AZ422" s="80" t="str">
        <f>REPLACE(INDEX(GroupVertices[Group],MATCH(Vertices[[#This Row],[Vertex]],GroupVertices[Vertex],0)),1,1,"")</f>
        <v>9</v>
      </c>
      <c r="BA422" s="2"/>
      <c r="BB422" s="3"/>
      <c r="BC422" s="3"/>
      <c r="BD422" s="3"/>
      <c r="BE422" s="3"/>
    </row>
    <row r="423" spans="1:57" ht="15">
      <c r="A423" s="66" t="s">
        <v>484</v>
      </c>
      <c r="B423" s="67"/>
      <c r="C423" s="67"/>
      <c r="D423" s="68">
        <v>1</v>
      </c>
      <c r="E423" s="70">
        <v>50</v>
      </c>
      <c r="F423" s="106" t="s">
        <v>5707</v>
      </c>
      <c r="G423" s="67"/>
      <c r="H423" s="71"/>
      <c r="I423" s="72"/>
      <c r="J423" s="72"/>
      <c r="K423" s="71" t="s">
        <v>6866</v>
      </c>
      <c r="L423" s="75"/>
      <c r="M423" s="76">
        <v>586.827880859375</v>
      </c>
      <c r="N423" s="76">
        <v>9635</v>
      </c>
      <c r="O423" s="77"/>
      <c r="P423" s="78"/>
      <c r="Q423" s="78"/>
      <c r="R423" s="90"/>
      <c r="S423" s="48">
        <v>0</v>
      </c>
      <c r="T423" s="48">
        <v>1</v>
      </c>
      <c r="U423" s="49">
        <v>0</v>
      </c>
      <c r="V423" s="49">
        <v>0.002</v>
      </c>
      <c r="W423" s="50"/>
      <c r="X423" s="50"/>
      <c r="Y423" s="50"/>
      <c r="Z423" s="49">
        <v>0</v>
      </c>
      <c r="AA423" s="73">
        <v>423</v>
      </c>
      <c r="AB423" s="73"/>
      <c r="AC423" s="74"/>
      <c r="AD423" s="80" t="s">
        <v>3505</v>
      </c>
      <c r="AE423" s="80">
        <v>353</v>
      </c>
      <c r="AF423" s="80">
        <v>465</v>
      </c>
      <c r="AG423" s="80">
        <v>14671</v>
      </c>
      <c r="AH423" s="80">
        <v>2668</v>
      </c>
      <c r="AI423" s="80"/>
      <c r="AJ423" s="80" t="s">
        <v>4071</v>
      </c>
      <c r="AK423" s="80"/>
      <c r="AL423" s="80"/>
      <c r="AM423" s="80"/>
      <c r="AN423" s="82">
        <v>40556.767430555556</v>
      </c>
      <c r="AO423" s="86" t="s">
        <v>5165</v>
      </c>
      <c r="AP423" s="80" t="b">
        <v>0</v>
      </c>
      <c r="AQ423" s="80" t="b">
        <v>0</v>
      </c>
      <c r="AR423" s="80" t="b">
        <v>0</v>
      </c>
      <c r="AS423" s="80"/>
      <c r="AT423" s="80">
        <v>3</v>
      </c>
      <c r="AU423" s="86" t="s">
        <v>5434</v>
      </c>
      <c r="AV423" s="80" t="b">
        <v>0</v>
      </c>
      <c r="AW423" s="80" t="s">
        <v>5944</v>
      </c>
      <c r="AX423" s="86" t="s">
        <v>6263</v>
      </c>
      <c r="AY423" s="80" t="s">
        <v>66</v>
      </c>
      <c r="AZ423" s="80" t="str">
        <f>REPLACE(INDEX(GroupVertices[Group],MATCH(Vertices[[#This Row],[Vertex]],GroupVertices[Vertex],0)),1,1,"")</f>
        <v>1</v>
      </c>
      <c r="BA423" s="2"/>
      <c r="BB423" s="3"/>
      <c r="BC423" s="3"/>
      <c r="BD423" s="3"/>
      <c r="BE423" s="3"/>
    </row>
    <row r="424" spans="1:57" ht="15">
      <c r="A424" s="66" t="s">
        <v>486</v>
      </c>
      <c r="B424" s="67"/>
      <c r="C424" s="67"/>
      <c r="D424" s="68">
        <v>1</v>
      </c>
      <c r="E424" s="70">
        <v>50</v>
      </c>
      <c r="F424" s="106" t="s">
        <v>5708</v>
      </c>
      <c r="G424" s="67"/>
      <c r="H424" s="71"/>
      <c r="I424" s="72"/>
      <c r="J424" s="72"/>
      <c r="K424" s="71" t="s">
        <v>6868</v>
      </c>
      <c r="L424" s="75"/>
      <c r="M424" s="76">
        <v>2554.295166015625</v>
      </c>
      <c r="N424" s="76">
        <v>6381.79296875</v>
      </c>
      <c r="O424" s="77"/>
      <c r="P424" s="78"/>
      <c r="Q424" s="78"/>
      <c r="R424" s="90"/>
      <c r="S424" s="48">
        <v>0</v>
      </c>
      <c r="T424" s="48">
        <v>1</v>
      </c>
      <c r="U424" s="49">
        <v>0</v>
      </c>
      <c r="V424" s="49">
        <v>0.002</v>
      </c>
      <c r="W424" s="50"/>
      <c r="X424" s="50"/>
      <c r="Y424" s="50"/>
      <c r="Z424" s="49">
        <v>0</v>
      </c>
      <c r="AA424" s="73">
        <v>424</v>
      </c>
      <c r="AB424" s="73"/>
      <c r="AC424" s="74"/>
      <c r="AD424" s="80" t="s">
        <v>3507</v>
      </c>
      <c r="AE424" s="80">
        <v>959</v>
      </c>
      <c r="AF424" s="80">
        <v>134</v>
      </c>
      <c r="AG424" s="80">
        <v>8907</v>
      </c>
      <c r="AH424" s="80">
        <v>49493</v>
      </c>
      <c r="AI424" s="80"/>
      <c r="AJ424" s="80" t="s">
        <v>4073</v>
      </c>
      <c r="AK424" s="80" t="s">
        <v>4507</v>
      </c>
      <c r="AL424" s="80"/>
      <c r="AM424" s="80"/>
      <c r="AN424" s="82">
        <v>42746.950266203705</v>
      </c>
      <c r="AO424" s="86" t="s">
        <v>5167</v>
      </c>
      <c r="AP424" s="80" t="b">
        <v>0</v>
      </c>
      <c r="AQ424" s="80" t="b">
        <v>0</v>
      </c>
      <c r="AR424" s="80" t="b">
        <v>0</v>
      </c>
      <c r="AS424" s="80"/>
      <c r="AT424" s="80">
        <v>1</v>
      </c>
      <c r="AU424" s="86" t="s">
        <v>5433</v>
      </c>
      <c r="AV424" s="80" t="b">
        <v>0</v>
      </c>
      <c r="AW424" s="80" t="s">
        <v>5944</v>
      </c>
      <c r="AX424" s="86" t="s">
        <v>6265</v>
      </c>
      <c r="AY424" s="80" t="s">
        <v>66</v>
      </c>
      <c r="AZ424" s="80" t="str">
        <f>REPLACE(INDEX(GroupVertices[Group],MATCH(Vertices[[#This Row],[Vertex]],GroupVertices[Vertex],0)),1,1,"")</f>
        <v>1</v>
      </c>
      <c r="BA424" s="2"/>
      <c r="BB424" s="3"/>
      <c r="BC424" s="3"/>
      <c r="BD424" s="3"/>
      <c r="BE424" s="3"/>
    </row>
    <row r="425" spans="1:57" ht="15">
      <c r="A425" s="66" t="s">
        <v>488</v>
      </c>
      <c r="B425" s="67"/>
      <c r="C425" s="67"/>
      <c r="D425" s="68">
        <v>1</v>
      </c>
      <c r="E425" s="70">
        <v>50</v>
      </c>
      <c r="F425" s="106" t="s">
        <v>5710</v>
      </c>
      <c r="G425" s="67"/>
      <c r="H425" s="71"/>
      <c r="I425" s="72"/>
      <c r="J425" s="72"/>
      <c r="K425" s="71" t="s">
        <v>6870</v>
      </c>
      <c r="L425" s="75"/>
      <c r="M425" s="76">
        <v>8198.6328125</v>
      </c>
      <c r="N425" s="76">
        <v>648.9710693359375</v>
      </c>
      <c r="O425" s="77"/>
      <c r="P425" s="78"/>
      <c r="Q425" s="78"/>
      <c r="R425" s="90"/>
      <c r="S425" s="48">
        <v>0</v>
      </c>
      <c r="T425" s="48">
        <v>1</v>
      </c>
      <c r="U425" s="49">
        <v>0</v>
      </c>
      <c r="V425" s="49">
        <v>1</v>
      </c>
      <c r="W425" s="50"/>
      <c r="X425" s="50"/>
      <c r="Y425" s="50"/>
      <c r="Z425" s="49">
        <v>0</v>
      </c>
      <c r="AA425" s="73">
        <v>425</v>
      </c>
      <c r="AB425" s="73"/>
      <c r="AC425" s="74"/>
      <c r="AD425" s="80" t="s">
        <v>3509</v>
      </c>
      <c r="AE425" s="80">
        <v>368</v>
      </c>
      <c r="AF425" s="80">
        <v>31</v>
      </c>
      <c r="AG425" s="80">
        <v>791</v>
      </c>
      <c r="AH425" s="80">
        <v>1318</v>
      </c>
      <c r="AI425" s="80"/>
      <c r="AJ425" s="80" t="s">
        <v>4074</v>
      </c>
      <c r="AK425" s="80"/>
      <c r="AL425" s="80"/>
      <c r="AM425" s="80"/>
      <c r="AN425" s="82">
        <v>42267.828252314815</v>
      </c>
      <c r="AO425" s="86" t="s">
        <v>5169</v>
      </c>
      <c r="AP425" s="80" t="b">
        <v>1</v>
      </c>
      <c r="AQ425" s="80" t="b">
        <v>0</v>
      </c>
      <c r="AR425" s="80" t="b">
        <v>0</v>
      </c>
      <c r="AS425" s="80"/>
      <c r="AT425" s="80">
        <v>0</v>
      </c>
      <c r="AU425" s="86" t="s">
        <v>5433</v>
      </c>
      <c r="AV425" s="80" t="b">
        <v>0</v>
      </c>
      <c r="AW425" s="80" t="s">
        <v>5944</v>
      </c>
      <c r="AX425" s="86" t="s">
        <v>6267</v>
      </c>
      <c r="AY425" s="80" t="s">
        <v>66</v>
      </c>
      <c r="AZ425" s="80" t="str">
        <f>REPLACE(INDEX(GroupVertices[Group],MATCH(Vertices[[#This Row],[Vertex]],GroupVertices[Vertex],0)),1,1,"")</f>
        <v>75</v>
      </c>
      <c r="BA425" s="2"/>
      <c r="BB425" s="3"/>
      <c r="BC425" s="3"/>
      <c r="BD425" s="3"/>
      <c r="BE425" s="3"/>
    </row>
    <row r="426" spans="1:57" ht="15">
      <c r="A426" s="66" t="s">
        <v>490</v>
      </c>
      <c r="B426" s="67"/>
      <c r="C426" s="67"/>
      <c r="D426" s="68">
        <v>1</v>
      </c>
      <c r="E426" s="70">
        <v>50</v>
      </c>
      <c r="F426" s="106" t="s">
        <v>1329</v>
      </c>
      <c r="G426" s="67"/>
      <c r="H426" s="71"/>
      <c r="I426" s="72"/>
      <c r="J426" s="72"/>
      <c r="K426" s="71" t="s">
        <v>6872</v>
      </c>
      <c r="L426" s="75"/>
      <c r="M426" s="76">
        <v>8685.2470703125</v>
      </c>
      <c r="N426" s="76">
        <v>1961.47021484375</v>
      </c>
      <c r="O426" s="77"/>
      <c r="P426" s="78"/>
      <c r="Q426" s="78"/>
      <c r="R426" s="90"/>
      <c r="S426" s="48">
        <v>0</v>
      </c>
      <c r="T426" s="48">
        <v>1</v>
      </c>
      <c r="U426" s="49">
        <v>0</v>
      </c>
      <c r="V426" s="49">
        <v>1</v>
      </c>
      <c r="W426" s="50"/>
      <c r="X426" s="50"/>
      <c r="Y426" s="50"/>
      <c r="Z426" s="49">
        <v>0</v>
      </c>
      <c r="AA426" s="73">
        <v>426</v>
      </c>
      <c r="AB426" s="73"/>
      <c r="AC426" s="74"/>
      <c r="AD426" s="80" t="s">
        <v>3511</v>
      </c>
      <c r="AE426" s="80">
        <v>3133</v>
      </c>
      <c r="AF426" s="80">
        <v>1009</v>
      </c>
      <c r="AG426" s="80">
        <v>38148</v>
      </c>
      <c r="AH426" s="80">
        <v>63939</v>
      </c>
      <c r="AI426" s="80"/>
      <c r="AJ426" s="80" t="s">
        <v>4075</v>
      </c>
      <c r="AK426" s="80" t="s">
        <v>4509</v>
      </c>
      <c r="AL426" s="80"/>
      <c r="AM426" s="80"/>
      <c r="AN426" s="82">
        <v>42874.00509259259</v>
      </c>
      <c r="AO426" s="86" t="s">
        <v>5171</v>
      </c>
      <c r="AP426" s="80" t="b">
        <v>1</v>
      </c>
      <c r="AQ426" s="80" t="b">
        <v>0</v>
      </c>
      <c r="AR426" s="80" t="b">
        <v>1</v>
      </c>
      <c r="AS426" s="80"/>
      <c r="AT426" s="80">
        <v>4</v>
      </c>
      <c r="AU426" s="80"/>
      <c r="AV426" s="80" t="b">
        <v>0</v>
      </c>
      <c r="AW426" s="80" t="s">
        <v>5944</v>
      </c>
      <c r="AX426" s="86" t="s">
        <v>6269</v>
      </c>
      <c r="AY426" s="80" t="s">
        <v>66</v>
      </c>
      <c r="AZ426" s="80" t="str">
        <f>REPLACE(INDEX(GroupVertices[Group],MATCH(Vertices[[#This Row],[Vertex]],GroupVertices[Vertex],0)),1,1,"")</f>
        <v>74</v>
      </c>
      <c r="BA426" s="2"/>
      <c r="BB426" s="3"/>
      <c r="BC426" s="3"/>
      <c r="BD426" s="3"/>
      <c r="BE426" s="3"/>
    </row>
    <row r="427" spans="1:57" ht="15">
      <c r="A427" s="66" t="s">
        <v>492</v>
      </c>
      <c r="B427" s="67"/>
      <c r="C427" s="67"/>
      <c r="D427" s="68">
        <v>1</v>
      </c>
      <c r="E427" s="70">
        <v>50</v>
      </c>
      <c r="F427" s="106" t="s">
        <v>1330</v>
      </c>
      <c r="G427" s="67"/>
      <c r="H427" s="71"/>
      <c r="I427" s="72"/>
      <c r="J427" s="72"/>
      <c r="K427" s="71" t="s">
        <v>6874</v>
      </c>
      <c r="L427" s="75"/>
      <c r="M427" s="76">
        <v>8198.6494140625</v>
      </c>
      <c r="N427" s="76">
        <v>1961.498046875</v>
      </c>
      <c r="O427" s="77"/>
      <c r="P427" s="78"/>
      <c r="Q427" s="78"/>
      <c r="R427" s="90"/>
      <c r="S427" s="48">
        <v>0</v>
      </c>
      <c r="T427" s="48">
        <v>1</v>
      </c>
      <c r="U427" s="49">
        <v>0</v>
      </c>
      <c r="V427" s="49">
        <v>1</v>
      </c>
      <c r="W427" s="50"/>
      <c r="X427" s="50"/>
      <c r="Y427" s="50"/>
      <c r="Z427" s="49">
        <v>0</v>
      </c>
      <c r="AA427" s="73">
        <v>427</v>
      </c>
      <c r="AB427" s="73"/>
      <c r="AC427" s="74"/>
      <c r="AD427" s="80" t="s">
        <v>3513</v>
      </c>
      <c r="AE427" s="80">
        <v>267</v>
      </c>
      <c r="AF427" s="80">
        <v>233</v>
      </c>
      <c r="AG427" s="80">
        <v>1063</v>
      </c>
      <c r="AH427" s="80">
        <v>8431</v>
      </c>
      <c r="AI427" s="80"/>
      <c r="AJ427" s="80" t="s">
        <v>4077</v>
      </c>
      <c r="AK427" s="80"/>
      <c r="AL427" s="80"/>
      <c r="AM427" s="80"/>
      <c r="AN427" s="82">
        <v>41920.95658564815</v>
      </c>
      <c r="AO427" s="86" t="s">
        <v>5173</v>
      </c>
      <c r="AP427" s="80" t="b">
        <v>1</v>
      </c>
      <c r="AQ427" s="80" t="b">
        <v>0</v>
      </c>
      <c r="AR427" s="80" t="b">
        <v>0</v>
      </c>
      <c r="AS427" s="80"/>
      <c r="AT427" s="80">
        <v>2</v>
      </c>
      <c r="AU427" s="86" t="s">
        <v>5433</v>
      </c>
      <c r="AV427" s="80" t="b">
        <v>0</v>
      </c>
      <c r="AW427" s="80" t="s">
        <v>5944</v>
      </c>
      <c r="AX427" s="86" t="s">
        <v>6271</v>
      </c>
      <c r="AY427" s="80" t="s">
        <v>66</v>
      </c>
      <c r="AZ427" s="80" t="str">
        <f>REPLACE(INDEX(GroupVertices[Group],MATCH(Vertices[[#This Row],[Vertex]],GroupVertices[Vertex],0)),1,1,"")</f>
        <v>73</v>
      </c>
      <c r="BA427" s="2"/>
      <c r="BB427" s="3"/>
      <c r="BC427" s="3"/>
      <c r="BD427" s="3"/>
      <c r="BE427" s="3"/>
    </row>
    <row r="428" spans="1:57" ht="15">
      <c r="A428" s="66" t="s">
        <v>494</v>
      </c>
      <c r="B428" s="67"/>
      <c r="C428" s="67"/>
      <c r="D428" s="68">
        <v>1</v>
      </c>
      <c r="E428" s="70">
        <v>50</v>
      </c>
      <c r="F428" s="106" t="s">
        <v>5712</v>
      </c>
      <c r="G428" s="67"/>
      <c r="H428" s="71"/>
      <c r="I428" s="72"/>
      <c r="J428" s="72"/>
      <c r="K428" s="71" t="s">
        <v>6876</v>
      </c>
      <c r="L428" s="75"/>
      <c r="M428" s="76">
        <v>1993.826904296875</v>
      </c>
      <c r="N428" s="76">
        <v>6119.46630859375</v>
      </c>
      <c r="O428" s="77"/>
      <c r="P428" s="78"/>
      <c r="Q428" s="78"/>
      <c r="R428" s="90"/>
      <c r="S428" s="48">
        <v>0</v>
      </c>
      <c r="T428" s="48">
        <v>1</v>
      </c>
      <c r="U428" s="49">
        <v>0</v>
      </c>
      <c r="V428" s="49">
        <v>0.002</v>
      </c>
      <c r="W428" s="50"/>
      <c r="X428" s="50"/>
      <c r="Y428" s="50"/>
      <c r="Z428" s="49">
        <v>0</v>
      </c>
      <c r="AA428" s="73">
        <v>428</v>
      </c>
      <c r="AB428" s="73"/>
      <c r="AC428" s="74"/>
      <c r="AD428" s="80" t="s">
        <v>3515</v>
      </c>
      <c r="AE428" s="80">
        <v>72</v>
      </c>
      <c r="AF428" s="80">
        <v>54</v>
      </c>
      <c r="AG428" s="80">
        <v>1376</v>
      </c>
      <c r="AH428" s="80">
        <v>6291</v>
      </c>
      <c r="AI428" s="80"/>
      <c r="AJ428" s="80" t="s">
        <v>4079</v>
      </c>
      <c r="AK428" s="80"/>
      <c r="AL428" s="80"/>
      <c r="AM428" s="80"/>
      <c r="AN428" s="82">
        <v>42726.12744212963</v>
      </c>
      <c r="AO428" s="86" t="s">
        <v>5175</v>
      </c>
      <c r="AP428" s="80" t="b">
        <v>1</v>
      </c>
      <c r="AQ428" s="80" t="b">
        <v>0</v>
      </c>
      <c r="AR428" s="80" t="b">
        <v>0</v>
      </c>
      <c r="AS428" s="80"/>
      <c r="AT428" s="80">
        <v>0</v>
      </c>
      <c r="AU428" s="80"/>
      <c r="AV428" s="80" t="b">
        <v>0</v>
      </c>
      <c r="AW428" s="80" t="s">
        <v>5944</v>
      </c>
      <c r="AX428" s="86" t="s">
        <v>6273</v>
      </c>
      <c r="AY428" s="80" t="s">
        <v>66</v>
      </c>
      <c r="AZ428" s="80" t="str">
        <f>REPLACE(INDEX(GroupVertices[Group],MATCH(Vertices[[#This Row],[Vertex]],GroupVertices[Vertex],0)),1,1,"")</f>
        <v>1</v>
      </c>
      <c r="BA428" s="2"/>
      <c r="BB428" s="3"/>
      <c r="BC428" s="3"/>
      <c r="BD428" s="3"/>
      <c r="BE428" s="3"/>
    </row>
    <row r="429" spans="1:57" ht="15">
      <c r="A429" s="66" t="s">
        <v>496</v>
      </c>
      <c r="B429" s="67"/>
      <c r="C429" s="67"/>
      <c r="D429" s="68">
        <v>1</v>
      </c>
      <c r="E429" s="70">
        <v>50</v>
      </c>
      <c r="F429" s="106" t="s">
        <v>5713</v>
      </c>
      <c r="G429" s="67"/>
      <c r="H429" s="71"/>
      <c r="I429" s="72"/>
      <c r="J429" s="72"/>
      <c r="K429" s="71" t="s">
        <v>6878</v>
      </c>
      <c r="L429" s="75"/>
      <c r="M429" s="76">
        <v>9479.087890625</v>
      </c>
      <c r="N429" s="76">
        <v>6828.228515625</v>
      </c>
      <c r="O429" s="77"/>
      <c r="P429" s="78"/>
      <c r="Q429" s="78"/>
      <c r="R429" s="90"/>
      <c r="S429" s="48">
        <v>0</v>
      </c>
      <c r="T429" s="48">
        <v>1</v>
      </c>
      <c r="U429" s="49">
        <v>0</v>
      </c>
      <c r="V429" s="49">
        <v>0.111111</v>
      </c>
      <c r="W429" s="50"/>
      <c r="X429" s="50"/>
      <c r="Y429" s="50"/>
      <c r="Z429" s="49">
        <v>0</v>
      </c>
      <c r="AA429" s="73">
        <v>429</v>
      </c>
      <c r="AB429" s="73"/>
      <c r="AC429" s="74"/>
      <c r="AD429" s="80" t="s">
        <v>3517</v>
      </c>
      <c r="AE429" s="80">
        <v>120</v>
      </c>
      <c r="AF429" s="80">
        <v>81</v>
      </c>
      <c r="AG429" s="80">
        <v>1929</v>
      </c>
      <c r="AH429" s="80">
        <v>1379</v>
      </c>
      <c r="AI429" s="80"/>
      <c r="AJ429" s="80" t="s">
        <v>4081</v>
      </c>
      <c r="AK429" s="80" t="s">
        <v>4510</v>
      </c>
      <c r="AL429" s="86" t="s">
        <v>4778</v>
      </c>
      <c r="AM429" s="80"/>
      <c r="AN429" s="82">
        <v>42170.75074074074</v>
      </c>
      <c r="AO429" s="86" t="s">
        <v>5177</v>
      </c>
      <c r="AP429" s="80" t="b">
        <v>1</v>
      </c>
      <c r="AQ429" s="80" t="b">
        <v>0</v>
      </c>
      <c r="AR429" s="80" t="b">
        <v>1</v>
      </c>
      <c r="AS429" s="80"/>
      <c r="AT429" s="80">
        <v>2</v>
      </c>
      <c r="AU429" s="86" t="s">
        <v>5433</v>
      </c>
      <c r="AV429" s="80" t="b">
        <v>0</v>
      </c>
      <c r="AW429" s="80" t="s">
        <v>5944</v>
      </c>
      <c r="AX429" s="86" t="s">
        <v>6275</v>
      </c>
      <c r="AY429" s="80" t="s">
        <v>66</v>
      </c>
      <c r="AZ429" s="80" t="str">
        <f>REPLACE(INDEX(GroupVertices[Group],MATCH(Vertices[[#This Row],[Vertex]],GroupVertices[Vertex],0)),1,1,"")</f>
        <v>13</v>
      </c>
      <c r="BA429" s="2"/>
      <c r="BB429" s="3"/>
      <c r="BC429" s="3"/>
      <c r="BD429" s="3"/>
      <c r="BE429" s="3"/>
    </row>
    <row r="430" spans="1:57" ht="15">
      <c r="A430" s="66" t="s">
        <v>497</v>
      </c>
      <c r="B430" s="67"/>
      <c r="C430" s="67"/>
      <c r="D430" s="68">
        <v>1</v>
      </c>
      <c r="E430" s="70">
        <v>50</v>
      </c>
      <c r="F430" s="106" t="s">
        <v>1333</v>
      </c>
      <c r="G430" s="67"/>
      <c r="H430" s="71"/>
      <c r="I430" s="72"/>
      <c r="J430" s="72"/>
      <c r="K430" s="71" t="s">
        <v>6879</v>
      </c>
      <c r="L430" s="75"/>
      <c r="M430" s="76">
        <v>5034.5673828125</v>
      </c>
      <c r="N430" s="76">
        <v>3052.800537109375</v>
      </c>
      <c r="O430" s="77"/>
      <c r="P430" s="78"/>
      <c r="Q430" s="78"/>
      <c r="R430" s="90"/>
      <c r="S430" s="48">
        <v>0</v>
      </c>
      <c r="T430" s="48">
        <v>1</v>
      </c>
      <c r="U430" s="49">
        <v>0</v>
      </c>
      <c r="V430" s="49">
        <v>0.2</v>
      </c>
      <c r="W430" s="50"/>
      <c r="X430" s="50"/>
      <c r="Y430" s="50"/>
      <c r="Z430" s="49">
        <v>0</v>
      </c>
      <c r="AA430" s="73">
        <v>430</v>
      </c>
      <c r="AB430" s="73"/>
      <c r="AC430" s="74"/>
      <c r="AD430" s="80" t="s">
        <v>3518</v>
      </c>
      <c r="AE430" s="80">
        <v>537</v>
      </c>
      <c r="AF430" s="80">
        <v>75</v>
      </c>
      <c r="AG430" s="80">
        <v>3199</v>
      </c>
      <c r="AH430" s="80">
        <v>7709</v>
      </c>
      <c r="AI430" s="80"/>
      <c r="AJ430" s="80" t="s">
        <v>4082</v>
      </c>
      <c r="AK430" s="80" t="s">
        <v>4511</v>
      </c>
      <c r="AL430" s="86" t="s">
        <v>4779</v>
      </c>
      <c r="AM430" s="80"/>
      <c r="AN430" s="82">
        <v>40628.09050925926</v>
      </c>
      <c r="AO430" s="86" t="s">
        <v>5178</v>
      </c>
      <c r="AP430" s="80" t="b">
        <v>0</v>
      </c>
      <c r="AQ430" s="80" t="b">
        <v>0</v>
      </c>
      <c r="AR430" s="80" t="b">
        <v>0</v>
      </c>
      <c r="AS430" s="80"/>
      <c r="AT430" s="80">
        <v>1</v>
      </c>
      <c r="AU430" s="86" t="s">
        <v>5435</v>
      </c>
      <c r="AV430" s="80" t="b">
        <v>0</v>
      </c>
      <c r="AW430" s="80" t="s">
        <v>5944</v>
      </c>
      <c r="AX430" s="86" t="s">
        <v>6276</v>
      </c>
      <c r="AY430" s="80" t="s">
        <v>66</v>
      </c>
      <c r="AZ430" s="80" t="str">
        <f>REPLACE(INDEX(GroupVertices[Group],MATCH(Vertices[[#This Row],[Vertex]],GroupVertices[Vertex],0)),1,1,"")</f>
        <v>24</v>
      </c>
      <c r="BA430" s="2"/>
      <c r="BB430" s="3"/>
      <c r="BC430" s="3"/>
      <c r="BD430" s="3"/>
      <c r="BE430" s="3"/>
    </row>
    <row r="431" spans="1:57" ht="15">
      <c r="A431" s="66" t="s">
        <v>498</v>
      </c>
      <c r="B431" s="67"/>
      <c r="C431" s="67"/>
      <c r="D431" s="68">
        <v>1</v>
      </c>
      <c r="E431" s="70">
        <v>50</v>
      </c>
      <c r="F431" s="106" t="s">
        <v>5714</v>
      </c>
      <c r="G431" s="67"/>
      <c r="H431" s="71"/>
      <c r="I431" s="72"/>
      <c r="J431" s="72"/>
      <c r="K431" s="71" t="s">
        <v>6881</v>
      </c>
      <c r="L431" s="75"/>
      <c r="M431" s="76">
        <v>320.5115966796875</v>
      </c>
      <c r="N431" s="76">
        <v>4810.5498046875</v>
      </c>
      <c r="O431" s="77"/>
      <c r="P431" s="78"/>
      <c r="Q431" s="78"/>
      <c r="R431" s="90"/>
      <c r="S431" s="48">
        <v>0</v>
      </c>
      <c r="T431" s="48">
        <v>1</v>
      </c>
      <c r="U431" s="49">
        <v>0</v>
      </c>
      <c r="V431" s="49">
        <v>0.001645</v>
      </c>
      <c r="W431" s="50"/>
      <c r="X431" s="50"/>
      <c r="Y431" s="50"/>
      <c r="Z431" s="49">
        <v>0</v>
      </c>
      <c r="AA431" s="73">
        <v>431</v>
      </c>
      <c r="AB431" s="73"/>
      <c r="AC431" s="74"/>
      <c r="AD431" s="80" t="s">
        <v>3520</v>
      </c>
      <c r="AE431" s="80">
        <v>139</v>
      </c>
      <c r="AF431" s="80">
        <v>188</v>
      </c>
      <c r="AG431" s="80">
        <v>4129</v>
      </c>
      <c r="AH431" s="80">
        <v>3117</v>
      </c>
      <c r="AI431" s="80"/>
      <c r="AJ431" s="80"/>
      <c r="AK431" s="80"/>
      <c r="AL431" s="80"/>
      <c r="AM431" s="80"/>
      <c r="AN431" s="82">
        <v>40879.23446759259</v>
      </c>
      <c r="AO431" s="86" t="s">
        <v>5180</v>
      </c>
      <c r="AP431" s="80" t="b">
        <v>0</v>
      </c>
      <c r="AQ431" s="80" t="b">
        <v>0</v>
      </c>
      <c r="AR431" s="80" t="b">
        <v>1</v>
      </c>
      <c r="AS431" s="80"/>
      <c r="AT431" s="80">
        <v>1</v>
      </c>
      <c r="AU431" s="86" t="s">
        <v>5433</v>
      </c>
      <c r="AV431" s="80" t="b">
        <v>0</v>
      </c>
      <c r="AW431" s="80" t="s">
        <v>5944</v>
      </c>
      <c r="AX431" s="86" t="s">
        <v>6278</v>
      </c>
      <c r="AY431" s="80" t="s">
        <v>66</v>
      </c>
      <c r="AZ431" s="80" t="str">
        <f>REPLACE(INDEX(GroupVertices[Group],MATCH(Vertices[[#This Row],[Vertex]],GroupVertices[Vertex],0)),1,1,"")</f>
        <v>2</v>
      </c>
      <c r="BA431" s="2"/>
      <c r="BB431" s="3"/>
      <c r="BC431" s="3"/>
      <c r="BD431" s="3"/>
      <c r="BE431" s="3"/>
    </row>
    <row r="432" spans="1:57" ht="15">
      <c r="A432" s="66" t="s">
        <v>499</v>
      </c>
      <c r="B432" s="67"/>
      <c r="C432" s="67"/>
      <c r="D432" s="68">
        <v>1</v>
      </c>
      <c r="E432" s="70">
        <v>50</v>
      </c>
      <c r="F432" s="106" t="s">
        <v>5715</v>
      </c>
      <c r="G432" s="67"/>
      <c r="H432" s="71"/>
      <c r="I432" s="72"/>
      <c r="J432" s="72"/>
      <c r="K432" s="71" t="s">
        <v>6882</v>
      </c>
      <c r="L432" s="75"/>
      <c r="M432" s="76">
        <v>1901.9573974609375</v>
      </c>
      <c r="N432" s="76">
        <v>5549.32958984375</v>
      </c>
      <c r="O432" s="77"/>
      <c r="P432" s="78"/>
      <c r="Q432" s="78"/>
      <c r="R432" s="90"/>
      <c r="S432" s="48">
        <v>0</v>
      </c>
      <c r="T432" s="48">
        <v>1</v>
      </c>
      <c r="U432" s="49">
        <v>0</v>
      </c>
      <c r="V432" s="49">
        <v>0.001502</v>
      </c>
      <c r="W432" s="50"/>
      <c r="X432" s="50"/>
      <c r="Y432" s="50"/>
      <c r="Z432" s="49">
        <v>0</v>
      </c>
      <c r="AA432" s="73">
        <v>432</v>
      </c>
      <c r="AB432" s="73"/>
      <c r="AC432" s="74"/>
      <c r="AD432" s="80" t="s">
        <v>3521</v>
      </c>
      <c r="AE432" s="80">
        <v>71</v>
      </c>
      <c r="AF432" s="80">
        <v>50</v>
      </c>
      <c r="AG432" s="80">
        <v>745</v>
      </c>
      <c r="AH432" s="80">
        <v>497</v>
      </c>
      <c r="AI432" s="80"/>
      <c r="AJ432" s="80"/>
      <c r="AK432" s="80" t="s">
        <v>4513</v>
      </c>
      <c r="AL432" s="80"/>
      <c r="AM432" s="80"/>
      <c r="AN432" s="82">
        <v>43390.884791666664</v>
      </c>
      <c r="AO432" s="86" t="s">
        <v>5181</v>
      </c>
      <c r="AP432" s="80" t="b">
        <v>1</v>
      </c>
      <c r="AQ432" s="80" t="b">
        <v>0</v>
      </c>
      <c r="AR432" s="80" t="b">
        <v>0</v>
      </c>
      <c r="AS432" s="80"/>
      <c r="AT432" s="80">
        <v>0</v>
      </c>
      <c r="AU432" s="80"/>
      <c r="AV432" s="80" t="b">
        <v>0</v>
      </c>
      <c r="AW432" s="80" t="s">
        <v>5944</v>
      </c>
      <c r="AX432" s="86" t="s">
        <v>6279</v>
      </c>
      <c r="AY432" s="80" t="s">
        <v>66</v>
      </c>
      <c r="AZ432" s="80" t="str">
        <f>REPLACE(INDEX(GroupVertices[Group],MATCH(Vertices[[#This Row],[Vertex]],GroupVertices[Vertex],0)),1,1,"")</f>
        <v>2</v>
      </c>
      <c r="BA432" s="2"/>
      <c r="BB432" s="3"/>
      <c r="BC432" s="3"/>
      <c r="BD432" s="3"/>
      <c r="BE432" s="3"/>
    </row>
    <row r="433" spans="1:57" ht="15">
      <c r="A433" s="66" t="s">
        <v>500</v>
      </c>
      <c r="B433" s="67"/>
      <c r="C433" s="67"/>
      <c r="D433" s="68">
        <v>1</v>
      </c>
      <c r="E433" s="70">
        <v>50</v>
      </c>
      <c r="F433" s="106" t="s">
        <v>1334</v>
      </c>
      <c r="G433" s="67"/>
      <c r="H433" s="71"/>
      <c r="I433" s="72"/>
      <c r="J433" s="72"/>
      <c r="K433" s="71" t="s">
        <v>6883</v>
      </c>
      <c r="L433" s="75"/>
      <c r="M433" s="76">
        <v>5486.06201171875</v>
      </c>
      <c r="N433" s="76">
        <v>3647.86767578125</v>
      </c>
      <c r="O433" s="77"/>
      <c r="P433" s="78"/>
      <c r="Q433" s="78"/>
      <c r="R433" s="90"/>
      <c r="S433" s="48">
        <v>0</v>
      </c>
      <c r="T433" s="48">
        <v>1</v>
      </c>
      <c r="U433" s="49">
        <v>0</v>
      </c>
      <c r="V433" s="49">
        <v>0.2</v>
      </c>
      <c r="W433" s="50"/>
      <c r="X433" s="50"/>
      <c r="Y433" s="50"/>
      <c r="Z433" s="49">
        <v>0</v>
      </c>
      <c r="AA433" s="73">
        <v>433</v>
      </c>
      <c r="AB433" s="73"/>
      <c r="AC433" s="74"/>
      <c r="AD433" s="80" t="s">
        <v>3522</v>
      </c>
      <c r="AE433" s="80">
        <v>796</v>
      </c>
      <c r="AF433" s="80">
        <v>67</v>
      </c>
      <c r="AG433" s="80">
        <v>633</v>
      </c>
      <c r="AH433" s="80">
        <v>820</v>
      </c>
      <c r="AI433" s="80"/>
      <c r="AJ433" s="80"/>
      <c r="AK433" s="80" t="s">
        <v>4514</v>
      </c>
      <c r="AL433" s="86" t="s">
        <v>4781</v>
      </c>
      <c r="AM433" s="80"/>
      <c r="AN433" s="82">
        <v>40647.17530092593</v>
      </c>
      <c r="AO433" s="86" t="s">
        <v>5182</v>
      </c>
      <c r="AP433" s="80" t="b">
        <v>0</v>
      </c>
      <c r="AQ433" s="80" t="b">
        <v>0</v>
      </c>
      <c r="AR433" s="80" t="b">
        <v>0</v>
      </c>
      <c r="AS433" s="80"/>
      <c r="AT433" s="80">
        <v>0</v>
      </c>
      <c r="AU433" s="86" t="s">
        <v>5435</v>
      </c>
      <c r="AV433" s="80" t="b">
        <v>0</v>
      </c>
      <c r="AW433" s="80" t="s">
        <v>5944</v>
      </c>
      <c r="AX433" s="86" t="s">
        <v>6280</v>
      </c>
      <c r="AY433" s="80" t="s">
        <v>66</v>
      </c>
      <c r="AZ433" s="80" t="str">
        <f>REPLACE(INDEX(GroupVertices[Group],MATCH(Vertices[[#This Row],[Vertex]],GroupVertices[Vertex],0)),1,1,"")</f>
        <v>24</v>
      </c>
      <c r="BA433" s="2"/>
      <c r="BB433" s="3"/>
      <c r="BC433" s="3"/>
      <c r="BD433" s="3"/>
      <c r="BE433" s="3"/>
    </row>
    <row r="434" spans="1:57" ht="15">
      <c r="A434" s="66" t="s">
        <v>501</v>
      </c>
      <c r="B434" s="67"/>
      <c r="C434" s="67"/>
      <c r="D434" s="68">
        <v>1</v>
      </c>
      <c r="E434" s="70">
        <v>50</v>
      </c>
      <c r="F434" s="106" t="s">
        <v>5716</v>
      </c>
      <c r="G434" s="67"/>
      <c r="H434" s="71"/>
      <c r="I434" s="72"/>
      <c r="J434" s="72"/>
      <c r="K434" s="71" t="s">
        <v>6884</v>
      </c>
      <c r="L434" s="75"/>
      <c r="M434" s="76">
        <v>3342.843017578125</v>
      </c>
      <c r="N434" s="76">
        <v>5496.15625</v>
      </c>
      <c r="O434" s="77"/>
      <c r="P434" s="78"/>
      <c r="Q434" s="78"/>
      <c r="R434" s="90"/>
      <c r="S434" s="48">
        <v>0</v>
      </c>
      <c r="T434" s="48">
        <v>1</v>
      </c>
      <c r="U434" s="49">
        <v>0</v>
      </c>
      <c r="V434" s="49">
        <v>0.011765</v>
      </c>
      <c r="W434" s="50"/>
      <c r="X434" s="50"/>
      <c r="Y434" s="50"/>
      <c r="Z434" s="49">
        <v>0</v>
      </c>
      <c r="AA434" s="73">
        <v>434</v>
      </c>
      <c r="AB434" s="73"/>
      <c r="AC434" s="74"/>
      <c r="AD434" s="80" t="s">
        <v>3523</v>
      </c>
      <c r="AE434" s="80">
        <v>95</v>
      </c>
      <c r="AF434" s="80">
        <v>122</v>
      </c>
      <c r="AG434" s="80">
        <v>3552</v>
      </c>
      <c r="AH434" s="80">
        <v>29104</v>
      </c>
      <c r="AI434" s="80"/>
      <c r="AJ434" s="80" t="s">
        <v>4084</v>
      </c>
      <c r="AK434" s="80"/>
      <c r="AL434" s="80"/>
      <c r="AM434" s="80"/>
      <c r="AN434" s="82">
        <v>41515.44951388889</v>
      </c>
      <c r="AO434" s="86" t="s">
        <v>5183</v>
      </c>
      <c r="AP434" s="80" t="b">
        <v>0</v>
      </c>
      <c r="AQ434" s="80" t="b">
        <v>0</v>
      </c>
      <c r="AR434" s="80" t="b">
        <v>0</v>
      </c>
      <c r="AS434" s="80"/>
      <c r="AT434" s="80">
        <v>0</v>
      </c>
      <c r="AU434" s="86" t="s">
        <v>5433</v>
      </c>
      <c r="AV434" s="80" t="b">
        <v>0</v>
      </c>
      <c r="AW434" s="80" t="s">
        <v>5944</v>
      </c>
      <c r="AX434" s="86" t="s">
        <v>6281</v>
      </c>
      <c r="AY434" s="80" t="s">
        <v>66</v>
      </c>
      <c r="AZ434" s="80" t="str">
        <f>REPLACE(INDEX(GroupVertices[Group],MATCH(Vertices[[#This Row],[Vertex]],GroupVertices[Vertex],0)),1,1,"")</f>
        <v>7</v>
      </c>
      <c r="BA434" s="2"/>
      <c r="BB434" s="3"/>
      <c r="BC434" s="3"/>
      <c r="BD434" s="3"/>
      <c r="BE434" s="3"/>
    </row>
    <row r="435" spans="1:57" ht="15">
      <c r="A435" s="66" t="s">
        <v>502</v>
      </c>
      <c r="B435" s="67"/>
      <c r="C435" s="67"/>
      <c r="D435" s="68">
        <v>1</v>
      </c>
      <c r="E435" s="70">
        <v>50</v>
      </c>
      <c r="F435" s="106" t="s">
        <v>5717</v>
      </c>
      <c r="G435" s="67"/>
      <c r="H435" s="71"/>
      <c r="I435" s="72"/>
      <c r="J435" s="72"/>
      <c r="K435" s="71" t="s">
        <v>6885</v>
      </c>
      <c r="L435" s="75"/>
      <c r="M435" s="76">
        <v>1310.2437744140625</v>
      </c>
      <c r="N435" s="76">
        <v>9822.0263671875</v>
      </c>
      <c r="O435" s="77"/>
      <c r="P435" s="78"/>
      <c r="Q435" s="78"/>
      <c r="R435" s="90"/>
      <c r="S435" s="48">
        <v>0</v>
      </c>
      <c r="T435" s="48">
        <v>1</v>
      </c>
      <c r="U435" s="49">
        <v>0</v>
      </c>
      <c r="V435" s="49">
        <v>0.002</v>
      </c>
      <c r="W435" s="50"/>
      <c r="X435" s="50"/>
      <c r="Y435" s="50"/>
      <c r="Z435" s="49">
        <v>0</v>
      </c>
      <c r="AA435" s="73">
        <v>435</v>
      </c>
      <c r="AB435" s="73"/>
      <c r="AC435" s="74"/>
      <c r="AD435" s="80" t="s">
        <v>3524</v>
      </c>
      <c r="AE435" s="80">
        <v>618</v>
      </c>
      <c r="AF435" s="80">
        <v>880</v>
      </c>
      <c r="AG435" s="80">
        <v>49051</v>
      </c>
      <c r="AH435" s="80">
        <v>22644</v>
      </c>
      <c r="AI435" s="80"/>
      <c r="AJ435" s="80" t="s">
        <v>4085</v>
      </c>
      <c r="AK435" s="80"/>
      <c r="AL435" s="80"/>
      <c r="AM435" s="80"/>
      <c r="AN435" s="82">
        <v>40861.24733796297</v>
      </c>
      <c r="AO435" s="86" t="s">
        <v>5184</v>
      </c>
      <c r="AP435" s="80" t="b">
        <v>0</v>
      </c>
      <c r="AQ435" s="80" t="b">
        <v>0</v>
      </c>
      <c r="AR435" s="80" t="b">
        <v>1</v>
      </c>
      <c r="AS435" s="80"/>
      <c r="AT435" s="80">
        <v>6</v>
      </c>
      <c r="AU435" s="86" t="s">
        <v>5435</v>
      </c>
      <c r="AV435" s="80" t="b">
        <v>0</v>
      </c>
      <c r="AW435" s="80" t="s">
        <v>5944</v>
      </c>
      <c r="AX435" s="86" t="s">
        <v>6282</v>
      </c>
      <c r="AY435" s="80" t="s">
        <v>66</v>
      </c>
      <c r="AZ435" s="80" t="str">
        <f>REPLACE(INDEX(GroupVertices[Group],MATCH(Vertices[[#This Row],[Vertex]],GroupVertices[Vertex],0)),1,1,"")</f>
        <v>1</v>
      </c>
      <c r="BA435" s="2"/>
      <c r="BB435" s="3"/>
      <c r="BC435" s="3"/>
      <c r="BD435" s="3"/>
      <c r="BE435" s="3"/>
    </row>
    <row r="436" spans="1:57" ht="15">
      <c r="A436" s="66" t="s">
        <v>503</v>
      </c>
      <c r="B436" s="67"/>
      <c r="C436" s="67"/>
      <c r="D436" s="68">
        <v>1</v>
      </c>
      <c r="E436" s="70">
        <v>50</v>
      </c>
      <c r="F436" s="106" t="s">
        <v>5718</v>
      </c>
      <c r="G436" s="67"/>
      <c r="H436" s="71"/>
      <c r="I436" s="72"/>
      <c r="J436" s="72"/>
      <c r="K436" s="71" t="s">
        <v>6886</v>
      </c>
      <c r="L436" s="75"/>
      <c r="M436" s="76">
        <v>626.4500122070312</v>
      </c>
      <c r="N436" s="76">
        <v>7975.46923828125</v>
      </c>
      <c r="O436" s="77"/>
      <c r="P436" s="78"/>
      <c r="Q436" s="78"/>
      <c r="R436" s="90"/>
      <c r="S436" s="48">
        <v>0</v>
      </c>
      <c r="T436" s="48">
        <v>1</v>
      </c>
      <c r="U436" s="49">
        <v>0</v>
      </c>
      <c r="V436" s="49">
        <v>0.002</v>
      </c>
      <c r="W436" s="50"/>
      <c r="X436" s="50"/>
      <c r="Y436" s="50"/>
      <c r="Z436" s="49">
        <v>0</v>
      </c>
      <c r="AA436" s="73">
        <v>436</v>
      </c>
      <c r="AB436" s="73"/>
      <c r="AC436" s="74"/>
      <c r="AD436" s="80" t="s">
        <v>3525</v>
      </c>
      <c r="AE436" s="80">
        <v>38</v>
      </c>
      <c r="AF436" s="80">
        <v>35</v>
      </c>
      <c r="AG436" s="80">
        <v>110</v>
      </c>
      <c r="AH436" s="80">
        <v>323</v>
      </c>
      <c r="AI436" s="80"/>
      <c r="AJ436" s="80"/>
      <c r="AK436" s="80"/>
      <c r="AL436" s="80"/>
      <c r="AM436" s="80"/>
      <c r="AN436" s="82">
        <v>43636.238969907405</v>
      </c>
      <c r="AO436" s="80"/>
      <c r="AP436" s="80" t="b">
        <v>1</v>
      </c>
      <c r="AQ436" s="80" t="b">
        <v>0</v>
      </c>
      <c r="AR436" s="80" t="b">
        <v>0</v>
      </c>
      <c r="AS436" s="80"/>
      <c r="AT436" s="80">
        <v>0</v>
      </c>
      <c r="AU436" s="80"/>
      <c r="AV436" s="80" t="b">
        <v>0</v>
      </c>
      <c r="AW436" s="80" t="s">
        <v>5944</v>
      </c>
      <c r="AX436" s="86" t="s">
        <v>6283</v>
      </c>
      <c r="AY436" s="80" t="s">
        <v>66</v>
      </c>
      <c r="AZ436" s="80" t="str">
        <f>REPLACE(INDEX(GroupVertices[Group],MATCH(Vertices[[#This Row],[Vertex]],GroupVertices[Vertex],0)),1,1,"")</f>
        <v>1</v>
      </c>
      <c r="BA436" s="2"/>
      <c r="BB436" s="3"/>
      <c r="BC436" s="3"/>
      <c r="BD436" s="3"/>
      <c r="BE436" s="3"/>
    </row>
    <row r="437" spans="1:57" ht="15">
      <c r="A437" s="66" t="s">
        <v>505</v>
      </c>
      <c r="B437" s="67"/>
      <c r="C437" s="67"/>
      <c r="D437" s="68">
        <v>1</v>
      </c>
      <c r="E437" s="70">
        <v>50</v>
      </c>
      <c r="F437" s="106" t="s">
        <v>1335</v>
      </c>
      <c r="G437" s="67"/>
      <c r="H437" s="71"/>
      <c r="I437" s="72"/>
      <c r="J437" s="72"/>
      <c r="K437" s="71" t="s">
        <v>6888</v>
      </c>
      <c r="L437" s="75"/>
      <c r="M437" s="76">
        <v>8648.712890625</v>
      </c>
      <c r="N437" s="76">
        <v>2669.396728515625</v>
      </c>
      <c r="O437" s="77"/>
      <c r="P437" s="78"/>
      <c r="Q437" s="78"/>
      <c r="R437" s="90"/>
      <c r="S437" s="48">
        <v>0</v>
      </c>
      <c r="T437" s="48">
        <v>1</v>
      </c>
      <c r="U437" s="49">
        <v>0</v>
      </c>
      <c r="V437" s="49">
        <v>1</v>
      </c>
      <c r="W437" s="50"/>
      <c r="X437" s="50"/>
      <c r="Y437" s="50"/>
      <c r="Z437" s="49">
        <v>0</v>
      </c>
      <c r="AA437" s="73">
        <v>437</v>
      </c>
      <c r="AB437" s="73"/>
      <c r="AC437" s="74"/>
      <c r="AD437" s="80" t="s">
        <v>3527</v>
      </c>
      <c r="AE437" s="80">
        <v>206</v>
      </c>
      <c r="AF437" s="80">
        <v>215</v>
      </c>
      <c r="AG437" s="80">
        <v>17669</v>
      </c>
      <c r="AH437" s="80">
        <v>68109</v>
      </c>
      <c r="AI437" s="80"/>
      <c r="AJ437" s="80" t="s">
        <v>4087</v>
      </c>
      <c r="AK437" s="80" t="s">
        <v>4516</v>
      </c>
      <c r="AL437" s="80"/>
      <c r="AM437" s="80"/>
      <c r="AN437" s="82">
        <v>41257.89040509259</v>
      </c>
      <c r="AO437" s="86" t="s">
        <v>5186</v>
      </c>
      <c r="AP437" s="80" t="b">
        <v>0</v>
      </c>
      <c r="AQ437" s="80" t="b">
        <v>0</v>
      </c>
      <c r="AR437" s="80" t="b">
        <v>1</v>
      </c>
      <c r="AS437" s="80"/>
      <c r="AT437" s="80">
        <v>5</v>
      </c>
      <c r="AU437" s="86" t="s">
        <v>5433</v>
      </c>
      <c r="AV437" s="80" t="b">
        <v>0</v>
      </c>
      <c r="AW437" s="80" t="s">
        <v>5944</v>
      </c>
      <c r="AX437" s="86" t="s">
        <v>6285</v>
      </c>
      <c r="AY437" s="80" t="s">
        <v>66</v>
      </c>
      <c r="AZ437" s="80" t="str">
        <f>REPLACE(INDEX(GroupVertices[Group],MATCH(Vertices[[#This Row],[Vertex]],GroupVertices[Vertex],0)),1,1,"")</f>
        <v>72</v>
      </c>
      <c r="BA437" s="2"/>
      <c r="BB437" s="3"/>
      <c r="BC437" s="3"/>
      <c r="BD437" s="3"/>
      <c r="BE437" s="3"/>
    </row>
    <row r="438" spans="1:57" ht="15">
      <c r="A438" s="66" t="s">
        <v>506</v>
      </c>
      <c r="B438" s="67"/>
      <c r="C438" s="67"/>
      <c r="D438" s="68">
        <v>1</v>
      </c>
      <c r="E438" s="70">
        <v>50</v>
      </c>
      <c r="F438" s="106" t="s">
        <v>5720</v>
      </c>
      <c r="G438" s="67"/>
      <c r="H438" s="71"/>
      <c r="I438" s="72"/>
      <c r="J438" s="72"/>
      <c r="K438" s="71" t="s">
        <v>6889</v>
      </c>
      <c r="L438" s="75"/>
      <c r="M438" s="76">
        <v>204.13816833496094</v>
      </c>
      <c r="N438" s="76">
        <v>7671.48779296875</v>
      </c>
      <c r="O438" s="77"/>
      <c r="P438" s="78"/>
      <c r="Q438" s="78"/>
      <c r="R438" s="90"/>
      <c r="S438" s="48">
        <v>0</v>
      </c>
      <c r="T438" s="48">
        <v>1</v>
      </c>
      <c r="U438" s="49">
        <v>0</v>
      </c>
      <c r="V438" s="49">
        <v>0.002</v>
      </c>
      <c r="W438" s="50"/>
      <c r="X438" s="50"/>
      <c r="Y438" s="50"/>
      <c r="Z438" s="49">
        <v>0</v>
      </c>
      <c r="AA438" s="73">
        <v>438</v>
      </c>
      <c r="AB438" s="73"/>
      <c r="AC438" s="74"/>
      <c r="AD438" s="80" t="s">
        <v>3528</v>
      </c>
      <c r="AE438" s="80">
        <v>404</v>
      </c>
      <c r="AF438" s="80">
        <v>424</v>
      </c>
      <c r="AG438" s="80">
        <v>13890</v>
      </c>
      <c r="AH438" s="80">
        <v>6075</v>
      </c>
      <c r="AI438" s="80"/>
      <c r="AJ438" s="80" t="s">
        <v>4088</v>
      </c>
      <c r="AK438" s="80" t="s">
        <v>4517</v>
      </c>
      <c r="AL438" s="80"/>
      <c r="AM438" s="80"/>
      <c r="AN438" s="82">
        <v>42222.83414351852</v>
      </c>
      <c r="AO438" s="86" t="s">
        <v>5187</v>
      </c>
      <c r="AP438" s="80" t="b">
        <v>1</v>
      </c>
      <c r="AQ438" s="80" t="b">
        <v>0</v>
      </c>
      <c r="AR438" s="80" t="b">
        <v>0</v>
      </c>
      <c r="AS438" s="80"/>
      <c r="AT438" s="80">
        <v>1</v>
      </c>
      <c r="AU438" s="86" t="s">
        <v>5433</v>
      </c>
      <c r="AV438" s="80" t="b">
        <v>0</v>
      </c>
      <c r="AW438" s="80" t="s">
        <v>5944</v>
      </c>
      <c r="AX438" s="86" t="s">
        <v>6286</v>
      </c>
      <c r="AY438" s="80" t="s">
        <v>66</v>
      </c>
      <c r="AZ438" s="80" t="str">
        <f>REPLACE(INDEX(GroupVertices[Group],MATCH(Vertices[[#This Row],[Vertex]],GroupVertices[Vertex],0)),1,1,"")</f>
        <v>1</v>
      </c>
      <c r="BA438" s="2"/>
      <c r="BB438" s="3"/>
      <c r="BC438" s="3"/>
      <c r="BD438" s="3"/>
      <c r="BE438" s="3"/>
    </row>
    <row r="439" spans="1:57" ht="15">
      <c r="A439" s="66" t="s">
        <v>507</v>
      </c>
      <c r="B439" s="67"/>
      <c r="C439" s="67"/>
      <c r="D439" s="68">
        <v>1</v>
      </c>
      <c r="E439" s="70">
        <v>50</v>
      </c>
      <c r="F439" s="106" t="s">
        <v>5721</v>
      </c>
      <c r="G439" s="67"/>
      <c r="H439" s="71"/>
      <c r="I439" s="72"/>
      <c r="J439" s="72"/>
      <c r="K439" s="71" t="s">
        <v>6890</v>
      </c>
      <c r="L439" s="75"/>
      <c r="M439" s="76">
        <v>3101.87939453125</v>
      </c>
      <c r="N439" s="76">
        <v>4156.6494140625</v>
      </c>
      <c r="O439" s="77"/>
      <c r="P439" s="78"/>
      <c r="Q439" s="78"/>
      <c r="R439" s="90"/>
      <c r="S439" s="48">
        <v>0</v>
      </c>
      <c r="T439" s="48">
        <v>1</v>
      </c>
      <c r="U439" s="49">
        <v>0</v>
      </c>
      <c r="V439" s="49">
        <v>0.001502</v>
      </c>
      <c r="W439" s="50"/>
      <c r="X439" s="50"/>
      <c r="Y439" s="50"/>
      <c r="Z439" s="49">
        <v>0</v>
      </c>
      <c r="AA439" s="73">
        <v>439</v>
      </c>
      <c r="AB439" s="73"/>
      <c r="AC439" s="74"/>
      <c r="AD439" s="80" t="s">
        <v>3529</v>
      </c>
      <c r="AE439" s="80">
        <v>454</v>
      </c>
      <c r="AF439" s="80">
        <v>659</v>
      </c>
      <c r="AG439" s="80">
        <v>12866</v>
      </c>
      <c r="AH439" s="80">
        <v>19573</v>
      </c>
      <c r="AI439" s="80"/>
      <c r="AJ439" s="80" t="s">
        <v>4089</v>
      </c>
      <c r="AK439" s="80" t="s">
        <v>4518</v>
      </c>
      <c r="AL439" s="86" t="s">
        <v>4783</v>
      </c>
      <c r="AM439" s="80"/>
      <c r="AN439" s="82">
        <v>43323.775185185186</v>
      </c>
      <c r="AO439" s="86" t="s">
        <v>5188</v>
      </c>
      <c r="AP439" s="80" t="b">
        <v>0</v>
      </c>
      <c r="AQ439" s="80" t="b">
        <v>0</v>
      </c>
      <c r="AR439" s="80" t="b">
        <v>0</v>
      </c>
      <c r="AS439" s="80"/>
      <c r="AT439" s="80">
        <v>1</v>
      </c>
      <c r="AU439" s="86" t="s">
        <v>5433</v>
      </c>
      <c r="AV439" s="80" t="b">
        <v>0</v>
      </c>
      <c r="AW439" s="80" t="s">
        <v>5944</v>
      </c>
      <c r="AX439" s="86" t="s">
        <v>6287</v>
      </c>
      <c r="AY439" s="80" t="s">
        <v>66</v>
      </c>
      <c r="AZ439" s="80" t="str">
        <f>REPLACE(INDEX(GroupVertices[Group],MATCH(Vertices[[#This Row],[Vertex]],GroupVertices[Vertex],0)),1,1,"")</f>
        <v>2</v>
      </c>
      <c r="BA439" s="2"/>
      <c r="BB439" s="3"/>
      <c r="BC439" s="3"/>
      <c r="BD439" s="3"/>
      <c r="BE439" s="3"/>
    </row>
    <row r="440" spans="1:57" ht="15">
      <c r="A440" s="66" t="s">
        <v>509</v>
      </c>
      <c r="B440" s="67"/>
      <c r="C440" s="67"/>
      <c r="D440" s="68">
        <v>1</v>
      </c>
      <c r="E440" s="70">
        <v>50</v>
      </c>
      <c r="F440" s="106" t="s">
        <v>5723</v>
      </c>
      <c r="G440" s="67"/>
      <c r="H440" s="71"/>
      <c r="I440" s="72"/>
      <c r="J440" s="72"/>
      <c r="K440" s="71" t="s">
        <v>6892</v>
      </c>
      <c r="L440" s="75"/>
      <c r="M440" s="76">
        <v>9098.7861328125</v>
      </c>
      <c r="N440" s="76">
        <v>2669.396728515625</v>
      </c>
      <c r="O440" s="77"/>
      <c r="P440" s="78"/>
      <c r="Q440" s="78"/>
      <c r="R440" s="90"/>
      <c r="S440" s="48">
        <v>0</v>
      </c>
      <c r="T440" s="48">
        <v>1</v>
      </c>
      <c r="U440" s="49">
        <v>0</v>
      </c>
      <c r="V440" s="49">
        <v>1</v>
      </c>
      <c r="W440" s="50"/>
      <c r="X440" s="50"/>
      <c r="Y440" s="50"/>
      <c r="Z440" s="49">
        <v>0</v>
      </c>
      <c r="AA440" s="73">
        <v>440</v>
      </c>
      <c r="AB440" s="73"/>
      <c r="AC440" s="74"/>
      <c r="AD440" s="80" t="s">
        <v>3531</v>
      </c>
      <c r="AE440" s="80">
        <v>304</v>
      </c>
      <c r="AF440" s="80">
        <v>165</v>
      </c>
      <c r="AG440" s="80">
        <v>17248</v>
      </c>
      <c r="AH440" s="80">
        <v>8700</v>
      </c>
      <c r="AI440" s="80"/>
      <c r="AJ440" s="80" t="s">
        <v>4091</v>
      </c>
      <c r="AK440" s="80" t="s">
        <v>4519</v>
      </c>
      <c r="AL440" s="80"/>
      <c r="AM440" s="80"/>
      <c r="AN440" s="82">
        <v>40613.09042824074</v>
      </c>
      <c r="AO440" s="86" t="s">
        <v>5190</v>
      </c>
      <c r="AP440" s="80" t="b">
        <v>0</v>
      </c>
      <c r="AQ440" s="80" t="b">
        <v>0</v>
      </c>
      <c r="AR440" s="80" t="b">
        <v>1</v>
      </c>
      <c r="AS440" s="80"/>
      <c r="AT440" s="80">
        <v>2</v>
      </c>
      <c r="AU440" s="86" t="s">
        <v>5440</v>
      </c>
      <c r="AV440" s="80" t="b">
        <v>0</v>
      </c>
      <c r="AW440" s="80" t="s">
        <v>5944</v>
      </c>
      <c r="AX440" s="86" t="s">
        <v>6289</v>
      </c>
      <c r="AY440" s="80" t="s">
        <v>66</v>
      </c>
      <c r="AZ440" s="80" t="str">
        <f>REPLACE(INDEX(GroupVertices[Group],MATCH(Vertices[[#This Row],[Vertex]],GroupVertices[Vertex],0)),1,1,"")</f>
        <v>71</v>
      </c>
      <c r="BA440" s="2"/>
      <c r="BB440" s="3"/>
      <c r="BC440" s="3"/>
      <c r="BD440" s="3"/>
      <c r="BE440" s="3"/>
    </row>
    <row r="441" spans="1:57" ht="15">
      <c r="A441" s="66" t="s">
        <v>511</v>
      </c>
      <c r="B441" s="67"/>
      <c r="C441" s="67"/>
      <c r="D441" s="68">
        <v>1</v>
      </c>
      <c r="E441" s="70">
        <v>50</v>
      </c>
      <c r="F441" s="106" t="s">
        <v>5725</v>
      </c>
      <c r="G441" s="67"/>
      <c r="H441" s="71"/>
      <c r="I441" s="72"/>
      <c r="J441" s="72"/>
      <c r="K441" s="71" t="s">
        <v>6894</v>
      </c>
      <c r="L441" s="75"/>
      <c r="M441" s="76">
        <v>930.5256958007812</v>
      </c>
      <c r="N441" s="76">
        <v>8682.4677734375</v>
      </c>
      <c r="O441" s="77"/>
      <c r="P441" s="78"/>
      <c r="Q441" s="78"/>
      <c r="R441" s="90"/>
      <c r="S441" s="48">
        <v>0</v>
      </c>
      <c r="T441" s="48">
        <v>1</v>
      </c>
      <c r="U441" s="49">
        <v>0</v>
      </c>
      <c r="V441" s="49">
        <v>0.002</v>
      </c>
      <c r="W441" s="50"/>
      <c r="X441" s="50"/>
      <c r="Y441" s="50"/>
      <c r="Z441" s="49">
        <v>0</v>
      </c>
      <c r="AA441" s="73">
        <v>441</v>
      </c>
      <c r="AB441" s="73"/>
      <c r="AC441" s="74"/>
      <c r="AD441" s="80" t="s">
        <v>3533</v>
      </c>
      <c r="AE441" s="80">
        <v>586</v>
      </c>
      <c r="AF441" s="80">
        <v>272</v>
      </c>
      <c r="AG441" s="80">
        <v>13482</v>
      </c>
      <c r="AH441" s="80">
        <v>2582</v>
      </c>
      <c r="AI441" s="80"/>
      <c r="AJ441" s="80" t="s">
        <v>4093</v>
      </c>
      <c r="AK441" s="80"/>
      <c r="AL441" s="86" t="s">
        <v>4785</v>
      </c>
      <c r="AM441" s="80"/>
      <c r="AN441" s="82">
        <v>41456.142372685186</v>
      </c>
      <c r="AO441" s="86" t="s">
        <v>5191</v>
      </c>
      <c r="AP441" s="80" t="b">
        <v>1</v>
      </c>
      <c r="AQ441" s="80" t="b">
        <v>0</v>
      </c>
      <c r="AR441" s="80" t="b">
        <v>1</v>
      </c>
      <c r="AS441" s="80"/>
      <c r="AT441" s="80">
        <v>7</v>
      </c>
      <c r="AU441" s="86" t="s">
        <v>5433</v>
      </c>
      <c r="AV441" s="80" t="b">
        <v>0</v>
      </c>
      <c r="AW441" s="80" t="s">
        <v>5944</v>
      </c>
      <c r="AX441" s="86" t="s">
        <v>6291</v>
      </c>
      <c r="AY441" s="80" t="s">
        <v>66</v>
      </c>
      <c r="AZ441" s="80" t="str">
        <f>REPLACE(INDEX(GroupVertices[Group],MATCH(Vertices[[#This Row],[Vertex]],GroupVertices[Vertex],0)),1,1,"")</f>
        <v>1</v>
      </c>
      <c r="BA441" s="2"/>
      <c r="BB441" s="3"/>
      <c r="BC441" s="3"/>
      <c r="BD441" s="3"/>
      <c r="BE441" s="3"/>
    </row>
    <row r="442" spans="1:57" ht="15">
      <c r="A442" s="66" t="s">
        <v>515</v>
      </c>
      <c r="B442" s="67"/>
      <c r="C442" s="67"/>
      <c r="D442" s="68">
        <v>1</v>
      </c>
      <c r="E442" s="70">
        <v>50</v>
      </c>
      <c r="F442" s="106" t="s">
        <v>5730</v>
      </c>
      <c r="G442" s="67"/>
      <c r="H442" s="71"/>
      <c r="I442" s="72"/>
      <c r="J442" s="72"/>
      <c r="K442" s="71" t="s">
        <v>6899</v>
      </c>
      <c r="L442" s="75"/>
      <c r="M442" s="76">
        <v>2811.7294921875</v>
      </c>
      <c r="N442" s="76">
        <v>5270.6240234375</v>
      </c>
      <c r="O442" s="77"/>
      <c r="P442" s="78"/>
      <c r="Q442" s="78"/>
      <c r="R442" s="90"/>
      <c r="S442" s="48">
        <v>0</v>
      </c>
      <c r="T442" s="48">
        <v>1</v>
      </c>
      <c r="U442" s="49">
        <v>0</v>
      </c>
      <c r="V442" s="49">
        <v>0.001645</v>
      </c>
      <c r="W442" s="50"/>
      <c r="X442" s="50"/>
      <c r="Y442" s="50"/>
      <c r="Z442" s="49">
        <v>0</v>
      </c>
      <c r="AA442" s="73">
        <v>442</v>
      </c>
      <c r="AB442" s="73"/>
      <c r="AC442" s="74"/>
      <c r="AD442" s="80" t="s">
        <v>3538</v>
      </c>
      <c r="AE442" s="80">
        <v>238</v>
      </c>
      <c r="AF442" s="80">
        <v>143</v>
      </c>
      <c r="AG442" s="80">
        <v>759</v>
      </c>
      <c r="AH442" s="80">
        <v>3571</v>
      </c>
      <c r="AI442" s="80"/>
      <c r="AJ442" s="80" t="s">
        <v>4097</v>
      </c>
      <c r="AK442" s="80" t="s">
        <v>4525</v>
      </c>
      <c r="AL442" s="80"/>
      <c r="AM442" s="80"/>
      <c r="AN442" s="82">
        <v>43158.179189814815</v>
      </c>
      <c r="AO442" s="86" t="s">
        <v>5196</v>
      </c>
      <c r="AP442" s="80" t="b">
        <v>0</v>
      </c>
      <c r="AQ442" s="80" t="b">
        <v>0</v>
      </c>
      <c r="AR442" s="80" t="b">
        <v>1</v>
      </c>
      <c r="AS442" s="80"/>
      <c r="AT442" s="80">
        <v>0</v>
      </c>
      <c r="AU442" s="86" t="s">
        <v>5433</v>
      </c>
      <c r="AV442" s="80" t="b">
        <v>0</v>
      </c>
      <c r="AW442" s="80" t="s">
        <v>5944</v>
      </c>
      <c r="AX442" s="86" t="s">
        <v>6296</v>
      </c>
      <c r="AY442" s="80" t="s">
        <v>66</v>
      </c>
      <c r="AZ442" s="80" t="str">
        <f>REPLACE(INDEX(GroupVertices[Group],MATCH(Vertices[[#This Row],[Vertex]],GroupVertices[Vertex],0)),1,1,"")</f>
        <v>2</v>
      </c>
      <c r="BA442" s="2"/>
      <c r="BB442" s="3"/>
      <c r="BC442" s="3"/>
      <c r="BD442" s="3"/>
      <c r="BE442" s="3"/>
    </row>
    <row r="443" spans="1:57" ht="15">
      <c r="A443" s="66" t="s">
        <v>516</v>
      </c>
      <c r="B443" s="67"/>
      <c r="C443" s="67"/>
      <c r="D443" s="68">
        <v>1</v>
      </c>
      <c r="E443" s="70">
        <v>50</v>
      </c>
      <c r="F443" s="106" t="s">
        <v>5731</v>
      </c>
      <c r="G443" s="67"/>
      <c r="H443" s="71"/>
      <c r="I443" s="72"/>
      <c r="J443" s="72"/>
      <c r="K443" s="71" t="s">
        <v>6900</v>
      </c>
      <c r="L443" s="75"/>
      <c r="M443" s="76">
        <v>6825.26708984375</v>
      </c>
      <c r="N443" s="76">
        <v>9822.0263671875</v>
      </c>
      <c r="O443" s="77"/>
      <c r="P443" s="78"/>
      <c r="Q443" s="78"/>
      <c r="R443" s="90"/>
      <c r="S443" s="48">
        <v>0</v>
      </c>
      <c r="T443" s="48">
        <v>1</v>
      </c>
      <c r="U443" s="49">
        <v>0</v>
      </c>
      <c r="V443" s="49">
        <v>0.017857</v>
      </c>
      <c r="W443" s="50"/>
      <c r="X443" s="50"/>
      <c r="Y443" s="50"/>
      <c r="Z443" s="49">
        <v>0</v>
      </c>
      <c r="AA443" s="73">
        <v>443</v>
      </c>
      <c r="AB443" s="73"/>
      <c r="AC443" s="74"/>
      <c r="AD443" s="80" t="s">
        <v>3539</v>
      </c>
      <c r="AE443" s="80">
        <v>1984</v>
      </c>
      <c r="AF443" s="80">
        <v>2317</v>
      </c>
      <c r="AG443" s="80">
        <v>86549</v>
      </c>
      <c r="AH443" s="80">
        <v>23245</v>
      </c>
      <c r="AI443" s="80"/>
      <c r="AJ443" s="80" t="s">
        <v>4098</v>
      </c>
      <c r="AK443" s="80" t="s">
        <v>4432</v>
      </c>
      <c r="AL443" s="80"/>
      <c r="AM443" s="80"/>
      <c r="AN443" s="82">
        <v>40723.859085648146</v>
      </c>
      <c r="AO443" s="86" t="s">
        <v>5197</v>
      </c>
      <c r="AP443" s="80" t="b">
        <v>0</v>
      </c>
      <c r="AQ443" s="80" t="b">
        <v>0</v>
      </c>
      <c r="AR443" s="80" t="b">
        <v>1</v>
      </c>
      <c r="AS443" s="80"/>
      <c r="AT443" s="80">
        <v>15</v>
      </c>
      <c r="AU443" s="86" t="s">
        <v>5433</v>
      </c>
      <c r="AV443" s="80" t="b">
        <v>0</v>
      </c>
      <c r="AW443" s="80" t="s">
        <v>5944</v>
      </c>
      <c r="AX443" s="86" t="s">
        <v>6297</v>
      </c>
      <c r="AY443" s="80" t="s">
        <v>66</v>
      </c>
      <c r="AZ443" s="80" t="str">
        <f>REPLACE(INDEX(GroupVertices[Group],MATCH(Vertices[[#This Row],[Vertex]],GroupVertices[Vertex],0)),1,1,"")</f>
        <v>4</v>
      </c>
      <c r="BA443" s="2"/>
      <c r="BB443" s="3"/>
      <c r="BC443" s="3"/>
      <c r="BD443" s="3"/>
      <c r="BE443" s="3"/>
    </row>
    <row r="444" spans="1:57" ht="15">
      <c r="A444" s="66" t="s">
        <v>521</v>
      </c>
      <c r="B444" s="67"/>
      <c r="C444" s="67"/>
      <c r="D444" s="68">
        <v>1</v>
      </c>
      <c r="E444" s="70">
        <v>50</v>
      </c>
      <c r="F444" s="106" t="s">
        <v>5736</v>
      </c>
      <c r="G444" s="67"/>
      <c r="H444" s="71"/>
      <c r="I444" s="72"/>
      <c r="J444" s="72"/>
      <c r="K444" s="71" t="s">
        <v>6906</v>
      </c>
      <c r="L444" s="75"/>
      <c r="M444" s="76">
        <v>4733.28466796875</v>
      </c>
      <c r="N444" s="76">
        <v>9770.9140625</v>
      </c>
      <c r="O444" s="77"/>
      <c r="P444" s="78"/>
      <c r="Q444" s="78"/>
      <c r="R444" s="90"/>
      <c r="S444" s="48">
        <v>0</v>
      </c>
      <c r="T444" s="48">
        <v>1</v>
      </c>
      <c r="U444" s="49">
        <v>0</v>
      </c>
      <c r="V444" s="49">
        <v>0.001033</v>
      </c>
      <c r="W444" s="50"/>
      <c r="X444" s="50"/>
      <c r="Y444" s="50"/>
      <c r="Z444" s="49">
        <v>0</v>
      </c>
      <c r="AA444" s="73">
        <v>444</v>
      </c>
      <c r="AB444" s="73"/>
      <c r="AC444" s="74"/>
      <c r="AD444" s="80" t="s">
        <v>3545</v>
      </c>
      <c r="AE444" s="80">
        <v>113</v>
      </c>
      <c r="AF444" s="80">
        <v>9</v>
      </c>
      <c r="AG444" s="80">
        <v>540</v>
      </c>
      <c r="AH444" s="80">
        <v>2587</v>
      </c>
      <c r="AI444" s="80"/>
      <c r="AJ444" s="80" t="s">
        <v>4104</v>
      </c>
      <c r="AK444" s="80"/>
      <c r="AL444" s="80"/>
      <c r="AM444" s="80"/>
      <c r="AN444" s="82">
        <v>43619.84780092593</v>
      </c>
      <c r="AO444" s="86" t="s">
        <v>5203</v>
      </c>
      <c r="AP444" s="80" t="b">
        <v>1</v>
      </c>
      <c r="AQ444" s="80" t="b">
        <v>0</v>
      </c>
      <c r="AR444" s="80" t="b">
        <v>0</v>
      </c>
      <c r="AS444" s="80"/>
      <c r="AT444" s="80">
        <v>0</v>
      </c>
      <c r="AU444" s="80"/>
      <c r="AV444" s="80" t="b">
        <v>0</v>
      </c>
      <c r="AW444" s="80" t="s">
        <v>5944</v>
      </c>
      <c r="AX444" s="86" t="s">
        <v>6303</v>
      </c>
      <c r="AY444" s="80" t="s">
        <v>66</v>
      </c>
      <c r="AZ444" s="80" t="str">
        <f>REPLACE(INDEX(GroupVertices[Group],MATCH(Vertices[[#This Row],[Vertex]],GroupVertices[Vertex],0)),1,1,"")</f>
        <v>5</v>
      </c>
      <c r="BA444" s="2"/>
      <c r="BB444" s="3"/>
      <c r="BC444" s="3"/>
      <c r="BD444" s="3"/>
      <c r="BE444" s="3"/>
    </row>
    <row r="445" spans="1:57" ht="15">
      <c r="A445" s="66" t="s">
        <v>522</v>
      </c>
      <c r="B445" s="67"/>
      <c r="C445" s="67"/>
      <c r="D445" s="68">
        <v>1</v>
      </c>
      <c r="E445" s="70">
        <v>50</v>
      </c>
      <c r="F445" s="106" t="s">
        <v>5738</v>
      </c>
      <c r="G445" s="67"/>
      <c r="H445" s="71"/>
      <c r="I445" s="72"/>
      <c r="J445" s="72"/>
      <c r="K445" s="71" t="s">
        <v>6908</v>
      </c>
      <c r="L445" s="75"/>
      <c r="M445" s="76">
        <v>3006.910888671875</v>
      </c>
      <c r="N445" s="76">
        <v>8618.3994140625</v>
      </c>
      <c r="O445" s="77"/>
      <c r="P445" s="78"/>
      <c r="Q445" s="78"/>
      <c r="R445" s="90"/>
      <c r="S445" s="48">
        <v>0</v>
      </c>
      <c r="T445" s="48">
        <v>1</v>
      </c>
      <c r="U445" s="49">
        <v>0</v>
      </c>
      <c r="V445" s="49">
        <v>0.002</v>
      </c>
      <c r="W445" s="50"/>
      <c r="X445" s="50"/>
      <c r="Y445" s="50"/>
      <c r="Z445" s="49">
        <v>0</v>
      </c>
      <c r="AA445" s="73">
        <v>445</v>
      </c>
      <c r="AB445" s="73"/>
      <c r="AC445" s="74"/>
      <c r="AD445" s="80" t="s">
        <v>3547</v>
      </c>
      <c r="AE445" s="80">
        <v>144</v>
      </c>
      <c r="AF445" s="80">
        <v>644</v>
      </c>
      <c r="AG445" s="80">
        <v>122877</v>
      </c>
      <c r="AH445" s="80">
        <v>3303</v>
      </c>
      <c r="AI445" s="80"/>
      <c r="AJ445" s="80" t="s">
        <v>4106</v>
      </c>
      <c r="AK445" s="80" t="s">
        <v>4529</v>
      </c>
      <c r="AL445" s="86" t="s">
        <v>4790</v>
      </c>
      <c r="AM445" s="80"/>
      <c r="AN445" s="82">
        <v>40737.49554398148</v>
      </c>
      <c r="AO445" s="86" t="s">
        <v>5205</v>
      </c>
      <c r="AP445" s="80" t="b">
        <v>0</v>
      </c>
      <c r="AQ445" s="80" t="b">
        <v>0</v>
      </c>
      <c r="AR445" s="80" t="b">
        <v>1</v>
      </c>
      <c r="AS445" s="80"/>
      <c r="AT445" s="80">
        <v>140</v>
      </c>
      <c r="AU445" s="86" t="s">
        <v>5433</v>
      </c>
      <c r="AV445" s="80" t="b">
        <v>0</v>
      </c>
      <c r="AW445" s="80" t="s">
        <v>5944</v>
      </c>
      <c r="AX445" s="86" t="s">
        <v>6305</v>
      </c>
      <c r="AY445" s="80" t="s">
        <v>66</v>
      </c>
      <c r="AZ445" s="80" t="str">
        <f>REPLACE(INDEX(GroupVertices[Group],MATCH(Vertices[[#This Row],[Vertex]],GroupVertices[Vertex],0)),1,1,"")</f>
        <v>1</v>
      </c>
      <c r="BA445" s="2"/>
      <c r="BB445" s="3"/>
      <c r="BC445" s="3"/>
      <c r="BD445" s="3"/>
      <c r="BE445" s="3"/>
    </row>
    <row r="446" spans="1:57" ht="15">
      <c r="A446" s="66" t="s">
        <v>525</v>
      </c>
      <c r="B446" s="67"/>
      <c r="C446" s="67"/>
      <c r="D446" s="68">
        <v>1</v>
      </c>
      <c r="E446" s="70">
        <v>50</v>
      </c>
      <c r="F446" s="106" t="s">
        <v>1337</v>
      </c>
      <c r="G446" s="67"/>
      <c r="H446" s="71"/>
      <c r="I446" s="72"/>
      <c r="J446" s="72"/>
      <c r="K446" s="71" t="s">
        <v>6911</v>
      </c>
      <c r="L446" s="75"/>
      <c r="M446" s="76">
        <v>9548.861328125</v>
      </c>
      <c r="N446" s="76">
        <v>2669.396728515625</v>
      </c>
      <c r="O446" s="77"/>
      <c r="P446" s="78"/>
      <c r="Q446" s="78"/>
      <c r="R446" s="90"/>
      <c r="S446" s="48">
        <v>0</v>
      </c>
      <c r="T446" s="48">
        <v>1</v>
      </c>
      <c r="U446" s="49">
        <v>0</v>
      </c>
      <c r="V446" s="49">
        <v>1</v>
      </c>
      <c r="W446" s="50"/>
      <c r="X446" s="50"/>
      <c r="Y446" s="50"/>
      <c r="Z446" s="49">
        <v>0</v>
      </c>
      <c r="AA446" s="73">
        <v>446</v>
      </c>
      <c r="AB446" s="73"/>
      <c r="AC446" s="74"/>
      <c r="AD446" s="80" t="s">
        <v>3550</v>
      </c>
      <c r="AE446" s="80">
        <v>57</v>
      </c>
      <c r="AF446" s="80">
        <v>36</v>
      </c>
      <c r="AG446" s="80">
        <v>126</v>
      </c>
      <c r="AH446" s="80">
        <v>25</v>
      </c>
      <c r="AI446" s="80"/>
      <c r="AJ446" s="80"/>
      <c r="AK446" s="80"/>
      <c r="AL446" s="80"/>
      <c r="AM446" s="80"/>
      <c r="AN446" s="82">
        <v>41966.387094907404</v>
      </c>
      <c r="AO446" s="86" t="s">
        <v>5208</v>
      </c>
      <c r="AP446" s="80" t="b">
        <v>1</v>
      </c>
      <c r="AQ446" s="80" t="b">
        <v>0</v>
      </c>
      <c r="AR446" s="80" t="b">
        <v>0</v>
      </c>
      <c r="AS446" s="80"/>
      <c r="AT446" s="80">
        <v>0</v>
      </c>
      <c r="AU446" s="86" t="s">
        <v>5433</v>
      </c>
      <c r="AV446" s="80" t="b">
        <v>0</v>
      </c>
      <c r="AW446" s="80" t="s">
        <v>5944</v>
      </c>
      <c r="AX446" s="86" t="s">
        <v>6308</v>
      </c>
      <c r="AY446" s="80" t="s">
        <v>66</v>
      </c>
      <c r="AZ446" s="80" t="str">
        <f>REPLACE(INDEX(GroupVertices[Group],MATCH(Vertices[[#This Row],[Vertex]],GroupVertices[Vertex],0)),1,1,"")</f>
        <v>70</v>
      </c>
      <c r="BA446" s="2"/>
      <c r="BB446" s="3"/>
      <c r="BC446" s="3"/>
      <c r="BD446" s="3"/>
      <c r="BE446" s="3"/>
    </row>
    <row r="447" spans="1:57" ht="15">
      <c r="A447" s="66" t="s">
        <v>529</v>
      </c>
      <c r="B447" s="67"/>
      <c r="C447" s="67"/>
      <c r="D447" s="68">
        <v>1</v>
      </c>
      <c r="E447" s="70">
        <v>50</v>
      </c>
      <c r="F447" s="106" t="s">
        <v>5743</v>
      </c>
      <c r="G447" s="67"/>
      <c r="H447" s="71"/>
      <c r="I447" s="72"/>
      <c r="J447" s="72"/>
      <c r="K447" s="71" t="s">
        <v>6915</v>
      </c>
      <c r="L447" s="75"/>
      <c r="M447" s="76">
        <v>1166.8714599609375</v>
      </c>
      <c r="N447" s="76">
        <v>6284.912109375</v>
      </c>
      <c r="O447" s="77"/>
      <c r="P447" s="78"/>
      <c r="Q447" s="78"/>
      <c r="R447" s="90"/>
      <c r="S447" s="48">
        <v>0</v>
      </c>
      <c r="T447" s="48">
        <v>1</v>
      </c>
      <c r="U447" s="49">
        <v>0</v>
      </c>
      <c r="V447" s="49">
        <v>0.002</v>
      </c>
      <c r="W447" s="50"/>
      <c r="X447" s="50"/>
      <c r="Y447" s="50"/>
      <c r="Z447" s="49">
        <v>0</v>
      </c>
      <c r="AA447" s="73">
        <v>447</v>
      </c>
      <c r="AB447" s="73"/>
      <c r="AC447" s="74"/>
      <c r="AD447" s="80" t="s">
        <v>3554</v>
      </c>
      <c r="AE447" s="80">
        <v>282</v>
      </c>
      <c r="AF447" s="80">
        <v>235</v>
      </c>
      <c r="AG447" s="80">
        <v>10761</v>
      </c>
      <c r="AH447" s="80">
        <v>37667</v>
      </c>
      <c r="AI447" s="80"/>
      <c r="AJ447" s="80" t="s">
        <v>4111</v>
      </c>
      <c r="AK447" s="80" t="s">
        <v>4355</v>
      </c>
      <c r="AL447" s="80"/>
      <c r="AM447" s="80"/>
      <c r="AN447" s="82">
        <v>42916.97657407408</v>
      </c>
      <c r="AO447" s="86" t="s">
        <v>5212</v>
      </c>
      <c r="AP447" s="80" t="b">
        <v>0</v>
      </c>
      <c r="AQ447" s="80" t="b">
        <v>0</v>
      </c>
      <c r="AR447" s="80" t="b">
        <v>1</v>
      </c>
      <c r="AS447" s="80"/>
      <c r="AT447" s="80">
        <v>0</v>
      </c>
      <c r="AU447" s="86" t="s">
        <v>5433</v>
      </c>
      <c r="AV447" s="80" t="b">
        <v>0</v>
      </c>
      <c r="AW447" s="80" t="s">
        <v>5944</v>
      </c>
      <c r="AX447" s="86" t="s">
        <v>6312</v>
      </c>
      <c r="AY447" s="80" t="s">
        <v>66</v>
      </c>
      <c r="AZ447" s="80" t="str">
        <f>REPLACE(INDEX(GroupVertices[Group],MATCH(Vertices[[#This Row],[Vertex]],GroupVertices[Vertex],0)),1,1,"")</f>
        <v>1</v>
      </c>
      <c r="BA447" s="2"/>
      <c r="BB447" s="3"/>
      <c r="BC447" s="3"/>
      <c r="BD447" s="3"/>
      <c r="BE447" s="3"/>
    </row>
    <row r="448" spans="1:57" ht="15">
      <c r="A448" s="66" t="s">
        <v>530</v>
      </c>
      <c r="B448" s="67"/>
      <c r="C448" s="67"/>
      <c r="D448" s="68">
        <v>1</v>
      </c>
      <c r="E448" s="70">
        <v>50</v>
      </c>
      <c r="F448" s="106" t="s">
        <v>5744</v>
      </c>
      <c r="G448" s="67"/>
      <c r="H448" s="71"/>
      <c r="I448" s="72"/>
      <c r="J448" s="72"/>
      <c r="K448" s="71" t="s">
        <v>6916</v>
      </c>
      <c r="L448" s="75"/>
      <c r="M448" s="76">
        <v>5376.59033203125</v>
      </c>
      <c r="N448" s="76">
        <v>8364.2490234375</v>
      </c>
      <c r="O448" s="77"/>
      <c r="P448" s="78"/>
      <c r="Q448" s="78"/>
      <c r="R448" s="90"/>
      <c r="S448" s="48">
        <v>0</v>
      </c>
      <c r="T448" s="48">
        <v>1</v>
      </c>
      <c r="U448" s="49">
        <v>0</v>
      </c>
      <c r="V448" s="49">
        <v>0.001511</v>
      </c>
      <c r="W448" s="50"/>
      <c r="X448" s="50"/>
      <c r="Y448" s="50"/>
      <c r="Z448" s="49">
        <v>0</v>
      </c>
      <c r="AA448" s="73">
        <v>448</v>
      </c>
      <c r="AB448" s="73"/>
      <c r="AC448" s="74"/>
      <c r="AD448" s="80" t="s">
        <v>3555</v>
      </c>
      <c r="AE448" s="80">
        <v>93</v>
      </c>
      <c r="AF448" s="80">
        <v>263</v>
      </c>
      <c r="AG448" s="80">
        <v>5788</v>
      </c>
      <c r="AH448" s="80">
        <v>23904</v>
      </c>
      <c r="AI448" s="80"/>
      <c r="AJ448" s="80" t="s">
        <v>4112</v>
      </c>
      <c r="AK448" s="80" t="s">
        <v>4533</v>
      </c>
      <c r="AL448" s="86" t="s">
        <v>4793</v>
      </c>
      <c r="AM448" s="80"/>
      <c r="AN448" s="82">
        <v>42451.111296296294</v>
      </c>
      <c r="AO448" s="86" t="s">
        <v>5213</v>
      </c>
      <c r="AP448" s="80" t="b">
        <v>0</v>
      </c>
      <c r="AQ448" s="80" t="b">
        <v>0</v>
      </c>
      <c r="AR448" s="80" t="b">
        <v>1</v>
      </c>
      <c r="AS448" s="80"/>
      <c r="AT448" s="80">
        <v>0</v>
      </c>
      <c r="AU448" s="86" t="s">
        <v>5433</v>
      </c>
      <c r="AV448" s="80" t="b">
        <v>0</v>
      </c>
      <c r="AW448" s="80" t="s">
        <v>5944</v>
      </c>
      <c r="AX448" s="86" t="s">
        <v>6313</v>
      </c>
      <c r="AY448" s="80" t="s">
        <v>66</v>
      </c>
      <c r="AZ448" s="80" t="str">
        <f>REPLACE(INDEX(GroupVertices[Group],MATCH(Vertices[[#This Row],[Vertex]],GroupVertices[Vertex],0)),1,1,"")</f>
        <v>5</v>
      </c>
      <c r="BA448" s="2"/>
      <c r="BB448" s="3"/>
      <c r="BC448" s="3"/>
      <c r="BD448" s="3"/>
      <c r="BE448" s="3"/>
    </row>
    <row r="449" spans="1:57" ht="15">
      <c r="A449" s="66" t="s">
        <v>531</v>
      </c>
      <c r="B449" s="67"/>
      <c r="C449" s="67"/>
      <c r="D449" s="68">
        <v>1</v>
      </c>
      <c r="E449" s="70">
        <v>50</v>
      </c>
      <c r="F449" s="106" t="s">
        <v>5745</v>
      </c>
      <c r="G449" s="67"/>
      <c r="H449" s="71"/>
      <c r="I449" s="72"/>
      <c r="J449" s="72"/>
      <c r="K449" s="71" t="s">
        <v>6917</v>
      </c>
      <c r="L449" s="75"/>
      <c r="M449" s="76">
        <v>4010.216064453125</v>
      </c>
      <c r="N449" s="76">
        <v>5308.16943359375</v>
      </c>
      <c r="O449" s="77"/>
      <c r="P449" s="78"/>
      <c r="Q449" s="78"/>
      <c r="R449" s="90"/>
      <c r="S449" s="48">
        <v>0</v>
      </c>
      <c r="T449" s="48">
        <v>1</v>
      </c>
      <c r="U449" s="49">
        <v>0</v>
      </c>
      <c r="V449" s="49">
        <v>0.011765</v>
      </c>
      <c r="W449" s="50"/>
      <c r="X449" s="50"/>
      <c r="Y449" s="50"/>
      <c r="Z449" s="49">
        <v>0</v>
      </c>
      <c r="AA449" s="73">
        <v>449</v>
      </c>
      <c r="AB449" s="73"/>
      <c r="AC449" s="74"/>
      <c r="AD449" s="80" t="s">
        <v>3556</v>
      </c>
      <c r="AE449" s="80">
        <v>54</v>
      </c>
      <c r="AF449" s="80">
        <v>80</v>
      </c>
      <c r="AG449" s="80">
        <v>2882</v>
      </c>
      <c r="AH449" s="80">
        <v>2829</v>
      </c>
      <c r="AI449" s="80"/>
      <c r="AJ449" s="80"/>
      <c r="AK449" s="80" t="s">
        <v>3133</v>
      </c>
      <c r="AL449" s="86" t="s">
        <v>4794</v>
      </c>
      <c r="AM449" s="80"/>
      <c r="AN449" s="82">
        <v>41506.9215625</v>
      </c>
      <c r="AO449" s="86" t="s">
        <v>5214</v>
      </c>
      <c r="AP449" s="80" t="b">
        <v>0</v>
      </c>
      <c r="AQ449" s="80" t="b">
        <v>0</v>
      </c>
      <c r="AR449" s="80" t="b">
        <v>1</v>
      </c>
      <c r="AS449" s="80"/>
      <c r="AT449" s="80">
        <v>0</v>
      </c>
      <c r="AU449" s="86" t="s">
        <v>5435</v>
      </c>
      <c r="AV449" s="80" t="b">
        <v>0</v>
      </c>
      <c r="AW449" s="80" t="s">
        <v>5944</v>
      </c>
      <c r="AX449" s="86" t="s">
        <v>6314</v>
      </c>
      <c r="AY449" s="80" t="s">
        <v>66</v>
      </c>
      <c r="AZ449" s="80" t="str">
        <f>REPLACE(INDEX(GroupVertices[Group],MATCH(Vertices[[#This Row],[Vertex]],GroupVertices[Vertex],0)),1,1,"")</f>
        <v>7</v>
      </c>
      <c r="BA449" s="2"/>
      <c r="BB449" s="3"/>
      <c r="BC449" s="3"/>
      <c r="BD449" s="3"/>
      <c r="BE449" s="3"/>
    </row>
    <row r="450" spans="1:57" ht="15">
      <c r="A450" s="66" t="s">
        <v>535</v>
      </c>
      <c r="B450" s="67"/>
      <c r="C450" s="67"/>
      <c r="D450" s="68">
        <v>1</v>
      </c>
      <c r="E450" s="70">
        <v>50</v>
      </c>
      <c r="F450" s="106" t="s">
        <v>5751</v>
      </c>
      <c r="G450" s="67"/>
      <c r="H450" s="71"/>
      <c r="I450" s="72"/>
      <c r="J450" s="72"/>
      <c r="K450" s="71" t="s">
        <v>6924</v>
      </c>
      <c r="L450" s="75"/>
      <c r="M450" s="76">
        <v>1625.927001953125</v>
      </c>
      <c r="N450" s="76">
        <v>5838.888671875</v>
      </c>
      <c r="O450" s="77"/>
      <c r="P450" s="78"/>
      <c r="Q450" s="78"/>
      <c r="R450" s="90"/>
      <c r="S450" s="48">
        <v>0</v>
      </c>
      <c r="T450" s="48">
        <v>1</v>
      </c>
      <c r="U450" s="49">
        <v>0</v>
      </c>
      <c r="V450" s="49">
        <v>0.002</v>
      </c>
      <c r="W450" s="50"/>
      <c r="X450" s="50"/>
      <c r="Y450" s="50"/>
      <c r="Z450" s="49">
        <v>0</v>
      </c>
      <c r="AA450" s="73">
        <v>450</v>
      </c>
      <c r="AB450" s="73"/>
      <c r="AC450" s="74"/>
      <c r="AD450" s="80" t="s">
        <v>3563</v>
      </c>
      <c r="AE450" s="80">
        <v>713</v>
      </c>
      <c r="AF450" s="80">
        <v>8</v>
      </c>
      <c r="AG450" s="80">
        <v>2988</v>
      </c>
      <c r="AH450" s="80">
        <v>16668</v>
      </c>
      <c r="AI450" s="80"/>
      <c r="AJ450" s="80" t="s">
        <v>4119</v>
      </c>
      <c r="AK450" s="80"/>
      <c r="AL450" s="80"/>
      <c r="AM450" s="80"/>
      <c r="AN450" s="82">
        <v>43420.32096064815</v>
      </c>
      <c r="AO450" s="80"/>
      <c r="AP450" s="80" t="b">
        <v>0</v>
      </c>
      <c r="AQ450" s="80" t="b">
        <v>0</v>
      </c>
      <c r="AR450" s="80" t="b">
        <v>0</v>
      </c>
      <c r="AS450" s="80"/>
      <c r="AT450" s="80">
        <v>0</v>
      </c>
      <c r="AU450" s="86" t="s">
        <v>5433</v>
      </c>
      <c r="AV450" s="80" t="b">
        <v>0</v>
      </c>
      <c r="AW450" s="80" t="s">
        <v>5944</v>
      </c>
      <c r="AX450" s="86" t="s">
        <v>6321</v>
      </c>
      <c r="AY450" s="80" t="s">
        <v>66</v>
      </c>
      <c r="AZ450" s="80" t="str">
        <f>REPLACE(INDEX(GroupVertices[Group],MATCH(Vertices[[#This Row],[Vertex]],GroupVertices[Vertex],0)),1,1,"")</f>
        <v>1</v>
      </c>
      <c r="BA450" s="2"/>
      <c r="BB450" s="3"/>
      <c r="BC450" s="3"/>
      <c r="BD450" s="3"/>
      <c r="BE450" s="3"/>
    </row>
    <row r="451" spans="1:57" ht="15">
      <c r="A451" s="66" t="s">
        <v>537</v>
      </c>
      <c r="B451" s="67"/>
      <c r="C451" s="67"/>
      <c r="D451" s="68">
        <v>1</v>
      </c>
      <c r="E451" s="70">
        <v>50</v>
      </c>
      <c r="F451" s="106" t="s">
        <v>5752</v>
      </c>
      <c r="G451" s="67"/>
      <c r="H451" s="71"/>
      <c r="I451" s="72"/>
      <c r="J451" s="72"/>
      <c r="K451" s="71" t="s">
        <v>6926</v>
      </c>
      <c r="L451" s="75"/>
      <c r="M451" s="76">
        <v>440.45379638671875</v>
      </c>
      <c r="N451" s="76">
        <v>9131.685546875</v>
      </c>
      <c r="O451" s="77"/>
      <c r="P451" s="78"/>
      <c r="Q451" s="78"/>
      <c r="R451" s="90"/>
      <c r="S451" s="48">
        <v>0</v>
      </c>
      <c r="T451" s="48">
        <v>1</v>
      </c>
      <c r="U451" s="49">
        <v>0</v>
      </c>
      <c r="V451" s="49">
        <v>0.002</v>
      </c>
      <c r="W451" s="50"/>
      <c r="X451" s="50"/>
      <c r="Y451" s="50"/>
      <c r="Z451" s="49">
        <v>0</v>
      </c>
      <c r="AA451" s="73">
        <v>451</v>
      </c>
      <c r="AB451" s="73"/>
      <c r="AC451" s="74"/>
      <c r="AD451" s="80" t="s">
        <v>3565</v>
      </c>
      <c r="AE451" s="80">
        <v>736</v>
      </c>
      <c r="AF451" s="80">
        <v>174</v>
      </c>
      <c r="AG451" s="80">
        <v>2516</v>
      </c>
      <c r="AH451" s="80">
        <v>8494</v>
      </c>
      <c r="AI451" s="80"/>
      <c r="AJ451" s="80" t="s">
        <v>4121</v>
      </c>
      <c r="AK451" s="80" t="s">
        <v>4315</v>
      </c>
      <c r="AL451" s="80"/>
      <c r="AM451" s="80"/>
      <c r="AN451" s="82">
        <v>40233.04184027778</v>
      </c>
      <c r="AO451" s="86" t="s">
        <v>5222</v>
      </c>
      <c r="AP451" s="80" t="b">
        <v>0</v>
      </c>
      <c r="AQ451" s="80" t="b">
        <v>0</v>
      </c>
      <c r="AR451" s="80" t="b">
        <v>1</v>
      </c>
      <c r="AS451" s="80"/>
      <c r="AT451" s="80">
        <v>1</v>
      </c>
      <c r="AU451" s="86" t="s">
        <v>5440</v>
      </c>
      <c r="AV451" s="80" t="b">
        <v>0</v>
      </c>
      <c r="AW451" s="80" t="s">
        <v>5944</v>
      </c>
      <c r="AX451" s="86" t="s">
        <v>6323</v>
      </c>
      <c r="AY451" s="80" t="s">
        <v>66</v>
      </c>
      <c r="AZ451" s="80" t="str">
        <f>REPLACE(INDEX(GroupVertices[Group],MATCH(Vertices[[#This Row],[Vertex]],GroupVertices[Vertex],0)),1,1,"")</f>
        <v>1</v>
      </c>
      <c r="BA451" s="2"/>
      <c r="BB451" s="3"/>
      <c r="BC451" s="3"/>
      <c r="BD451" s="3"/>
      <c r="BE451" s="3"/>
    </row>
    <row r="452" spans="1:57" ht="15">
      <c r="A452" s="66" t="s">
        <v>538</v>
      </c>
      <c r="B452" s="67"/>
      <c r="C452" s="67"/>
      <c r="D452" s="68">
        <v>1</v>
      </c>
      <c r="E452" s="70">
        <v>50</v>
      </c>
      <c r="F452" s="106" t="s">
        <v>5753</v>
      </c>
      <c r="G452" s="67"/>
      <c r="H452" s="71"/>
      <c r="I452" s="72"/>
      <c r="J452" s="72"/>
      <c r="K452" s="71" t="s">
        <v>6927</v>
      </c>
      <c r="L452" s="75"/>
      <c r="M452" s="76">
        <v>4817.03515625</v>
      </c>
      <c r="N452" s="76">
        <v>722.9773559570312</v>
      </c>
      <c r="O452" s="77"/>
      <c r="P452" s="78"/>
      <c r="Q452" s="78"/>
      <c r="R452" s="90"/>
      <c r="S452" s="48">
        <v>0</v>
      </c>
      <c r="T452" s="48">
        <v>1</v>
      </c>
      <c r="U452" s="49">
        <v>0</v>
      </c>
      <c r="V452" s="49">
        <v>0.2</v>
      </c>
      <c r="W452" s="50"/>
      <c r="X452" s="50"/>
      <c r="Y452" s="50"/>
      <c r="Z452" s="49">
        <v>0</v>
      </c>
      <c r="AA452" s="73">
        <v>452</v>
      </c>
      <c r="AB452" s="73"/>
      <c r="AC452" s="74"/>
      <c r="AD452" s="80" t="s">
        <v>3566</v>
      </c>
      <c r="AE452" s="80">
        <v>159</v>
      </c>
      <c r="AF452" s="80">
        <v>194</v>
      </c>
      <c r="AG452" s="80">
        <v>19266</v>
      </c>
      <c r="AH452" s="80">
        <v>4181</v>
      </c>
      <c r="AI452" s="80"/>
      <c r="AJ452" s="80" t="s">
        <v>4122</v>
      </c>
      <c r="AK452" s="80"/>
      <c r="AL452" s="80"/>
      <c r="AM452" s="80"/>
      <c r="AN452" s="82">
        <v>41838.21811342592</v>
      </c>
      <c r="AO452" s="80"/>
      <c r="AP452" s="80" t="b">
        <v>0</v>
      </c>
      <c r="AQ452" s="80" t="b">
        <v>0</v>
      </c>
      <c r="AR452" s="80" t="b">
        <v>1</v>
      </c>
      <c r="AS452" s="80"/>
      <c r="AT452" s="80">
        <v>0</v>
      </c>
      <c r="AU452" s="86" t="s">
        <v>5433</v>
      </c>
      <c r="AV452" s="80" t="b">
        <v>0</v>
      </c>
      <c r="AW452" s="80" t="s">
        <v>5944</v>
      </c>
      <c r="AX452" s="86" t="s">
        <v>6324</v>
      </c>
      <c r="AY452" s="80" t="s">
        <v>66</v>
      </c>
      <c r="AZ452" s="80" t="str">
        <f>REPLACE(INDEX(GroupVertices[Group],MATCH(Vertices[[#This Row],[Vertex]],GroupVertices[Vertex],0)),1,1,"")</f>
        <v>30</v>
      </c>
      <c r="BA452" s="2"/>
      <c r="BB452" s="3"/>
      <c r="BC452" s="3"/>
      <c r="BD452" s="3"/>
      <c r="BE452" s="3"/>
    </row>
    <row r="453" spans="1:57" ht="15">
      <c r="A453" s="66" t="s">
        <v>539</v>
      </c>
      <c r="B453" s="67"/>
      <c r="C453" s="67"/>
      <c r="D453" s="68">
        <v>1</v>
      </c>
      <c r="E453" s="70">
        <v>50</v>
      </c>
      <c r="F453" s="106" t="s">
        <v>5754</v>
      </c>
      <c r="G453" s="67"/>
      <c r="H453" s="71"/>
      <c r="I453" s="72"/>
      <c r="J453" s="72"/>
      <c r="K453" s="71" t="s">
        <v>6928</v>
      </c>
      <c r="L453" s="75"/>
      <c r="M453" s="76">
        <v>1409.4727783203125</v>
      </c>
      <c r="N453" s="76">
        <v>5426.625</v>
      </c>
      <c r="O453" s="77"/>
      <c r="P453" s="78"/>
      <c r="Q453" s="78"/>
      <c r="R453" s="90"/>
      <c r="S453" s="48">
        <v>0</v>
      </c>
      <c r="T453" s="48">
        <v>1</v>
      </c>
      <c r="U453" s="49">
        <v>0</v>
      </c>
      <c r="V453" s="49">
        <v>0.001502</v>
      </c>
      <c r="W453" s="50"/>
      <c r="X453" s="50"/>
      <c r="Y453" s="50"/>
      <c r="Z453" s="49">
        <v>0</v>
      </c>
      <c r="AA453" s="73">
        <v>453</v>
      </c>
      <c r="AB453" s="73"/>
      <c r="AC453" s="74"/>
      <c r="AD453" s="80" t="s">
        <v>3567</v>
      </c>
      <c r="AE453" s="80">
        <v>191</v>
      </c>
      <c r="AF453" s="80">
        <v>15</v>
      </c>
      <c r="AG453" s="80">
        <v>221</v>
      </c>
      <c r="AH453" s="80">
        <v>1101</v>
      </c>
      <c r="AI453" s="80"/>
      <c r="AJ453" s="80"/>
      <c r="AK453" s="80" t="s">
        <v>4539</v>
      </c>
      <c r="AL453" s="86" t="s">
        <v>4798</v>
      </c>
      <c r="AM453" s="80"/>
      <c r="AN453" s="82">
        <v>41469.56662037037</v>
      </c>
      <c r="AO453" s="86" t="s">
        <v>5223</v>
      </c>
      <c r="AP453" s="80" t="b">
        <v>1</v>
      </c>
      <c r="AQ453" s="80" t="b">
        <v>0</v>
      </c>
      <c r="AR453" s="80" t="b">
        <v>1</v>
      </c>
      <c r="AS453" s="80"/>
      <c r="AT453" s="80">
        <v>0</v>
      </c>
      <c r="AU453" s="86" t="s">
        <v>5433</v>
      </c>
      <c r="AV453" s="80" t="b">
        <v>0</v>
      </c>
      <c r="AW453" s="80" t="s">
        <v>5944</v>
      </c>
      <c r="AX453" s="86" t="s">
        <v>6325</v>
      </c>
      <c r="AY453" s="80" t="s">
        <v>66</v>
      </c>
      <c r="AZ453" s="80" t="str">
        <f>REPLACE(INDEX(GroupVertices[Group],MATCH(Vertices[[#This Row],[Vertex]],GroupVertices[Vertex],0)),1,1,"")</f>
        <v>2</v>
      </c>
      <c r="BA453" s="2"/>
      <c r="BB453" s="3"/>
      <c r="BC453" s="3"/>
      <c r="BD453" s="3"/>
      <c r="BE453" s="3"/>
    </row>
    <row r="454" spans="1:57" ht="15">
      <c r="A454" s="66" t="s">
        <v>541</v>
      </c>
      <c r="B454" s="67"/>
      <c r="C454" s="67"/>
      <c r="D454" s="68">
        <v>1</v>
      </c>
      <c r="E454" s="70">
        <v>50</v>
      </c>
      <c r="F454" s="106" t="s">
        <v>5756</v>
      </c>
      <c r="G454" s="67"/>
      <c r="H454" s="71"/>
      <c r="I454" s="72"/>
      <c r="J454" s="72"/>
      <c r="K454" s="71" t="s">
        <v>6930</v>
      </c>
      <c r="L454" s="75"/>
      <c r="M454" s="76">
        <v>3774.522216796875</v>
      </c>
      <c r="N454" s="76">
        <v>223.94781494140625</v>
      </c>
      <c r="O454" s="77"/>
      <c r="P454" s="78"/>
      <c r="Q454" s="78"/>
      <c r="R454" s="90"/>
      <c r="S454" s="48">
        <v>0</v>
      </c>
      <c r="T454" s="48">
        <v>1</v>
      </c>
      <c r="U454" s="49">
        <v>0</v>
      </c>
      <c r="V454" s="49">
        <v>0.008264</v>
      </c>
      <c r="W454" s="50"/>
      <c r="X454" s="50"/>
      <c r="Y454" s="50"/>
      <c r="Z454" s="49">
        <v>0</v>
      </c>
      <c r="AA454" s="73">
        <v>454</v>
      </c>
      <c r="AB454" s="73"/>
      <c r="AC454" s="74"/>
      <c r="AD454" s="80" t="s">
        <v>3569</v>
      </c>
      <c r="AE454" s="80">
        <v>856</v>
      </c>
      <c r="AF454" s="80">
        <v>209</v>
      </c>
      <c r="AG454" s="80">
        <v>15493</v>
      </c>
      <c r="AH454" s="80">
        <v>38312</v>
      </c>
      <c r="AI454" s="80"/>
      <c r="AJ454" s="80" t="s">
        <v>4123</v>
      </c>
      <c r="AK454" s="80" t="s">
        <v>4357</v>
      </c>
      <c r="AL454" s="80"/>
      <c r="AM454" s="80"/>
      <c r="AN454" s="82">
        <v>41496.155960648146</v>
      </c>
      <c r="AO454" s="86" t="s">
        <v>5225</v>
      </c>
      <c r="AP454" s="80" t="b">
        <v>0</v>
      </c>
      <c r="AQ454" s="80" t="b">
        <v>0</v>
      </c>
      <c r="AR454" s="80" t="b">
        <v>1</v>
      </c>
      <c r="AS454" s="80"/>
      <c r="AT454" s="80">
        <v>2</v>
      </c>
      <c r="AU454" s="86" t="s">
        <v>5433</v>
      </c>
      <c r="AV454" s="80" t="b">
        <v>0</v>
      </c>
      <c r="AW454" s="80" t="s">
        <v>5944</v>
      </c>
      <c r="AX454" s="86" t="s">
        <v>6327</v>
      </c>
      <c r="AY454" s="80" t="s">
        <v>66</v>
      </c>
      <c r="AZ454" s="80" t="str">
        <f>REPLACE(INDEX(GroupVertices[Group],MATCH(Vertices[[#This Row],[Vertex]],GroupVertices[Vertex],0)),1,1,"")</f>
        <v>9</v>
      </c>
      <c r="BA454" s="2"/>
      <c r="BB454" s="3"/>
      <c r="BC454" s="3"/>
      <c r="BD454" s="3"/>
      <c r="BE454" s="3"/>
    </row>
    <row r="455" spans="1:57" ht="15">
      <c r="A455" s="66" t="s">
        <v>544</v>
      </c>
      <c r="B455" s="67"/>
      <c r="C455" s="67"/>
      <c r="D455" s="68">
        <v>1</v>
      </c>
      <c r="E455" s="70">
        <v>50</v>
      </c>
      <c r="F455" s="106" t="s">
        <v>5757</v>
      </c>
      <c r="G455" s="67"/>
      <c r="H455" s="71"/>
      <c r="I455" s="72"/>
      <c r="J455" s="72"/>
      <c r="K455" s="71" t="s">
        <v>6932</v>
      </c>
      <c r="L455" s="75"/>
      <c r="M455" s="76">
        <v>2745.911376953125</v>
      </c>
      <c r="N455" s="76">
        <v>8718.6572265625</v>
      </c>
      <c r="O455" s="77"/>
      <c r="P455" s="78"/>
      <c r="Q455" s="78"/>
      <c r="R455" s="90"/>
      <c r="S455" s="48">
        <v>0</v>
      </c>
      <c r="T455" s="48">
        <v>1</v>
      </c>
      <c r="U455" s="49">
        <v>0</v>
      </c>
      <c r="V455" s="49">
        <v>0.002</v>
      </c>
      <c r="W455" s="50"/>
      <c r="X455" s="50"/>
      <c r="Y455" s="50"/>
      <c r="Z455" s="49">
        <v>0</v>
      </c>
      <c r="AA455" s="73">
        <v>455</v>
      </c>
      <c r="AB455" s="73"/>
      <c r="AC455" s="74"/>
      <c r="AD455" s="80" t="s">
        <v>3571</v>
      </c>
      <c r="AE455" s="80">
        <v>170</v>
      </c>
      <c r="AF455" s="80">
        <v>145</v>
      </c>
      <c r="AG455" s="80">
        <v>4345</v>
      </c>
      <c r="AH455" s="80">
        <v>1461</v>
      </c>
      <c r="AI455" s="80"/>
      <c r="AJ455" s="80" t="s">
        <v>4125</v>
      </c>
      <c r="AK455" s="80" t="s">
        <v>4541</v>
      </c>
      <c r="AL455" s="80"/>
      <c r="AM455" s="80"/>
      <c r="AN455" s="82">
        <v>42861.10978009259</v>
      </c>
      <c r="AO455" s="86" t="s">
        <v>5227</v>
      </c>
      <c r="AP455" s="80" t="b">
        <v>1</v>
      </c>
      <c r="AQ455" s="80" t="b">
        <v>0</v>
      </c>
      <c r="AR455" s="80" t="b">
        <v>1</v>
      </c>
      <c r="AS455" s="80"/>
      <c r="AT455" s="80">
        <v>1</v>
      </c>
      <c r="AU455" s="80"/>
      <c r="AV455" s="80" t="b">
        <v>0</v>
      </c>
      <c r="AW455" s="80" t="s">
        <v>5944</v>
      </c>
      <c r="AX455" s="86" t="s">
        <v>6329</v>
      </c>
      <c r="AY455" s="80" t="s">
        <v>66</v>
      </c>
      <c r="AZ455" s="80" t="str">
        <f>REPLACE(INDEX(GroupVertices[Group],MATCH(Vertices[[#This Row],[Vertex]],GroupVertices[Vertex],0)),1,1,"")</f>
        <v>1</v>
      </c>
      <c r="BA455" s="2"/>
      <c r="BB455" s="3"/>
      <c r="BC455" s="3"/>
      <c r="BD455" s="3"/>
      <c r="BE455" s="3"/>
    </row>
    <row r="456" spans="1:57" ht="15">
      <c r="A456" s="66" t="s">
        <v>545</v>
      </c>
      <c r="B456" s="67"/>
      <c r="C456" s="67"/>
      <c r="D456" s="68">
        <v>1</v>
      </c>
      <c r="E456" s="70">
        <v>50</v>
      </c>
      <c r="F456" s="106" t="s">
        <v>5758</v>
      </c>
      <c r="G456" s="67"/>
      <c r="H456" s="71"/>
      <c r="I456" s="72"/>
      <c r="J456" s="72"/>
      <c r="K456" s="71" t="s">
        <v>6933</v>
      </c>
      <c r="L456" s="75"/>
      <c r="M456" s="76">
        <v>2813.98681640625</v>
      </c>
      <c r="N456" s="76">
        <v>6217.20849609375</v>
      </c>
      <c r="O456" s="77"/>
      <c r="P456" s="78"/>
      <c r="Q456" s="78"/>
      <c r="R456" s="90"/>
      <c r="S456" s="48">
        <v>0</v>
      </c>
      <c r="T456" s="48">
        <v>1</v>
      </c>
      <c r="U456" s="49">
        <v>0</v>
      </c>
      <c r="V456" s="49">
        <v>0.002</v>
      </c>
      <c r="W456" s="50"/>
      <c r="X456" s="50"/>
      <c r="Y456" s="50"/>
      <c r="Z456" s="49">
        <v>0</v>
      </c>
      <c r="AA456" s="73">
        <v>456</v>
      </c>
      <c r="AB456" s="73"/>
      <c r="AC456" s="74"/>
      <c r="AD456" s="80" t="s">
        <v>3572</v>
      </c>
      <c r="AE456" s="80">
        <v>375</v>
      </c>
      <c r="AF456" s="80">
        <v>309</v>
      </c>
      <c r="AG456" s="80">
        <v>1661</v>
      </c>
      <c r="AH456" s="80">
        <v>3126</v>
      </c>
      <c r="AI456" s="80"/>
      <c r="AJ456" s="80" t="s">
        <v>4126</v>
      </c>
      <c r="AK456" s="80" t="s">
        <v>4542</v>
      </c>
      <c r="AL456" s="80"/>
      <c r="AM456" s="80"/>
      <c r="AN456" s="82">
        <v>43495.22667824074</v>
      </c>
      <c r="AO456" s="86" t="s">
        <v>5228</v>
      </c>
      <c r="AP456" s="80" t="b">
        <v>1</v>
      </c>
      <c r="AQ456" s="80" t="b">
        <v>0</v>
      </c>
      <c r="AR456" s="80" t="b">
        <v>0</v>
      </c>
      <c r="AS456" s="80"/>
      <c r="AT456" s="80">
        <v>9</v>
      </c>
      <c r="AU456" s="80"/>
      <c r="AV456" s="80" t="b">
        <v>0</v>
      </c>
      <c r="AW456" s="80" t="s">
        <v>5944</v>
      </c>
      <c r="AX456" s="86" t="s">
        <v>6330</v>
      </c>
      <c r="AY456" s="80" t="s">
        <v>66</v>
      </c>
      <c r="AZ456" s="80" t="str">
        <f>REPLACE(INDEX(GroupVertices[Group],MATCH(Vertices[[#This Row],[Vertex]],GroupVertices[Vertex],0)),1,1,"")</f>
        <v>1</v>
      </c>
      <c r="BA456" s="2"/>
      <c r="BB456" s="3"/>
      <c r="BC456" s="3"/>
      <c r="BD456" s="3"/>
      <c r="BE456" s="3"/>
    </row>
    <row r="457" spans="1:57" ht="15">
      <c r="A457" s="66" t="s">
        <v>547</v>
      </c>
      <c r="B457" s="67"/>
      <c r="C457" s="67"/>
      <c r="D457" s="68">
        <v>1</v>
      </c>
      <c r="E457" s="70">
        <v>50</v>
      </c>
      <c r="F457" s="106" t="s">
        <v>5760</v>
      </c>
      <c r="G457" s="67"/>
      <c r="H457" s="71"/>
      <c r="I457" s="72"/>
      <c r="J457" s="72"/>
      <c r="K457" s="71" t="s">
        <v>6935</v>
      </c>
      <c r="L457" s="75"/>
      <c r="M457" s="76">
        <v>9208.212890625</v>
      </c>
      <c r="N457" s="76">
        <v>1224.171630859375</v>
      </c>
      <c r="O457" s="77"/>
      <c r="P457" s="78"/>
      <c r="Q457" s="78"/>
      <c r="R457" s="90"/>
      <c r="S457" s="48">
        <v>0</v>
      </c>
      <c r="T457" s="48">
        <v>1</v>
      </c>
      <c r="U457" s="49">
        <v>0</v>
      </c>
      <c r="V457" s="49">
        <v>1</v>
      </c>
      <c r="W457" s="50"/>
      <c r="X457" s="50"/>
      <c r="Y457" s="50"/>
      <c r="Z457" s="49">
        <v>0</v>
      </c>
      <c r="AA457" s="73">
        <v>457</v>
      </c>
      <c r="AB457" s="73"/>
      <c r="AC457" s="74"/>
      <c r="AD457" s="80" t="s">
        <v>3574</v>
      </c>
      <c r="AE457" s="80">
        <v>880</v>
      </c>
      <c r="AF457" s="80">
        <v>833</v>
      </c>
      <c r="AG457" s="80">
        <v>43462</v>
      </c>
      <c r="AH457" s="80">
        <v>60942</v>
      </c>
      <c r="AI457" s="80"/>
      <c r="AJ457" s="80" t="s">
        <v>4128</v>
      </c>
      <c r="AK457" s="80" t="s">
        <v>4544</v>
      </c>
      <c r="AL457" s="80"/>
      <c r="AM457" s="80"/>
      <c r="AN457" s="82">
        <v>40868.063472222224</v>
      </c>
      <c r="AO457" s="86" t="s">
        <v>5230</v>
      </c>
      <c r="AP457" s="80" t="b">
        <v>0</v>
      </c>
      <c r="AQ457" s="80" t="b">
        <v>0</v>
      </c>
      <c r="AR457" s="80" t="b">
        <v>0</v>
      </c>
      <c r="AS457" s="80"/>
      <c r="AT457" s="80">
        <v>11</v>
      </c>
      <c r="AU457" s="86" t="s">
        <v>5434</v>
      </c>
      <c r="AV457" s="80" t="b">
        <v>0</v>
      </c>
      <c r="AW457" s="80" t="s">
        <v>5944</v>
      </c>
      <c r="AX457" s="86" t="s">
        <v>6332</v>
      </c>
      <c r="AY457" s="80" t="s">
        <v>66</v>
      </c>
      <c r="AZ457" s="80" t="str">
        <f>REPLACE(INDEX(GroupVertices[Group],MATCH(Vertices[[#This Row],[Vertex]],GroupVertices[Vertex],0)),1,1,"")</f>
        <v>69</v>
      </c>
      <c r="BA457" s="2"/>
      <c r="BB457" s="3"/>
      <c r="BC457" s="3"/>
      <c r="BD457" s="3"/>
      <c r="BE457" s="3"/>
    </row>
    <row r="458" spans="1:57" ht="15">
      <c r="A458" s="66" t="s">
        <v>548</v>
      </c>
      <c r="B458" s="67"/>
      <c r="C458" s="67"/>
      <c r="D458" s="68">
        <v>1</v>
      </c>
      <c r="E458" s="70">
        <v>50</v>
      </c>
      <c r="F458" s="106" t="s">
        <v>5761</v>
      </c>
      <c r="G458" s="67"/>
      <c r="H458" s="71"/>
      <c r="I458" s="72"/>
      <c r="J458" s="72"/>
      <c r="K458" s="71" t="s">
        <v>6936</v>
      </c>
      <c r="L458" s="75"/>
      <c r="M458" s="76">
        <v>4468.38671875</v>
      </c>
      <c r="N458" s="76">
        <v>9822.0263671875</v>
      </c>
      <c r="O458" s="77"/>
      <c r="P458" s="78"/>
      <c r="Q458" s="78"/>
      <c r="R458" s="90"/>
      <c r="S458" s="48">
        <v>0</v>
      </c>
      <c r="T458" s="48">
        <v>1</v>
      </c>
      <c r="U458" s="49">
        <v>0</v>
      </c>
      <c r="V458" s="49">
        <v>0.001511</v>
      </c>
      <c r="W458" s="50"/>
      <c r="X458" s="50"/>
      <c r="Y458" s="50"/>
      <c r="Z458" s="49">
        <v>0</v>
      </c>
      <c r="AA458" s="73">
        <v>458</v>
      </c>
      <c r="AB458" s="73"/>
      <c r="AC458" s="74"/>
      <c r="AD458" s="80" t="s">
        <v>3575</v>
      </c>
      <c r="AE458" s="80">
        <v>689</v>
      </c>
      <c r="AF458" s="80">
        <v>199</v>
      </c>
      <c r="AG458" s="80">
        <v>20480</v>
      </c>
      <c r="AH458" s="80">
        <v>51901</v>
      </c>
      <c r="AI458" s="80"/>
      <c r="AJ458" s="80" t="s">
        <v>4129</v>
      </c>
      <c r="AK458" s="80" t="s">
        <v>4545</v>
      </c>
      <c r="AL458" s="80"/>
      <c r="AM458" s="80"/>
      <c r="AN458" s="82">
        <v>42263.58571759259</v>
      </c>
      <c r="AO458" s="86" t="s">
        <v>5231</v>
      </c>
      <c r="AP458" s="80" t="b">
        <v>0</v>
      </c>
      <c r="AQ458" s="80" t="b">
        <v>0</v>
      </c>
      <c r="AR458" s="80" t="b">
        <v>0</v>
      </c>
      <c r="AS458" s="80"/>
      <c r="AT458" s="80">
        <v>8</v>
      </c>
      <c r="AU458" s="86" t="s">
        <v>5433</v>
      </c>
      <c r="AV458" s="80" t="b">
        <v>0</v>
      </c>
      <c r="AW458" s="80" t="s">
        <v>5944</v>
      </c>
      <c r="AX458" s="86" t="s">
        <v>6333</v>
      </c>
      <c r="AY458" s="80" t="s">
        <v>66</v>
      </c>
      <c r="AZ458" s="80" t="str">
        <f>REPLACE(INDEX(GroupVertices[Group],MATCH(Vertices[[#This Row],[Vertex]],GroupVertices[Vertex],0)),1,1,"")</f>
        <v>5</v>
      </c>
      <c r="BA458" s="2"/>
      <c r="BB458" s="3"/>
      <c r="BC458" s="3"/>
      <c r="BD458" s="3"/>
      <c r="BE458" s="3"/>
    </row>
    <row r="459" spans="1:57" ht="15">
      <c r="A459" s="66" t="s">
        <v>550</v>
      </c>
      <c r="B459" s="67"/>
      <c r="C459" s="67"/>
      <c r="D459" s="68">
        <v>1</v>
      </c>
      <c r="E459" s="70">
        <v>50</v>
      </c>
      <c r="F459" s="106" t="s">
        <v>5762</v>
      </c>
      <c r="G459" s="67"/>
      <c r="H459" s="71"/>
      <c r="I459" s="72"/>
      <c r="J459" s="72"/>
      <c r="K459" s="71" t="s">
        <v>6937</v>
      </c>
      <c r="L459" s="75"/>
      <c r="M459" s="76">
        <v>4257.48046875</v>
      </c>
      <c r="N459" s="76">
        <v>914.3655395507812</v>
      </c>
      <c r="O459" s="77"/>
      <c r="P459" s="78"/>
      <c r="Q459" s="78"/>
      <c r="R459" s="90"/>
      <c r="S459" s="48">
        <v>0</v>
      </c>
      <c r="T459" s="48">
        <v>1</v>
      </c>
      <c r="U459" s="49">
        <v>0</v>
      </c>
      <c r="V459" s="49">
        <v>0.2</v>
      </c>
      <c r="W459" s="50"/>
      <c r="X459" s="50"/>
      <c r="Y459" s="50"/>
      <c r="Z459" s="49">
        <v>0</v>
      </c>
      <c r="AA459" s="73">
        <v>459</v>
      </c>
      <c r="AB459" s="73"/>
      <c r="AC459" s="74"/>
      <c r="AD459" s="80" t="s">
        <v>3576</v>
      </c>
      <c r="AE459" s="80">
        <v>317</v>
      </c>
      <c r="AF459" s="80">
        <v>612</v>
      </c>
      <c r="AG459" s="80">
        <v>1691</v>
      </c>
      <c r="AH459" s="80">
        <v>1971</v>
      </c>
      <c r="AI459" s="80"/>
      <c r="AJ459" s="80"/>
      <c r="AK459" s="80" t="s">
        <v>4546</v>
      </c>
      <c r="AL459" s="80"/>
      <c r="AM459" s="80"/>
      <c r="AN459" s="82">
        <v>40851.89859953704</v>
      </c>
      <c r="AO459" s="86" t="s">
        <v>5232</v>
      </c>
      <c r="AP459" s="80" t="b">
        <v>1</v>
      </c>
      <c r="AQ459" s="80" t="b">
        <v>0</v>
      </c>
      <c r="AR459" s="80" t="b">
        <v>0</v>
      </c>
      <c r="AS459" s="80"/>
      <c r="AT459" s="80">
        <v>1</v>
      </c>
      <c r="AU459" s="86" t="s">
        <v>5433</v>
      </c>
      <c r="AV459" s="80" t="b">
        <v>0</v>
      </c>
      <c r="AW459" s="80" t="s">
        <v>5944</v>
      </c>
      <c r="AX459" s="86" t="s">
        <v>6334</v>
      </c>
      <c r="AY459" s="80" t="s">
        <v>66</v>
      </c>
      <c r="AZ459" s="80" t="str">
        <f>REPLACE(INDEX(GroupVertices[Group],MATCH(Vertices[[#This Row],[Vertex]],GroupVertices[Vertex],0)),1,1,"")</f>
        <v>30</v>
      </c>
      <c r="BA459" s="2"/>
      <c r="BB459" s="3"/>
      <c r="BC459" s="3"/>
      <c r="BD459" s="3"/>
      <c r="BE459" s="3"/>
    </row>
    <row r="460" spans="1:57" ht="15">
      <c r="A460" s="66" t="s">
        <v>551</v>
      </c>
      <c r="B460" s="67"/>
      <c r="C460" s="67"/>
      <c r="D460" s="68">
        <v>1</v>
      </c>
      <c r="E460" s="70">
        <v>50</v>
      </c>
      <c r="F460" s="106" t="s">
        <v>5763</v>
      </c>
      <c r="G460" s="67"/>
      <c r="H460" s="71"/>
      <c r="I460" s="72"/>
      <c r="J460" s="72"/>
      <c r="K460" s="71" t="s">
        <v>6938</v>
      </c>
      <c r="L460" s="75"/>
      <c r="M460" s="76">
        <v>5486.0654296875</v>
      </c>
      <c r="N460" s="76">
        <v>5558.69140625</v>
      </c>
      <c r="O460" s="77"/>
      <c r="P460" s="78"/>
      <c r="Q460" s="78"/>
      <c r="R460" s="90"/>
      <c r="S460" s="48">
        <v>0</v>
      </c>
      <c r="T460" s="48">
        <v>1</v>
      </c>
      <c r="U460" s="49">
        <v>0</v>
      </c>
      <c r="V460" s="49">
        <v>0.2</v>
      </c>
      <c r="W460" s="50"/>
      <c r="X460" s="50"/>
      <c r="Y460" s="50"/>
      <c r="Z460" s="49">
        <v>0</v>
      </c>
      <c r="AA460" s="73">
        <v>460</v>
      </c>
      <c r="AB460" s="73"/>
      <c r="AC460" s="74"/>
      <c r="AD460" s="80" t="s">
        <v>3577</v>
      </c>
      <c r="AE460" s="80">
        <v>1002</v>
      </c>
      <c r="AF460" s="80">
        <v>1014</v>
      </c>
      <c r="AG460" s="80">
        <v>4413</v>
      </c>
      <c r="AH460" s="80">
        <v>18346</v>
      </c>
      <c r="AI460" s="80"/>
      <c r="AJ460" s="80" t="s">
        <v>4130</v>
      </c>
      <c r="AK460" s="80" t="s">
        <v>4547</v>
      </c>
      <c r="AL460" s="80"/>
      <c r="AM460" s="80"/>
      <c r="AN460" s="82">
        <v>42393.57001157408</v>
      </c>
      <c r="AO460" s="86" t="s">
        <v>5233</v>
      </c>
      <c r="AP460" s="80" t="b">
        <v>0</v>
      </c>
      <c r="AQ460" s="80" t="b">
        <v>0</v>
      </c>
      <c r="AR460" s="80" t="b">
        <v>0</v>
      </c>
      <c r="AS460" s="80"/>
      <c r="AT460" s="80">
        <v>4</v>
      </c>
      <c r="AU460" s="86" t="s">
        <v>5433</v>
      </c>
      <c r="AV460" s="80" t="b">
        <v>0</v>
      </c>
      <c r="AW460" s="80" t="s">
        <v>5944</v>
      </c>
      <c r="AX460" s="86" t="s">
        <v>6335</v>
      </c>
      <c r="AY460" s="80" t="s">
        <v>66</v>
      </c>
      <c r="AZ460" s="80" t="str">
        <f>REPLACE(INDEX(GroupVertices[Group],MATCH(Vertices[[#This Row],[Vertex]],GroupVertices[Vertex],0)),1,1,"")</f>
        <v>22</v>
      </c>
      <c r="BA460" s="2"/>
      <c r="BB460" s="3"/>
      <c r="BC460" s="3"/>
      <c r="BD460" s="3"/>
      <c r="BE460" s="3"/>
    </row>
    <row r="461" spans="1:57" ht="15">
      <c r="A461" s="66" t="s">
        <v>552</v>
      </c>
      <c r="B461" s="67"/>
      <c r="C461" s="67"/>
      <c r="D461" s="68">
        <v>1</v>
      </c>
      <c r="E461" s="70">
        <v>50</v>
      </c>
      <c r="F461" s="106" t="s">
        <v>5764</v>
      </c>
      <c r="G461" s="67"/>
      <c r="H461" s="71"/>
      <c r="I461" s="72"/>
      <c r="J461" s="72"/>
      <c r="K461" s="71" t="s">
        <v>6939</v>
      </c>
      <c r="L461" s="75"/>
      <c r="M461" s="76">
        <v>3682.59912109375</v>
      </c>
      <c r="N461" s="76">
        <v>3834.42529296875</v>
      </c>
      <c r="O461" s="77"/>
      <c r="P461" s="78"/>
      <c r="Q461" s="78"/>
      <c r="R461" s="90"/>
      <c r="S461" s="48">
        <v>0</v>
      </c>
      <c r="T461" s="48">
        <v>1</v>
      </c>
      <c r="U461" s="49">
        <v>0</v>
      </c>
      <c r="V461" s="49">
        <v>0.011765</v>
      </c>
      <c r="W461" s="50"/>
      <c r="X461" s="50"/>
      <c r="Y461" s="50"/>
      <c r="Z461" s="49">
        <v>0</v>
      </c>
      <c r="AA461" s="73">
        <v>461</v>
      </c>
      <c r="AB461" s="73"/>
      <c r="AC461" s="74"/>
      <c r="AD461" s="80" t="s">
        <v>3578</v>
      </c>
      <c r="AE461" s="80">
        <v>557</v>
      </c>
      <c r="AF461" s="80">
        <v>566</v>
      </c>
      <c r="AG461" s="80">
        <v>7458</v>
      </c>
      <c r="AH461" s="80">
        <v>4935</v>
      </c>
      <c r="AI461" s="80"/>
      <c r="AJ461" s="80" t="s">
        <v>4131</v>
      </c>
      <c r="AK461" s="80"/>
      <c r="AL461" s="80"/>
      <c r="AM461" s="80"/>
      <c r="AN461" s="82">
        <v>41094.09835648148</v>
      </c>
      <c r="AO461" s="86" t="s">
        <v>5234</v>
      </c>
      <c r="AP461" s="80" t="b">
        <v>0</v>
      </c>
      <c r="AQ461" s="80" t="b">
        <v>0</v>
      </c>
      <c r="AR461" s="80" t="b">
        <v>0</v>
      </c>
      <c r="AS461" s="80"/>
      <c r="AT461" s="80">
        <v>0</v>
      </c>
      <c r="AU461" s="86" t="s">
        <v>5440</v>
      </c>
      <c r="AV461" s="80" t="b">
        <v>0</v>
      </c>
      <c r="AW461" s="80" t="s">
        <v>5944</v>
      </c>
      <c r="AX461" s="86" t="s">
        <v>6336</v>
      </c>
      <c r="AY461" s="80" t="s">
        <v>66</v>
      </c>
      <c r="AZ461" s="80" t="str">
        <f>REPLACE(INDEX(GroupVertices[Group],MATCH(Vertices[[#This Row],[Vertex]],GroupVertices[Vertex],0)),1,1,"")</f>
        <v>7</v>
      </c>
      <c r="BA461" s="2"/>
      <c r="BB461" s="3"/>
      <c r="BC461" s="3"/>
      <c r="BD461" s="3"/>
      <c r="BE461" s="3"/>
    </row>
    <row r="462" spans="1:57" ht="15">
      <c r="A462" s="66" t="s">
        <v>553</v>
      </c>
      <c r="B462" s="67"/>
      <c r="C462" s="67"/>
      <c r="D462" s="68">
        <v>1</v>
      </c>
      <c r="E462" s="70">
        <v>50</v>
      </c>
      <c r="F462" s="106" t="s">
        <v>5765</v>
      </c>
      <c r="G462" s="67"/>
      <c r="H462" s="71"/>
      <c r="I462" s="72"/>
      <c r="J462" s="72"/>
      <c r="K462" s="71" t="s">
        <v>6940</v>
      </c>
      <c r="L462" s="75"/>
      <c r="M462" s="76">
        <v>4327.39208984375</v>
      </c>
      <c r="N462" s="76">
        <v>8289.78125</v>
      </c>
      <c r="O462" s="77"/>
      <c r="P462" s="78"/>
      <c r="Q462" s="78"/>
      <c r="R462" s="90"/>
      <c r="S462" s="48">
        <v>0</v>
      </c>
      <c r="T462" s="48">
        <v>1</v>
      </c>
      <c r="U462" s="49">
        <v>0</v>
      </c>
      <c r="V462" s="49">
        <v>0.001033</v>
      </c>
      <c r="W462" s="50"/>
      <c r="X462" s="50"/>
      <c r="Y462" s="50"/>
      <c r="Z462" s="49">
        <v>0</v>
      </c>
      <c r="AA462" s="73">
        <v>462</v>
      </c>
      <c r="AB462" s="73"/>
      <c r="AC462" s="74"/>
      <c r="AD462" s="80" t="s">
        <v>3579</v>
      </c>
      <c r="AE462" s="80">
        <v>739</v>
      </c>
      <c r="AF462" s="80">
        <v>107</v>
      </c>
      <c r="AG462" s="80">
        <v>7828</v>
      </c>
      <c r="AH462" s="80">
        <v>42130</v>
      </c>
      <c r="AI462" s="80"/>
      <c r="AJ462" s="80" t="s">
        <v>4132</v>
      </c>
      <c r="AK462" s="80" t="s">
        <v>4548</v>
      </c>
      <c r="AL462" s="80"/>
      <c r="AM462" s="80"/>
      <c r="AN462" s="82">
        <v>42809.24350694445</v>
      </c>
      <c r="AO462" s="86" t="s">
        <v>5235</v>
      </c>
      <c r="AP462" s="80" t="b">
        <v>1</v>
      </c>
      <c r="AQ462" s="80" t="b">
        <v>0</v>
      </c>
      <c r="AR462" s="80" t="b">
        <v>0</v>
      </c>
      <c r="AS462" s="80"/>
      <c r="AT462" s="80">
        <v>0</v>
      </c>
      <c r="AU462" s="80"/>
      <c r="AV462" s="80" t="b">
        <v>0</v>
      </c>
      <c r="AW462" s="80" t="s">
        <v>5944</v>
      </c>
      <c r="AX462" s="86" t="s">
        <v>6337</v>
      </c>
      <c r="AY462" s="80" t="s">
        <v>66</v>
      </c>
      <c r="AZ462" s="80" t="str">
        <f>REPLACE(INDEX(GroupVertices[Group],MATCH(Vertices[[#This Row],[Vertex]],GroupVertices[Vertex],0)),1,1,"")</f>
        <v>5</v>
      </c>
      <c r="BA462" s="2"/>
      <c r="BB462" s="3"/>
      <c r="BC462" s="3"/>
      <c r="BD462" s="3"/>
      <c r="BE462" s="3"/>
    </row>
    <row r="463" spans="1:57" ht="15">
      <c r="A463" s="66" t="s">
        <v>554</v>
      </c>
      <c r="B463" s="67"/>
      <c r="C463" s="67"/>
      <c r="D463" s="68">
        <v>1</v>
      </c>
      <c r="E463" s="70">
        <v>50</v>
      </c>
      <c r="F463" s="106" t="s">
        <v>1342</v>
      </c>
      <c r="G463" s="67"/>
      <c r="H463" s="71"/>
      <c r="I463" s="72"/>
      <c r="J463" s="72"/>
      <c r="K463" s="71" t="s">
        <v>6941</v>
      </c>
      <c r="L463" s="75"/>
      <c r="M463" s="76">
        <v>4257.4755859375</v>
      </c>
      <c r="N463" s="76">
        <v>2659.005126953125</v>
      </c>
      <c r="O463" s="77"/>
      <c r="P463" s="78"/>
      <c r="Q463" s="78"/>
      <c r="R463" s="90"/>
      <c r="S463" s="48">
        <v>0</v>
      </c>
      <c r="T463" s="48">
        <v>1</v>
      </c>
      <c r="U463" s="49">
        <v>0</v>
      </c>
      <c r="V463" s="49">
        <v>0.142857</v>
      </c>
      <c r="W463" s="50"/>
      <c r="X463" s="50"/>
      <c r="Y463" s="50"/>
      <c r="Z463" s="49">
        <v>0</v>
      </c>
      <c r="AA463" s="73">
        <v>463</v>
      </c>
      <c r="AB463" s="73"/>
      <c r="AC463" s="74"/>
      <c r="AD463" s="80" t="s">
        <v>3580</v>
      </c>
      <c r="AE463" s="80">
        <v>212</v>
      </c>
      <c r="AF463" s="80">
        <v>1044</v>
      </c>
      <c r="AG463" s="80">
        <v>39783</v>
      </c>
      <c r="AH463" s="80">
        <v>126199</v>
      </c>
      <c r="AI463" s="80"/>
      <c r="AJ463" s="80" t="s">
        <v>4133</v>
      </c>
      <c r="AK463" s="80" t="s">
        <v>4549</v>
      </c>
      <c r="AL463" s="80"/>
      <c r="AM463" s="80"/>
      <c r="AN463" s="82">
        <v>41515.22085648148</v>
      </c>
      <c r="AO463" s="86" t="s">
        <v>5236</v>
      </c>
      <c r="AP463" s="80" t="b">
        <v>0</v>
      </c>
      <c r="AQ463" s="80" t="b">
        <v>0</v>
      </c>
      <c r="AR463" s="80" t="b">
        <v>1</v>
      </c>
      <c r="AS463" s="80"/>
      <c r="AT463" s="80">
        <v>7</v>
      </c>
      <c r="AU463" s="86" t="s">
        <v>5433</v>
      </c>
      <c r="AV463" s="80" t="b">
        <v>0</v>
      </c>
      <c r="AW463" s="80" t="s">
        <v>5944</v>
      </c>
      <c r="AX463" s="86" t="s">
        <v>6338</v>
      </c>
      <c r="AY463" s="80" t="s">
        <v>66</v>
      </c>
      <c r="AZ463" s="80" t="str">
        <f>REPLACE(INDEX(GroupVertices[Group],MATCH(Vertices[[#This Row],[Vertex]],GroupVertices[Vertex],0)),1,1,"")</f>
        <v>16</v>
      </c>
      <c r="BA463" s="2"/>
      <c r="BB463" s="3"/>
      <c r="BC463" s="3"/>
      <c r="BD463" s="3"/>
      <c r="BE463" s="3"/>
    </row>
    <row r="464" spans="1:57" ht="15">
      <c r="A464" s="66" t="s">
        <v>556</v>
      </c>
      <c r="B464" s="67"/>
      <c r="C464" s="67"/>
      <c r="D464" s="68">
        <v>1</v>
      </c>
      <c r="E464" s="70">
        <v>50</v>
      </c>
      <c r="F464" s="106" t="s">
        <v>5767</v>
      </c>
      <c r="G464" s="67"/>
      <c r="H464" s="71"/>
      <c r="I464" s="72"/>
      <c r="J464" s="72"/>
      <c r="K464" s="71" t="s">
        <v>6944</v>
      </c>
      <c r="L464" s="75"/>
      <c r="M464" s="76">
        <v>9609.6025390625</v>
      </c>
      <c r="N464" s="76">
        <v>1224.1905517578125</v>
      </c>
      <c r="O464" s="77"/>
      <c r="P464" s="78"/>
      <c r="Q464" s="78"/>
      <c r="R464" s="90"/>
      <c r="S464" s="48">
        <v>0</v>
      </c>
      <c r="T464" s="48">
        <v>1</v>
      </c>
      <c r="U464" s="49">
        <v>0</v>
      </c>
      <c r="V464" s="49">
        <v>1</v>
      </c>
      <c r="W464" s="50"/>
      <c r="X464" s="50"/>
      <c r="Y464" s="50"/>
      <c r="Z464" s="49">
        <v>0</v>
      </c>
      <c r="AA464" s="73">
        <v>464</v>
      </c>
      <c r="AB464" s="73"/>
      <c r="AC464" s="74"/>
      <c r="AD464" s="80" t="s">
        <v>3583</v>
      </c>
      <c r="AE464" s="80">
        <v>250</v>
      </c>
      <c r="AF464" s="80">
        <v>164</v>
      </c>
      <c r="AG464" s="80">
        <v>5164</v>
      </c>
      <c r="AH464" s="80">
        <v>2849</v>
      </c>
      <c r="AI464" s="80"/>
      <c r="AJ464" s="80" t="s">
        <v>4136</v>
      </c>
      <c r="AK464" s="80"/>
      <c r="AL464" s="80"/>
      <c r="AM464" s="80"/>
      <c r="AN464" s="82">
        <v>41633.43697916667</v>
      </c>
      <c r="AO464" s="86" t="s">
        <v>5238</v>
      </c>
      <c r="AP464" s="80" t="b">
        <v>1</v>
      </c>
      <c r="AQ464" s="80" t="b">
        <v>0</v>
      </c>
      <c r="AR464" s="80" t="b">
        <v>0</v>
      </c>
      <c r="AS464" s="80"/>
      <c r="AT464" s="80">
        <v>1</v>
      </c>
      <c r="AU464" s="86" t="s">
        <v>5433</v>
      </c>
      <c r="AV464" s="80" t="b">
        <v>0</v>
      </c>
      <c r="AW464" s="80" t="s">
        <v>5944</v>
      </c>
      <c r="AX464" s="86" t="s">
        <v>6341</v>
      </c>
      <c r="AY464" s="80" t="s">
        <v>66</v>
      </c>
      <c r="AZ464" s="80" t="str">
        <f>REPLACE(INDEX(GroupVertices[Group],MATCH(Vertices[[#This Row],[Vertex]],GroupVertices[Vertex],0)),1,1,"")</f>
        <v>68</v>
      </c>
      <c r="BA464" s="2"/>
      <c r="BB464" s="3"/>
      <c r="BC464" s="3"/>
      <c r="BD464" s="3"/>
      <c r="BE464" s="3"/>
    </row>
    <row r="465" spans="1:57" ht="15">
      <c r="A465" s="66" t="s">
        <v>559</v>
      </c>
      <c r="B465" s="67"/>
      <c r="C465" s="67"/>
      <c r="D465" s="68">
        <v>1</v>
      </c>
      <c r="E465" s="70">
        <v>50</v>
      </c>
      <c r="F465" s="106" t="s">
        <v>5770</v>
      </c>
      <c r="G465" s="67"/>
      <c r="H465" s="71"/>
      <c r="I465" s="72"/>
      <c r="J465" s="72"/>
      <c r="K465" s="71" t="s">
        <v>6947</v>
      </c>
      <c r="L465" s="75"/>
      <c r="M465" s="76">
        <v>1386.2703857421875</v>
      </c>
      <c r="N465" s="76">
        <v>8859.8662109375</v>
      </c>
      <c r="O465" s="77"/>
      <c r="P465" s="78"/>
      <c r="Q465" s="78"/>
      <c r="R465" s="90"/>
      <c r="S465" s="48">
        <v>0</v>
      </c>
      <c r="T465" s="48">
        <v>1</v>
      </c>
      <c r="U465" s="49">
        <v>0</v>
      </c>
      <c r="V465" s="49">
        <v>0.002</v>
      </c>
      <c r="W465" s="50"/>
      <c r="X465" s="50"/>
      <c r="Y465" s="50"/>
      <c r="Z465" s="49">
        <v>0</v>
      </c>
      <c r="AA465" s="73">
        <v>465</v>
      </c>
      <c r="AB465" s="73"/>
      <c r="AC465" s="74"/>
      <c r="AD465" s="80" t="s">
        <v>3586</v>
      </c>
      <c r="AE465" s="80">
        <v>1774</v>
      </c>
      <c r="AF465" s="80">
        <v>189</v>
      </c>
      <c r="AG465" s="80">
        <v>7910</v>
      </c>
      <c r="AH465" s="80">
        <v>8194</v>
      </c>
      <c r="AI465" s="80"/>
      <c r="AJ465" s="80" t="s">
        <v>4138</v>
      </c>
      <c r="AK465" s="80" t="s">
        <v>4551</v>
      </c>
      <c r="AL465" s="86" t="s">
        <v>4801</v>
      </c>
      <c r="AM465" s="80"/>
      <c r="AN465" s="82">
        <v>41434.73604166666</v>
      </c>
      <c r="AO465" s="86" t="s">
        <v>5241</v>
      </c>
      <c r="AP465" s="80" t="b">
        <v>0</v>
      </c>
      <c r="AQ465" s="80" t="b">
        <v>0</v>
      </c>
      <c r="AR465" s="80" t="b">
        <v>0</v>
      </c>
      <c r="AS465" s="80"/>
      <c r="AT465" s="80">
        <v>1</v>
      </c>
      <c r="AU465" s="86" t="s">
        <v>5433</v>
      </c>
      <c r="AV465" s="80" t="b">
        <v>0</v>
      </c>
      <c r="AW465" s="80" t="s">
        <v>5944</v>
      </c>
      <c r="AX465" s="86" t="s">
        <v>6344</v>
      </c>
      <c r="AY465" s="80" t="s">
        <v>66</v>
      </c>
      <c r="AZ465" s="80" t="str">
        <f>REPLACE(INDEX(GroupVertices[Group],MATCH(Vertices[[#This Row],[Vertex]],GroupVertices[Vertex],0)),1,1,"")</f>
        <v>1</v>
      </c>
      <c r="BA465" s="2"/>
      <c r="BB465" s="3"/>
      <c r="BC465" s="3"/>
      <c r="BD465" s="3"/>
      <c r="BE465" s="3"/>
    </row>
    <row r="466" spans="1:57" ht="15">
      <c r="A466" s="66" t="s">
        <v>561</v>
      </c>
      <c r="B466" s="67"/>
      <c r="C466" s="67"/>
      <c r="D466" s="68">
        <v>1</v>
      </c>
      <c r="E466" s="70">
        <v>50</v>
      </c>
      <c r="F466" s="106" t="s">
        <v>5771</v>
      </c>
      <c r="G466" s="67"/>
      <c r="H466" s="71"/>
      <c r="I466" s="72"/>
      <c r="J466" s="72"/>
      <c r="K466" s="71" t="s">
        <v>6948</v>
      </c>
      <c r="L466" s="75"/>
      <c r="M466" s="76">
        <v>9707.0693359375</v>
      </c>
      <c r="N466" s="76">
        <v>8974.46484375</v>
      </c>
      <c r="O466" s="77"/>
      <c r="P466" s="78"/>
      <c r="Q466" s="78"/>
      <c r="R466" s="90"/>
      <c r="S466" s="48">
        <v>0</v>
      </c>
      <c r="T466" s="48">
        <v>1</v>
      </c>
      <c r="U466" s="49">
        <v>0</v>
      </c>
      <c r="V466" s="49">
        <v>0.008403</v>
      </c>
      <c r="W466" s="50"/>
      <c r="X466" s="50"/>
      <c r="Y466" s="50"/>
      <c r="Z466" s="49">
        <v>0</v>
      </c>
      <c r="AA466" s="73">
        <v>466</v>
      </c>
      <c r="AB466" s="73"/>
      <c r="AC466" s="74"/>
      <c r="AD466" s="80" t="s">
        <v>3587</v>
      </c>
      <c r="AE466" s="80">
        <v>91</v>
      </c>
      <c r="AF466" s="80">
        <v>44</v>
      </c>
      <c r="AG466" s="80">
        <v>166</v>
      </c>
      <c r="AH466" s="80">
        <v>167</v>
      </c>
      <c r="AI466" s="80"/>
      <c r="AJ466" s="80" t="s">
        <v>4139</v>
      </c>
      <c r="AK466" s="80" t="s">
        <v>4552</v>
      </c>
      <c r="AL466" s="80"/>
      <c r="AM466" s="80"/>
      <c r="AN466" s="82">
        <v>43336.1469212963</v>
      </c>
      <c r="AO466" s="86" t="s">
        <v>5242</v>
      </c>
      <c r="AP466" s="80" t="b">
        <v>1</v>
      </c>
      <c r="AQ466" s="80" t="b">
        <v>0</v>
      </c>
      <c r="AR466" s="80" t="b">
        <v>0</v>
      </c>
      <c r="AS466" s="80"/>
      <c r="AT466" s="80">
        <v>0</v>
      </c>
      <c r="AU466" s="80"/>
      <c r="AV466" s="80" t="b">
        <v>0</v>
      </c>
      <c r="AW466" s="80" t="s">
        <v>5944</v>
      </c>
      <c r="AX466" s="86" t="s">
        <v>6345</v>
      </c>
      <c r="AY466" s="80" t="s">
        <v>66</v>
      </c>
      <c r="AZ466" s="80" t="str">
        <f>REPLACE(INDEX(GroupVertices[Group],MATCH(Vertices[[#This Row],[Vertex]],GroupVertices[Vertex],0)),1,1,"")</f>
        <v>6</v>
      </c>
      <c r="BA466" s="2"/>
      <c r="BB466" s="3"/>
      <c r="BC466" s="3"/>
      <c r="BD466" s="3"/>
      <c r="BE466" s="3"/>
    </row>
    <row r="467" spans="1:57" ht="15">
      <c r="A467" s="66" t="s">
        <v>563</v>
      </c>
      <c r="B467" s="67"/>
      <c r="C467" s="67"/>
      <c r="D467" s="68">
        <v>1</v>
      </c>
      <c r="E467" s="70">
        <v>50</v>
      </c>
      <c r="F467" s="106" t="s">
        <v>5773</v>
      </c>
      <c r="G467" s="67"/>
      <c r="H467" s="71"/>
      <c r="I467" s="72"/>
      <c r="J467" s="72"/>
      <c r="K467" s="71" t="s">
        <v>6950</v>
      </c>
      <c r="L467" s="75"/>
      <c r="M467" s="76">
        <v>9208.3095703125</v>
      </c>
      <c r="N467" s="76">
        <v>412.9515686035156</v>
      </c>
      <c r="O467" s="77"/>
      <c r="P467" s="78"/>
      <c r="Q467" s="78"/>
      <c r="R467" s="90"/>
      <c r="S467" s="48">
        <v>0</v>
      </c>
      <c r="T467" s="48">
        <v>1</v>
      </c>
      <c r="U467" s="49">
        <v>0</v>
      </c>
      <c r="V467" s="49">
        <v>1</v>
      </c>
      <c r="W467" s="50"/>
      <c r="X467" s="50"/>
      <c r="Y467" s="50"/>
      <c r="Z467" s="49">
        <v>0</v>
      </c>
      <c r="AA467" s="73">
        <v>467</v>
      </c>
      <c r="AB467" s="73"/>
      <c r="AC467" s="74"/>
      <c r="AD467" s="80" t="s">
        <v>3589</v>
      </c>
      <c r="AE467" s="80">
        <v>341</v>
      </c>
      <c r="AF467" s="80">
        <v>492</v>
      </c>
      <c r="AG467" s="80">
        <v>29074</v>
      </c>
      <c r="AH467" s="80">
        <v>4057</v>
      </c>
      <c r="AI467" s="80"/>
      <c r="AJ467" s="80" t="s">
        <v>4141</v>
      </c>
      <c r="AK467" s="80" t="s">
        <v>4553</v>
      </c>
      <c r="AL467" s="86" t="s">
        <v>4802</v>
      </c>
      <c r="AM467" s="80"/>
      <c r="AN467" s="82">
        <v>40655.65010416666</v>
      </c>
      <c r="AO467" s="86" t="s">
        <v>5244</v>
      </c>
      <c r="AP467" s="80" t="b">
        <v>0</v>
      </c>
      <c r="AQ467" s="80" t="b">
        <v>0</v>
      </c>
      <c r="AR467" s="80" t="b">
        <v>1</v>
      </c>
      <c r="AS467" s="80"/>
      <c r="AT467" s="80">
        <v>4</v>
      </c>
      <c r="AU467" s="86" t="s">
        <v>5437</v>
      </c>
      <c r="AV467" s="80" t="b">
        <v>0</v>
      </c>
      <c r="AW467" s="80" t="s">
        <v>5944</v>
      </c>
      <c r="AX467" s="86" t="s">
        <v>6347</v>
      </c>
      <c r="AY467" s="80" t="s">
        <v>66</v>
      </c>
      <c r="AZ467" s="80" t="str">
        <f>REPLACE(INDEX(GroupVertices[Group],MATCH(Vertices[[#This Row],[Vertex]],GroupVertices[Vertex],0)),1,1,"")</f>
        <v>67</v>
      </c>
      <c r="BA467" s="2"/>
      <c r="BB467" s="3"/>
      <c r="BC467" s="3"/>
      <c r="BD467" s="3"/>
      <c r="BE467" s="3"/>
    </row>
    <row r="468" spans="1:57" ht="15">
      <c r="A468" s="66" t="s">
        <v>564</v>
      </c>
      <c r="B468" s="67"/>
      <c r="C468" s="67"/>
      <c r="D468" s="68">
        <v>1</v>
      </c>
      <c r="E468" s="70">
        <v>50</v>
      </c>
      <c r="F468" s="106" t="s">
        <v>5774</v>
      </c>
      <c r="G468" s="67"/>
      <c r="H468" s="71"/>
      <c r="I468" s="72"/>
      <c r="J468" s="72"/>
      <c r="K468" s="71" t="s">
        <v>6951</v>
      </c>
      <c r="L468" s="75"/>
      <c r="M468" s="76">
        <v>7485.279296875</v>
      </c>
      <c r="N468" s="76">
        <v>8949.009765625</v>
      </c>
      <c r="O468" s="77"/>
      <c r="P468" s="78"/>
      <c r="Q468" s="78"/>
      <c r="R468" s="90"/>
      <c r="S468" s="48">
        <v>0</v>
      </c>
      <c r="T468" s="48">
        <v>1</v>
      </c>
      <c r="U468" s="49">
        <v>0</v>
      </c>
      <c r="V468" s="49">
        <v>0.017857</v>
      </c>
      <c r="W468" s="50"/>
      <c r="X468" s="50"/>
      <c r="Y468" s="50"/>
      <c r="Z468" s="49">
        <v>0</v>
      </c>
      <c r="AA468" s="73">
        <v>468</v>
      </c>
      <c r="AB468" s="73"/>
      <c r="AC468" s="74"/>
      <c r="AD468" s="80" t="s">
        <v>3590</v>
      </c>
      <c r="AE468" s="80">
        <v>814</v>
      </c>
      <c r="AF468" s="80">
        <v>1088</v>
      </c>
      <c r="AG468" s="80">
        <v>9702</v>
      </c>
      <c r="AH468" s="80">
        <v>11826</v>
      </c>
      <c r="AI468" s="80"/>
      <c r="AJ468" s="80" t="s">
        <v>4142</v>
      </c>
      <c r="AK468" s="80" t="s">
        <v>4554</v>
      </c>
      <c r="AL468" s="86" t="s">
        <v>4803</v>
      </c>
      <c r="AM468" s="80"/>
      <c r="AN468" s="82">
        <v>42796.10392361111</v>
      </c>
      <c r="AO468" s="86" t="s">
        <v>5245</v>
      </c>
      <c r="AP468" s="80" t="b">
        <v>1</v>
      </c>
      <c r="AQ468" s="80" t="b">
        <v>0</v>
      </c>
      <c r="AR468" s="80" t="b">
        <v>1</v>
      </c>
      <c r="AS468" s="80"/>
      <c r="AT468" s="80">
        <v>15</v>
      </c>
      <c r="AU468" s="80"/>
      <c r="AV468" s="80" t="b">
        <v>0</v>
      </c>
      <c r="AW468" s="80" t="s">
        <v>5944</v>
      </c>
      <c r="AX468" s="86" t="s">
        <v>6348</v>
      </c>
      <c r="AY468" s="80" t="s">
        <v>66</v>
      </c>
      <c r="AZ468" s="80" t="str">
        <f>REPLACE(INDEX(GroupVertices[Group],MATCH(Vertices[[#This Row],[Vertex]],GroupVertices[Vertex],0)),1,1,"")</f>
        <v>4</v>
      </c>
      <c r="BA468" s="2"/>
      <c r="BB468" s="3"/>
      <c r="BC468" s="3"/>
      <c r="BD468" s="3"/>
      <c r="BE468" s="3"/>
    </row>
    <row r="469" spans="1:57" ht="15">
      <c r="A469" s="66" t="s">
        <v>565</v>
      </c>
      <c r="B469" s="67"/>
      <c r="C469" s="67"/>
      <c r="D469" s="68">
        <v>1</v>
      </c>
      <c r="E469" s="70">
        <v>50</v>
      </c>
      <c r="F469" s="106" t="s">
        <v>5775</v>
      </c>
      <c r="G469" s="67"/>
      <c r="H469" s="71"/>
      <c r="I469" s="72"/>
      <c r="J469" s="72"/>
      <c r="K469" s="71" t="s">
        <v>6952</v>
      </c>
      <c r="L469" s="75"/>
      <c r="M469" s="76">
        <v>7288.93310546875</v>
      </c>
      <c r="N469" s="76">
        <v>9567.8447265625</v>
      </c>
      <c r="O469" s="77"/>
      <c r="P469" s="78"/>
      <c r="Q469" s="78"/>
      <c r="R469" s="90"/>
      <c r="S469" s="48">
        <v>0</v>
      </c>
      <c r="T469" s="48">
        <v>1</v>
      </c>
      <c r="U469" s="49">
        <v>0</v>
      </c>
      <c r="V469" s="49">
        <v>0.017857</v>
      </c>
      <c r="W469" s="50"/>
      <c r="X469" s="50"/>
      <c r="Y469" s="50"/>
      <c r="Z469" s="49">
        <v>0</v>
      </c>
      <c r="AA469" s="73">
        <v>469</v>
      </c>
      <c r="AB469" s="73"/>
      <c r="AC469" s="74"/>
      <c r="AD469" s="80" t="s">
        <v>3591</v>
      </c>
      <c r="AE469" s="80">
        <v>329</v>
      </c>
      <c r="AF469" s="80">
        <v>585</v>
      </c>
      <c r="AG469" s="80">
        <v>76729</v>
      </c>
      <c r="AH469" s="80">
        <v>20129</v>
      </c>
      <c r="AI469" s="80"/>
      <c r="AJ469" s="80" t="s">
        <v>4143</v>
      </c>
      <c r="AK469" s="80"/>
      <c r="AL469" s="80"/>
      <c r="AM469" s="80"/>
      <c r="AN469" s="82">
        <v>40848.041446759256</v>
      </c>
      <c r="AO469" s="86" t="s">
        <v>5246</v>
      </c>
      <c r="AP469" s="80" t="b">
        <v>0</v>
      </c>
      <c r="AQ469" s="80" t="b">
        <v>0</v>
      </c>
      <c r="AR469" s="80" t="b">
        <v>1</v>
      </c>
      <c r="AS469" s="80"/>
      <c r="AT469" s="80">
        <v>16</v>
      </c>
      <c r="AU469" s="86" t="s">
        <v>5440</v>
      </c>
      <c r="AV469" s="80" t="b">
        <v>0</v>
      </c>
      <c r="AW469" s="80" t="s">
        <v>5944</v>
      </c>
      <c r="AX469" s="86" t="s">
        <v>6349</v>
      </c>
      <c r="AY469" s="80" t="s">
        <v>66</v>
      </c>
      <c r="AZ469" s="80" t="str">
        <f>REPLACE(INDEX(GroupVertices[Group],MATCH(Vertices[[#This Row],[Vertex]],GroupVertices[Vertex],0)),1,1,"")</f>
        <v>4</v>
      </c>
      <c r="BA469" s="2"/>
      <c r="BB469" s="3"/>
      <c r="BC469" s="3"/>
      <c r="BD469" s="3"/>
      <c r="BE469" s="3"/>
    </row>
    <row r="470" spans="1:57" ht="15">
      <c r="A470" s="66" t="s">
        <v>566</v>
      </c>
      <c r="B470" s="67"/>
      <c r="C470" s="67"/>
      <c r="D470" s="68">
        <v>1</v>
      </c>
      <c r="E470" s="70">
        <v>50</v>
      </c>
      <c r="F470" s="106" t="s">
        <v>5776</v>
      </c>
      <c r="G470" s="67"/>
      <c r="H470" s="71"/>
      <c r="I470" s="72"/>
      <c r="J470" s="72"/>
      <c r="K470" s="71" t="s">
        <v>6953</v>
      </c>
      <c r="L470" s="75"/>
      <c r="M470" s="76">
        <v>1724.7344970703125</v>
      </c>
      <c r="N470" s="76">
        <v>5415.296875</v>
      </c>
      <c r="O470" s="77"/>
      <c r="P470" s="78"/>
      <c r="Q470" s="78"/>
      <c r="R470" s="90"/>
      <c r="S470" s="48">
        <v>0</v>
      </c>
      <c r="T470" s="48">
        <v>1</v>
      </c>
      <c r="U470" s="49">
        <v>0</v>
      </c>
      <c r="V470" s="49">
        <v>0.001502</v>
      </c>
      <c r="W470" s="50"/>
      <c r="X470" s="50"/>
      <c r="Y470" s="50"/>
      <c r="Z470" s="49">
        <v>0</v>
      </c>
      <c r="AA470" s="73">
        <v>470</v>
      </c>
      <c r="AB470" s="73"/>
      <c r="AC470" s="74"/>
      <c r="AD470" s="80" t="s">
        <v>3592</v>
      </c>
      <c r="AE470" s="80">
        <v>151</v>
      </c>
      <c r="AF470" s="80">
        <v>166</v>
      </c>
      <c r="AG470" s="80">
        <v>2452</v>
      </c>
      <c r="AH470" s="80">
        <v>3276</v>
      </c>
      <c r="AI470" s="80"/>
      <c r="AJ470" s="80" t="s">
        <v>4144</v>
      </c>
      <c r="AK470" s="80" t="s">
        <v>4555</v>
      </c>
      <c r="AL470" s="80"/>
      <c r="AM470" s="80"/>
      <c r="AN470" s="82">
        <v>42611.98378472222</v>
      </c>
      <c r="AO470" s="86" t="s">
        <v>5247</v>
      </c>
      <c r="AP470" s="80" t="b">
        <v>1</v>
      </c>
      <c r="AQ470" s="80" t="b">
        <v>0</v>
      </c>
      <c r="AR470" s="80" t="b">
        <v>1</v>
      </c>
      <c r="AS470" s="80"/>
      <c r="AT470" s="80">
        <v>0</v>
      </c>
      <c r="AU470" s="80"/>
      <c r="AV470" s="80" t="b">
        <v>0</v>
      </c>
      <c r="AW470" s="80" t="s">
        <v>5944</v>
      </c>
      <c r="AX470" s="86" t="s">
        <v>6350</v>
      </c>
      <c r="AY470" s="80" t="s">
        <v>66</v>
      </c>
      <c r="AZ470" s="80" t="str">
        <f>REPLACE(INDEX(GroupVertices[Group],MATCH(Vertices[[#This Row],[Vertex]],GroupVertices[Vertex],0)),1,1,"")</f>
        <v>2</v>
      </c>
      <c r="BA470" s="2"/>
      <c r="BB470" s="3"/>
      <c r="BC470" s="3"/>
      <c r="BD470" s="3"/>
      <c r="BE470" s="3"/>
    </row>
    <row r="471" spans="1:57" ht="15">
      <c r="A471" s="66" t="s">
        <v>567</v>
      </c>
      <c r="B471" s="67"/>
      <c r="C471" s="67"/>
      <c r="D471" s="68">
        <v>1</v>
      </c>
      <c r="E471" s="70">
        <v>50</v>
      </c>
      <c r="F471" s="106" t="s">
        <v>5777</v>
      </c>
      <c r="G471" s="67"/>
      <c r="H471" s="71"/>
      <c r="I471" s="72"/>
      <c r="J471" s="72"/>
      <c r="K471" s="71" t="s">
        <v>6954</v>
      </c>
      <c r="L471" s="75"/>
      <c r="M471" s="76">
        <v>227.6826629638672</v>
      </c>
      <c r="N471" s="76">
        <v>8242.12890625</v>
      </c>
      <c r="O471" s="77"/>
      <c r="P471" s="78"/>
      <c r="Q471" s="78"/>
      <c r="R471" s="90"/>
      <c r="S471" s="48">
        <v>0</v>
      </c>
      <c r="T471" s="48">
        <v>1</v>
      </c>
      <c r="U471" s="49">
        <v>0</v>
      </c>
      <c r="V471" s="49">
        <v>0.002</v>
      </c>
      <c r="W471" s="50"/>
      <c r="X471" s="50"/>
      <c r="Y471" s="50"/>
      <c r="Z471" s="49">
        <v>0</v>
      </c>
      <c r="AA471" s="73">
        <v>471</v>
      </c>
      <c r="AB471" s="73"/>
      <c r="AC471" s="74"/>
      <c r="AD471" s="80" t="s">
        <v>3593</v>
      </c>
      <c r="AE471" s="80">
        <v>1013</v>
      </c>
      <c r="AF471" s="80">
        <v>115</v>
      </c>
      <c r="AG471" s="80">
        <v>11383</v>
      </c>
      <c r="AH471" s="80">
        <v>22573</v>
      </c>
      <c r="AI471" s="80"/>
      <c r="AJ471" s="80" t="s">
        <v>4145</v>
      </c>
      <c r="AK471" s="80"/>
      <c r="AL471" s="86" t="s">
        <v>4804</v>
      </c>
      <c r="AM471" s="80"/>
      <c r="AN471" s="82">
        <v>40221.19388888889</v>
      </c>
      <c r="AO471" s="80"/>
      <c r="AP471" s="80" t="b">
        <v>0</v>
      </c>
      <c r="AQ471" s="80" t="b">
        <v>0</v>
      </c>
      <c r="AR471" s="80" t="b">
        <v>0</v>
      </c>
      <c r="AS471" s="80"/>
      <c r="AT471" s="80">
        <v>7</v>
      </c>
      <c r="AU471" s="86" t="s">
        <v>5446</v>
      </c>
      <c r="AV471" s="80" t="b">
        <v>0</v>
      </c>
      <c r="AW471" s="80" t="s">
        <v>5944</v>
      </c>
      <c r="AX471" s="86" t="s">
        <v>6351</v>
      </c>
      <c r="AY471" s="80" t="s">
        <v>66</v>
      </c>
      <c r="AZ471" s="80" t="str">
        <f>REPLACE(INDEX(GroupVertices[Group],MATCH(Vertices[[#This Row],[Vertex]],GroupVertices[Vertex],0)),1,1,"")</f>
        <v>1</v>
      </c>
      <c r="BA471" s="2"/>
      <c r="BB471" s="3"/>
      <c r="BC471" s="3"/>
      <c r="BD471" s="3"/>
      <c r="BE471" s="3"/>
    </row>
    <row r="472" spans="1:57" ht="15">
      <c r="A472" s="66" t="s">
        <v>568</v>
      </c>
      <c r="B472" s="67"/>
      <c r="C472" s="67"/>
      <c r="D472" s="68">
        <v>1</v>
      </c>
      <c r="E472" s="70">
        <v>50</v>
      </c>
      <c r="F472" s="106" t="s">
        <v>1343</v>
      </c>
      <c r="G472" s="67"/>
      <c r="H472" s="71"/>
      <c r="I472" s="72"/>
      <c r="J472" s="72"/>
      <c r="K472" s="71" t="s">
        <v>6955</v>
      </c>
      <c r="L472" s="75"/>
      <c r="M472" s="76">
        <v>7274.20556640625</v>
      </c>
      <c r="N472" s="76">
        <v>7489.72900390625</v>
      </c>
      <c r="O472" s="77"/>
      <c r="P472" s="78"/>
      <c r="Q472" s="78"/>
      <c r="R472" s="90"/>
      <c r="S472" s="48">
        <v>0</v>
      </c>
      <c r="T472" s="48">
        <v>1</v>
      </c>
      <c r="U472" s="49">
        <v>0</v>
      </c>
      <c r="V472" s="49">
        <v>0.090909</v>
      </c>
      <c r="W472" s="50"/>
      <c r="X472" s="50"/>
      <c r="Y472" s="50"/>
      <c r="Z472" s="49">
        <v>0</v>
      </c>
      <c r="AA472" s="73">
        <v>472</v>
      </c>
      <c r="AB472" s="73"/>
      <c r="AC472" s="74"/>
      <c r="AD472" s="80" t="s">
        <v>3594</v>
      </c>
      <c r="AE472" s="80">
        <v>291</v>
      </c>
      <c r="AF472" s="80">
        <v>26</v>
      </c>
      <c r="AG472" s="80">
        <v>1036</v>
      </c>
      <c r="AH472" s="80">
        <v>2061</v>
      </c>
      <c r="AI472" s="80"/>
      <c r="AJ472" s="80" t="s">
        <v>4146</v>
      </c>
      <c r="AK472" s="80" t="s">
        <v>4556</v>
      </c>
      <c r="AL472" s="80"/>
      <c r="AM472" s="80"/>
      <c r="AN472" s="82">
        <v>41366.96202546296</v>
      </c>
      <c r="AO472" s="80"/>
      <c r="AP472" s="80" t="b">
        <v>1</v>
      </c>
      <c r="AQ472" s="80" t="b">
        <v>0</v>
      </c>
      <c r="AR472" s="80" t="b">
        <v>1</v>
      </c>
      <c r="AS472" s="80"/>
      <c r="AT472" s="80">
        <v>2</v>
      </c>
      <c r="AU472" s="86" t="s">
        <v>5433</v>
      </c>
      <c r="AV472" s="80" t="b">
        <v>0</v>
      </c>
      <c r="AW472" s="80" t="s">
        <v>5944</v>
      </c>
      <c r="AX472" s="86" t="s">
        <v>6352</v>
      </c>
      <c r="AY472" s="80" t="s">
        <v>66</v>
      </c>
      <c r="AZ472" s="80" t="str">
        <f>REPLACE(INDEX(GroupVertices[Group],MATCH(Vertices[[#This Row],[Vertex]],GroupVertices[Vertex],0)),1,1,"")</f>
        <v>11</v>
      </c>
      <c r="BA472" s="2"/>
      <c r="BB472" s="3"/>
      <c r="BC472" s="3"/>
      <c r="BD472" s="3"/>
      <c r="BE472" s="3"/>
    </row>
    <row r="473" spans="1:57" ht="15">
      <c r="A473" s="66" t="s">
        <v>569</v>
      </c>
      <c r="B473" s="67"/>
      <c r="C473" s="67"/>
      <c r="D473" s="68">
        <v>1</v>
      </c>
      <c r="E473" s="70">
        <v>50</v>
      </c>
      <c r="F473" s="106" t="s">
        <v>5778</v>
      </c>
      <c r="G473" s="67"/>
      <c r="H473" s="71"/>
      <c r="I473" s="72"/>
      <c r="J473" s="72"/>
      <c r="K473" s="71" t="s">
        <v>6956</v>
      </c>
      <c r="L473" s="75"/>
      <c r="M473" s="76">
        <v>649.42919921875</v>
      </c>
      <c r="N473" s="76">
        <v>4917.62255859375</v>
      </c>
      <c r="O473" s="77"/>
      <c r="P473" s="78"/>
      <c r="Q473" s="78"/>
      <c r="R473" s="90"/>
      <c r="S473" s="48">
        <v>0</v>
      </c>
      <c r="T473" s="48">
        <v>1</v>
      </c>
      <c r="U473" s="49">
        <v>0</v>
      </c>
      <c r="V473" s="49">
        <v>0.001502</v>
      </c>
      <c r="W473" s="50"/>
      <c r="X473" s="50"/>
      <c r="Y473" s="50"/>
      <c r="Z473" s="49">
        <v>0</v>
      </c>
      <c r="AA473" s="73">
        <v>473</v>
      </c>
      <c r="AB473" s="73"/>
      <c r="AC473" s="74"/>
      <c r="AD473" s="80" t="s">
        <v>3595</v>
      </c>
      <c r="AE473" s="80">
        <v>204</v>
      </c>
      <c r="AF473" s="80">
        <v>271</v>
      </c>
      <c r="AG473" s="80">
        <v>17721</v>
      </c>
      <c r="AH473" s="80">
        <v>3038</v>
      </c>
      <c r="AI473" s="80"/>
      <c r="AJ473" s="80" t="s">
        <v>4147</v>
      </c>
      <c r="AK473" s="80" t="s">
        <v>4557</v>
      </c>
      <c r="AL473" s="86" t="s">
        <v>4805</v>
      </c>
      <c r="AM473" s="80"/>
      <c r="AN473" s="82">
        <v>41636.19625</v>
      </c>
      <c r="AO473" s="86" t="s">
        <v>5248</v>
      </c>
      <c r="AP473" s="80" t="b">
        <v>1</v>
      </c>
      <c r="AQ473" s="80" t="b">
        <v>0</v>
      </c>
      <c r="AR473" s="80" t="b">
        <v>0</v>
      </c>
      <c r="AS473" s="80"/>
      <c r="AT473" s="80">
        <v>1</v>
      </c>
      <c r="AU473" s="86" t="s">
        <v>5433</v>
      </c>
      <c r="AV473" s="80" t="b">
        <v>0</v>
      </c>
      <c r="AW473" s="80" t="s">
        <v>5944</v>
      </c>
      <c r="AX473" s="86" t="s">
        <v>6353</v>
      </c>
      <c r="AY473" s="80" t="s">
        <v>66</v>
      </c>
      <c r="AZ473" s="80" t="str">
        <f>REPLACE(INDEX(GroupVertices[Group],MATCH(Vertices[[#This Row],[Vertex]],GroupVertices[Vertex],0)),1,1,"")</f>
        <v>2</v>
      </c>
      <c r="BA473" s="2"/>
      <c r="BB473" s="3"/>
      <c r="BC473" s="3"/>
      <c r="BD473" s="3"/>
      <c r="BE473" s="3"/>
    </row>
    <row r="474" spans="1:57" ht="15">
      <c r="A474" s="66" t="s">
        <v>570</v>
      </c>
      <c r="B474" s="67"/>
      <c r="C474" s="67"/>
      <c r="D474" s="68">
        <v>1</v>
      </c>
      <c r="E474" s="70">
        <v>50</v>
      </c>
      <c r="F474" s="106" t="s">
        <v>5779</v>
      </c>
      <c r="G474" s="67"/>
      <c r="H474" s="71"/>
      <c r="I474" s="72"/>
      <c r="J474" s="72"/>
      <c r="K474" s="71" t="s">
        <v>6957</v>
      </c>
      <c r="L474" s="75"/>
      <c r="M474" s="76">
        <v>301.2405700683594</v>
      </c>
      <c r="N474" s="76">
        <v>8651.0927734375</v>
      </c>
      <c r="O474" s="77"/>
      <c r="P474" s="78"/>
      <c r="Q474" s="78"/>
      <c r="R474" s="90"/>
      <c r="S474" s="48">
        <v>0</v>
      </c>
      <c r="T474" s="48">
        <v>1</v>
      </c>
      <c r="U474" s="49">
        <v>0</v>
      </c>
      <c r="V474" s="49">
        <v>0.002</v>
      </c>
      <c r="W474" s="50"/>
      <c r="X474" s="50"/>
      <c r="Y474" s="50"/>
      <c r="Z474" s="49">
        <v>0</v>
      </c>
      <c r="AA474" s="73">
        <v>474</v>
      </c>
      <c r="AB474" s="73"/>
      <c r="AC474" s="74"/>
      <c r="AD474" s="80" t="s">
        <v>3596</v>
      </c>
      <c r="AE474" s="80">
        <v>291</v>
      </c>
      <c r="AF474" s="80">
        <v>174</v>
      </c>
      <c r="AG474" s="80">
        <v>7255</v>
      </c>
      <c r="AH474" s="80">
        <v>20878</v>
      </c>
      <c r="AI474" s="80"/>
      <c r="AJ474" s="80" t="s">
        <v>4148</v>
      </c>
      <c r="AK474" s="80" t="s">
        <v>4558</v>
      </c>
      <c r="AL474" s="86" t="s">
        <v>4806</v>
      </c>
      <c r="AM474" s="80"/>
      <c r="AN474" s="82">
        <v>42469.14016203704</v>
      </c>
      <c r="AO474" s="86" t="s">
        <v>5249</v>
      </c>
      <c r="AP474" s="80" t="b">
        <v>1</v>
      </c>
      <c r="AQ474" s="80" t="b">
        <v>0</v>
      </c>
      <c r="AR474" s="80" t="b">
        <v>1</v>
      </c>
      <c r="AS474" s="80"/>
      <c r="AT474" s="80">
        <v>2</v>
      </c>
      <c r="AU474" s="80"/>
      <c r="AV474" s="80" t="b">
        <v>0</v>
      </c>
      <c r="AW474" s="80" t="s">
        <v>5944</v>
      </c>
      <c r="AX474" s="86" t="s">
        <v>6354</v>
      </c>
      <c r="AY474" s="80" t="s">
        <v>66</v>
      </c>
      <c r="AZ474" s="80" t="str">
        <f>REPLACE(INDEX(GroupVertices[Group],MATCH(Vertices[[#This Row],[Vertex]],GroupVertices[Vertex],0)),1,1,"")</f>
        <v>1</v>
      </c>
      <c r="BA474" s="2"/>
      <c r="BB474" s="3"/>
      <c r="BC474" s="3"/>
      <c r="BD474" s="3"/>
      <c r="BE474" s="3"/>
    </row>
    <row r="475" spans="1:57" ht="15">
      <c r="A475" s="66" t="s">
        <v>571</v>
      </c>
      <c r="B475" s="67"/>
      <c r="C475" s="67"/>
      <c r="D475" s="68">
        <v>1</v>
      </c>
      <c r="E475" s="70">
        <v>50</v>
      </c>
      <c r="F475" s="106" t="s">
        <v>5780</v>
      </c>
      <c r="G475" s="67"/>
      <c r="H475" s="71"/>
      <c r="I475" s="72"/>
      <c r="J475" s="72"/>
      <c r="K475" s="71" t="s">
        <v>6958</v>
      </c>
      <c r="L475" s="75"/>
      <c r="M475" s="76">
        <v>1748.2291259765625</v>
      </c>
      <c r="N475" s="76">
        <v>9752.2060546875</v>
      </c>
      <c r="O475" s="77"/>
      <c r="P475" s="78"/>
      <c r="Q475" s="78"/>
      <c r="R475" s="90"/>
      <c r="S475" s="48">
        <v>0</v>
      </c>
      <c r="T475" s="48">
        <v>1</v>
      </c>
      <c r="U475" s="49">
        <v>0</v>
      </c>
      <c r="V475" s="49">
        <v>0.002</v>
      </c>
      <c r="W475" s="50"/>
      <c r="X475" s="50"/>
      <c r="Y475" s="50"/>
      <c r="Z475" s="49">
        <v>0</v>
      </c>
      <c r="AA475" s="73">
        <v>475</v>
      </c>
      <c r="AB475" s="73"/>
      <c r="AC475" s="74"/>
      <c r="AD475" s="80" t="s">
        <v>3597</v>
      </c>
      <c r="AE475" s="80">
        <v>168</v>
      </c>
      <c r="AF475" s="80">
        <v>163</v>
      </c>
      <c r="AG475" s="80">
        <v>6613</v>
      </c>
      <c r="AH475" s="80">
        <v>9987</v>
      </c>
      <c r="AI475" s="80"/>
      <c r="AJ475" s="80" t="s">
        <v>4149</v>
      </c>
      <c r="AK475" s="80"/>
      <c r="AL475" s="80"/>
      <c r="AM475" s="80"/>
      <c r="AN475" s="82">
        <v>42090.8041087963</v>
      </c>
      <c r="AO475" s="86" t="s">
        <v>5250</v>
      </c>
      <c r="AP475" s="80" t="b">
        <v>0</v>
      </c>
      <c r="AQ475" s="80" t="b">
        <v>0</v>
      </c>
      <c r="AR475" s="80" t="b">
        <v>0</v>
      </c>
      <c r="AS475" s="80"/>
      <c r="AT475" s="80">
        <v>2</v>
      </c>
      <c r="AU475" s="86" t="s">
        <v>5433</v>
      </c>
      <c r="AV475" s="80" t="b">
        <v>0</v>
      </c>
      <c r="AW475" s="80" t="s">
        <v>5944</v>
      </c>
      <c r="AX475" s="86" t="s">
        <v>6355</v>
      </c>
      <c r="AY475" s="80" t="s">
        <v>66</v>
      </c>
      <c r="AZ475" s="80" t="str">
        <f>REPLACE(INDEX(GroupVertices[Group],MATCH(Vertices[[#This Row],[Vertex]],GroupVertices[Vertex],0)),1,1,"")</f>
        <v>1</v>
      </c>
      <c r="BA475" s="2"/>
      <c r="BB475" s="3"/>
      <c r="BC475" s="3"/>
      <c r="BD475" s="3"/>
      <c r="BE475" s="3"/>
    </row>
    <row r="476" spans="1:57" ht="15">
      <c r="A476" s="66" t="s">
        <v>572</v>
      </c>
      <c r="B476" s="67"/>
      <c r="C476" s="67"/>
      <c r="D476" s="68">
        <v>1</v>
      </c>
      <c r="E476" s="70">
        <v>50</v>
      </c>
      <c r="F476" s="106" t="s">
        <v>5781</v>
      </c>
      <c r="G476" s="67"/>
      <c r="H476" s="71"/>
      <c r="I476" s="72"/>
      <c r="J476" s="72"/>
      <c r="K476" s="71" t="s">
        <v>6959</v>
      </c>
      <c r="L476" s="75"/>
      <c r="M476" s="76">
        <v>3063.717529296875</v>
      </c>
      <c r="N476" s="76">
        <v>7724.86865234375</v>
      </c>
      <c r="O476" s="77"/>
      <c r="P476" s="78"/>
      <c r="Q476" s="78"/>
      <c r="R476" s="90"/>
      <c r="S476" s="48">
        <v>0</v>
      </c>
      <c r="T476" s="48">
        <v>1</v>
      </c>
      <c r="U476" s="49">
        <v>0</v>
      </c>
      <c r="V476" s="49">
        <v>0.002</v>
      </c>
      <c r="W476" s="50"/>
      <c r="X476" s="50"/>
      <c r="Y476" s="50"/>
      <c r="Z476" s="49">
        <v>0</v>
      </c>
      <c r="AA476" s="73">
        <v>476</v>
      </c>
      <c r="AB476" s="73"/>
      <c r="AC476" s="74"/>
      <c r="AD476" s="80" t="s">
        <v>3598</v>
      </c>
      <c r="AE476" s="80">
        <v>751</v>
      </c>
      <c r="AF476" s="80">
        <v>54</v>
      </c>
      <c r="AG476" s="80">
        <v>460</v>
      </c>
      <c r="AH476" s="80">
        <v>34557</v>
      </c>
      <c r="AI476" s="80"/>
      <c r="AJ476" s="80"/>
      <c r="AK476" s="80"/>
      <c r="AL476" s="80"/>
      <c r="AM476" s="80"/>
      <c r="AN476" s="82">
        <v>41179.90373842593</v>
      </c>
      <c r="AO476" s="86" t="s">
        <v>5251</v>
      </c>
      <c r="AP476" s="80" t="b">
        <v>1</v>
      </c>
      <c r="AQ476" s="80" t="b">
        <v>0</v>
      </c>
      <c r="AR476" s="80" t="b">
        <v>0</v>
      </c>
      <c r="AS476" s="80"/>
      <c r="AT476" s="80">
        <v>2</v>
      </c>
      <c r="AU476" s="86" t="s">
        <v>5433</v>
      </c>
      <c r="AV476" s="80" t="b">
        <v>0</v>
      </c>
      <c r="AW476" s="80" t="s">
        <v>5944</v>
      </c>
      <c r="AX476" s="86" t="s">
        <v>6356</v>
      </c>
      <c r="AY476" s="80" t="s">
        <v>66</v>
      </c>
      <c r="AZ476" s="80" t="str">
        <f>REPLACE(INDEX(GroupVertices[Group],MATCH(Vertices[[#This Row],[Vertex]],GroupVertices[Vertex],0)),1,1,"")</f>
        <v>1</v>
      </c>
      <c r="BA476" s="2"/>
      <c r="BB476" s="3"/>
      <c r="BC476" s="3"/>
      <c r="BD476" s="3"/>
      <c r="BE476" s="3"/>
    </row>
    <row r="477" spans="1:57" ht="15">
      <c r="A477" s="66" t="s">
        <v>573</v>
      </c>
      <c r="B477" s="67"/>
      <c r="C477" s="67"/>
      <c r="D477" s="68">
        <v>1</v>
      </c>
      <c r="E477" s="70">
        <v>50</v>
      </c>
      <c r="F477" s="106" t="s">
        <v>5782</v>
      </c>
      <c r="G477" s="67"/>
      <c r="H477" s="71"/>
      <c r="I477" s="72"/>
      <c r="J477" s="72"/>
      <c r="K477" s="71" t="s">
        <v>6960</v>
      </c>
      <c r="L477" s="75"/>
      <c r="M477" s="76">
        <v>5621.64013671875</v>
      </c>
      <c r="N477" s="76">
        <v>9007.9169921875</v>
      </c>
      <c r="O477" s="77"/>
      <c r="P477" s="78"/>
      <c r="Q477" s="78"/>
      <c r="R477" s="90"/>
      <c r="S477" s="48">
        <v>0</v>
      </c>
      <c r="T477" s="48">
        <v>1</v>
      </c>
      <c r="U477" s="49">
        <v>0</v>
      </c>
      <c r="V477" s="49">
        <v>0.017857</v>
      </c>
      <c r="W477" s="50"/>
      <c r="X477" s="50"/>
      <c r="Y477" s="50"/>
      <c r="Z477" s="49">
        <v>0</v>
      </c>
      <c r="AA477" s="73">
        <v>477</v>
      </c>
      <c r="AB477" s="73"/>
      <c r="AC477" s="74"/>
      <c r="AD477" s="80" t="s">
        <v>3599</v>
      </c>
      <c r="AE477" s="80">
        <v>243</v>
      </c>
      <c r="AF477" s="80">
        <v>151</v>
      </c>
      <c r="AG477" s="80">
        <v>1712</v>
      </c>
      <c r="AH477" s="80">
        <v>4417</v>
      </c>
      <c r="AI477" s="80"/>
      <c r="AJ477" s="80" t="s">
        <v>4150</v>
      </c>
      <c r="AK477" s="80"/>
      <c r="AL477" s="80"/>
      <c r="AM477" s="80"/>
      <c r="AN477" s="82">
        <v>43435.378483796296</v>
      </c>
      <c r="AO477" s="86" t="s">
        <v>5252</v>
      </c>
      <c r="AP477" s="80" t="b">
        <v>1</v>
      </c>
      <c r="AQ477" s="80" t="b">
        <v>0</v>
      </c>
      <c r="AR477" s="80" t="b">
        <v>0</v>
      </c>
      <c r="AS477" s="80"/>
      <c r="AT477" s="80">
        <v>0</v>
      </c>
      <c r="AU477" s="80"/>
      <c r="AV477" s="80" t="b">
        <v>0</v>
      </c>
      <c r="AW477" s="80" t="s">
        <v>5944</v>
      </c>
      <c r="AX477" s="86" t="s">
        <v>6357</v>
      </c>
      <c r="AY477" s="80" t="s">
        <v>66</v>
      </c>
      <c r="AZ477" s="80" t="str">
        <f>REPLACE(INDEX(GroupVertices[Group],MATCH(Vertices[[#This Row],[Vertex]],GroupVertices[Vertex],0)),1,1,"")</f>
        <v>4</v>
      </c>
      <c r="BA477" s="2"/>
      <c r="BB477" s="3"/>
      <c r="BC477" s="3"/>
      <c r="BD477" s="3"/>
      <c r="BE477" s="3"/>
    </row>
    <row r="478" spans="1:57" ht="15">
      <c r="A478" s="66" t="s">
        <v>575</v>
      </c>
      <c r="B478" s="67"/>
      <c r="C478" s="67"/>
      <c r="D478" s="68">
        <v>1</v>
      </c>
      <c r="E478" s="70">
        <v>50</v>
      </c>
      <c r="F478" s="106" t="s">
        <v>1344</v>
      </c>
      <c r="G478" s="67"/>
      <c r="H478" s="71"/>
      <c r="I478" s="72"/>
      <c r="J478" s="72"/>
      <c r="K478" s="71" t="s">
        <v>6962</v>
      </c>
      <c r="L478" s="75"/>
      <c r="M478" s="76">
        <v>8685.2080078125</v>
      </c>
      <c r="N478" s="76">
        <v>619.4646606445312</v>
      </c>
      <c r="O478" s="77"/>
      <c r="P478" s="78"/>
      <c r="Q478" s="78"/>
      <c r="R478" s="90"/>
      <c r="S478" s="48">
        <v>0</v>
      </c>
      <c r="T478" s="48">
        <v>1</v>
      </c>
      <c r="U478" s="49">
        <v>0</v>
      </c>
      <c r="V478" s="49">
        <v>1</v>
      </c>
      <c r="W478" s="50"/>
      <c r="X478" s="50"/>
      <c r="Y478" s="50"/>
      <c r="Z478" s="49">
        <v>0</v>
      </c>
      <c r="AA478" s="73">
        <v>478</v>
      </c>
      <c r="AB478" s="73"/>
      <c r="AC478" s="74"/>
      <c r="AD478" s="80" t="s">
        <v>3601</v>
      </c>
      <c r="AE478" s="80">
        <v>578</v>
      </c>
      <c r="AF478" s="80">
        <v>74</v>
      </c>
      <c r="AG478" s="80">
        <v>113</v>
      </c>
      <c r="AH478" s="80">
        <v>96</v>
      </c>
      <c r="AI478" s="80"/>
      <c r="AJ478" s="80" t="s">
        <v>4152</v>
      </c>
      <c r="AK478" s="80" t="s">
        <v>3132</v>
      </c>
      <c r="AL478" s="86" t="s">
        <v>4808</v>
      </c>
      <c r="AM478" s="80"/>
      <c r="AN478" s="82">
        <v>43541.70195601852</v>
      </c>
      <c r="AO478" s="86" t="s">
        <v>5254</v>
      </c>
      <c r="AP478" s="80" t="b">
        <v>1</v>
      </c>
      <c r="AQ478" s="80" t="b">
        <v>0</v>
      </c>
      <c r="AR478" s="80" t="b">
        <v>0</v>
      </c>
      <c r="AS478" s="80"/>
      <c r="AT478" s="80">
        <v>1</v>
      </c>
      <c r="AU478" s="80"/>
      <c r="AV478" s="80" t="b">
        <v>0</v>
      </c>
      <c r="AW478" s="80" t="s">
        <v>5944</v>
      </c>
      <c r="AX478" s="86" t="s">
        <v>6359</v>
      </c>
      <c r="AY478" s="80" t="s">
        <v>66</v>
      </c>
      <c r="AZ478" s="80" t="str">
        <f>REPLACE(INDEX(GroupVertices[Group],MATCH(Vertices[[#This Row],[Vertex]],GroupVertices[Vertex],0)),1,1,"")</f>
        <v>66</v>
      </c>
      <c r="BA478" s="2"/>
      <c r="BB478" s="3"/>
      <c r="BC478" s="3"/>
      <c r="BD478" s="3"/>
      <c r="BE478" s="3"/>
    </row>
    <row r="479" spans="1:57" ht="15">
      <c r="A479" s="66" t="s">
        <v>576</v>
      </c>
      <c r="B479" s="67"/>
      <c r="C479" s="67"/>
      <c r="D479" s="68">
        <v>1</v>
      </c>
      <c r="E479" s="70">
        <v>50</v>
      </c>
      <c r="F479" s="106" t="s">
        <v>5784</v>
      </c>
      <c r="G479" s="67"/>
      <c r="H479" s="71"/>
      <c r="I479" s="72"/>
      <c r="J479" s="72"/>
      <c r="K479" s="71" t="s">
        <v>6963</v>
      </c>
      <c r="L479" s="75"/>
      <c r="M479" s="76">
        <v>2492.11328125</v>
      </c>
      <c r="N479" s="76">
        <v>3762.0107421875</v>
      </c>
      <c r="O479" s="77"/>
      <c r="P479" s="78"/>
      <c r="Q479" s="78"/>
      <c r="R479" s="90"/>
      <c r="S479" s="48">
        <v>0</v>
      </c>
      <c r="T479" s="48">
        <v>1</v>
      </c>
      <c r="U479" s="49">
        <v>0</v>
      </c>
      <c r="V479" s="49">
        <v>0.001645</v>
      </c>
      <c r="W479" s="50"/>
      <c r="X479" s="50"/>
      <c r="Y479" s="50"/>
      <c r="Z479" s="49">
        <v>0</v>
      </c>
      <c r="AA479" s="73">
        <v>479</v>
      </c>
      <c r="AB479" s="73"/>
      <c r="AC479" s="74"/>
      <c r="AD479" s="80" t="s">
        <v>576</v>
      </c>
      <c r="AE479" s="80">
        <v>765</v>
      </c>
      <c r="AF479" s="80">
        <v>67</v>
      </c>
      <c r="AG479" s="80">
        <v>8854</v>
      </c>
      <c r="AH479" s="80">
        <v>7101</v>
      </c>
      <c r="AI479" s="80"/>
      <c r="AJ479" s="80" t="s">
        <v>4153</v>
      </c>
      <c r="AK479" s="80" t="s">
        <v>4559</v>
      </c>
      <c r="AL479" s="80"/>
      <c r="AM479" s="80"/>
      <c r="AN479" s="82">
        <v>40763.014236111114</v>
      </c>
      <c r="AO479" s="86" t="s">
        <v>5255</v>
      </c>
      <c r="AP479" s="80" t="b">
        <v>0</v>
      </c>
      <c r="AQ479" s="80" t="b">
        <v>0</v>
      </c>
      <c r="AR479" s="80" t="b">
        <v>1</v>
      </c>
      <c r="AS479" s="80"/>
      <c r="AT479" s="80">
        <v>1</v>
      </c>
      <c r="AU479" s="86" t="s">
        <v>5434</v>
      </c>
      <c r="AV479" s="80" t="b">
        <v>0</v>
      </c>
      <c r="AW479" s="80" t="s">
        <v>5944</v>
      </c>
      <c r="AX479" s="86" t="s">
        <v>6360</v>
      </c>
      <c r="AY479" s="80" t="s">
        <v>66</v>
      </c>
      <c r="AZ479" s="80" t="str">
        <f>REPLACE(INDEX(GroupVertices[Group],MATCH(Vertices[[#This Row],[Vertex]],GroupVertices[Vertex],0)),1,1,"")</f>
        <v>2</v>
      </c>
      <c r="BA479" s="2"/>
      <c r="BB479" s="3"/>
      <c r="BC479" s="3"/>
      <c r="BD479" s="3"/>
      <c r="BE479" s="3"/>
    </row>
    <row r="480" spans="1:57" ht="15">
      <c r="A480" s="66" t="s">
        <v>577</v>
      </c>
      <c r="B480" s="67"/>
      <c r="C480" s="67"/>
      <c r="D480" s="68">
        <v>1</v>
      </c>
      <c r="E480" s="70">
        <v>50</v>
      </c>
      <c r="F480" s="106" t="s">
        <v>5785</v>
      </c>
      <c r="G480" s="67"/>
      <c r="H480" s="71"/>
      <c r="I480" s="72"/>
      <c r="J480" s="72"/>
      <c r="K480" s="71" t="s">
        <v>6964</v>
      </c>
      <c r="L480" s="75"/>
      <c r="M480" s="76">
        <v>3479.40966796875</v>
      </c>
      <c r="N480" s="76">
        <v>1769.7381591796875</v>
      </c>
      <c r="O480" s="77"/>
      <c r="P480" s="78"/>
      <c r="Q480" s="78"/>
      <c r="R480" s="90"/>
      <c r="S480" s="48">
        <v>0</v>
      </c>
      <c r="T480" s="48">
        <v>1</v>
      </c>
      <c r="U480" s="49">
        <v>0</v>
      </c>
      <c r="V480" s="49">
        <v>0.043478</v>
      </c>
      <c r="W480" s="50"/>
      <c r="X480" s="50"/>
      <c r="Y480" s="50"/>
      <c r="Z480" s="49">
        <v>0</v>
      </c>
      <c r="AA480" s="73">
        <v>480</v>
      </c>
      <c r="AB480" s="73"/>
      <c r="AC480" s="74"/>
      <c r="AD480" s="80" t="s">
        <v>3602</v>
      </c>
      <c r="AE480" s="80">
        <v>188</v>
      </c>
      <c r="AF480" s="80">
        <v>44</v>
      </c>
      <c r="AG480" s="80">
        <v>1950</v>
      </c>
      <c r="AH480" s="80">
        <v>2128</v>
      </c>
      <c r="AI480" s="80"/>
      <c r="AJ480" s="80" t="s">
        <v>4154</v>
      </c>
      <c r="AK480" s="80"/>
      <c r="AL480" s="80"/>
      <c r="AM480" s="80"/>
      <c r="AN480" s="82">
        <v>43493.1928587963</v>
      </c>
      <c r="AO480" s="86" t="s">
        <v>5256</v>
      </c>
      <c r="AP480" s="80" t="b">
        <v>1</v>
      </c>
      <c r="AQ480" s="80" t="b">
        <v>0</v>
      </c>
      <c r="AR480" s="80" t="b">
        <v>0</v>
      </c>
      <c r="AS480" s="80"/>
      <c r="AT480" s="80">
        <v>0</v>
      </c>
      <c r="AU480" s="80"/>
      <c r="AV480" s="80" t="b">
        <v>0</v>
      </c>
      <c r="AW480" s="80" t="s">
        <v>5944</v>
      </c>
      <c r="AX480" s="86" t="s">
        <v>6361</v>
      </c>
      <c r="AY480" s="80" t="s">
        <v>66</v>
      </c>
      <c r="AZ480" s="80" t="str">
        <f>REPLACE(INDEX(GroupVertices[Group],MATCH(Vertices[[#This Row],[Vertex]],GroupVertices[Vertex],0)),1,1,"")</f>
        <v>8</v>
      </c>
      <c r="BA480" s="2"/>
      <c r="BB480" s="3"/>
      <c r="BC480" s="3"/>
      <c r="BD480" s="3"/>
      <c r="BE480" s="3"/>
    </row>
    <row r="481" spans="1:57" ht="15">
      <c r="A481" s="66" t="s">
        <v>578</v>
      </c>
      <c r="B481" s="67"/>
      <c r="C481" s="67"/>
      <c r="D481" s="68">
        <v>1</v>
      </c>
      <c r="E481" s="70">
        <v>50</v>
      </c>
      <c r="F481" s="106" t="s">
        <v>5786</v>
      </c>
      <c r="G481" s="67"/>
      <c r="H481" s="71"/>
      <c r="I481" s="72"/>
      <c r="J481" s="72"/>
      <c r="K481" s="71" t="s">
        <v>6965</v>
      </c>
      <c r="L481" s="75"/>
      <c r="M481" s="76">
        <v>1206.66357421875</v>
      </c>
      <c r="N481" s="76">
        <v>3579.666259765625</v>
      </c>
      <c r="O481" s="77"/>
      <c r="P481" s="78"/>
      <c r="Q481" s="78"/>
      <c r="R481" s="90"/>
      <c r="S481" s="48">
        <v>0</v>
      </c>
      <c r="T481" s="48">
        <v>1</v>
      </c>
      <c r="U481" s="49">
        <v>0</v>
      </c>
      <c r="V481" s="49">
        <v>0.001502</v>
      </c>
      <c r="W481" s="50"/>
      <c r="X481" s="50"/>
      <c r="Y481" s="50"/>
      <c r="Z481" s="49">
        <v>0</v>
      </c>
      <c r="AA481" s="73">
        <v>481</v>
      </c>
      <c r="AB481" s="73"/>
      <c r="AC481" s="74"/>
      <c r="AD481" s="80" t="s">
        <v>3603</v>
      </c>
      <c r="AE481" s="80">
        <v>161</v>
      </c>
      <c r="AF481" s="80">
        <v>230</v>
      </c>
      <c r="AG481" s="80">
        <v>4197</v>
      </c>
      <c r="AH481" s="80">
        <v>6810</v>
      </c>
      <c r="AI481" s="80"/>
      <c r="AJ481" s="80" t="s">
        <v>4155</v>
      </c>
      <c r="AK481" s="80" t="s">
        <v>4315</v>
      </c>
      <c r="AL481" s="80"/>
      <c r="AM481" s="80"/>
      <c r="AN481" s="82">
        <v>42249.75506944444</v>
      </c>
      <c r="AO481" s="86" t="s">
        <v>5257</v>
      </c>
      <c r="AP481" s="80" t="b">
        <v>0</v>
      </c>
      <c r="AQ481" s="80" t="b">
        <v>0</v>
      </c>
      <c r="AR481" s="80" t="b">
        <v>0</v>
      </c>
      <c r="AS481" s="80"/>
      <c r="AT481" s="80">
        <v>0</v>
      </c>
      <c r="AU481" s="86" t="s">
        <v>5433</v>
      </c>
      <c r="AV481" s="80" t="b">
        <v>0</v>
      </c>
      <c r="AW481" s="80" t="s">
        <v>5944</v>
      </c>
      <c r="AX481" s="86" t="s">
        <v>6362</v>
      </c>
      <c r="AY481" s="80" t="s">
        <v>66</v>
      </c>
      <c r="AZ481" s="80" t="str">
        <f>REPLACE(INDEX(GroupVertices[Group],MATCH(Vertices[[#This Row],[Vertex]],GroupVertices[Vertex],0)),1,1,"")</f>
        <v>2</v>
      </c>
      <c r="BA481" s="2"/>
      <c r="BB481" s="3"/>
      <c r="BC481" s="3"/>
      <c r="BD481" s="3"/>
      <c r="BE481" s="3"/>
    </row>
    <row r="482" spans="1:57" ht="15">
      <c r="A482" s="66" t="s">
        <v>580</v>
      </c>
      <c r="B482" s="67"/>
      <c r="C482" s="67"/>
      <c r="D482" s="68">
        <v>1</v>
      </c>
      <c r="E482" s="70">
        <v>50</v>
      </c>
      <c r="F482" s="106" t="s">
        <v>5787</v>
      </c>
      <c r="G482" s="67"/>
      <c r="H482" s="71"/>
      <c r="I482" s="72"/>
      <c r="J482" s="72"/>
      <c r="K482" s="71" t="s">
        <v>6966</v>
      </c>
      <c r="L482" s="75"/>
      <c r="M482" s="76">
        <v>4963</v>
      </c>
      <c r="N482" s="76">
        <v>6651.2568359375</v>
      </c>
      <c r="O482" s="77"/>
      <c r="P482" s="78"/>
      <c r="Q482" s="78"/>
      <c r="R482" s="90"/>
      <c r="S482" s="48">
        <v>0</v>
      </c>
      <c r="T482" s="48">
        <v>1</v>
      </c>
      <c r="U482" s="49">
        <v>0</v>
      </c>
      <c r="V482" s="49">
        <v>0.2</v>
      </c>
      <c r="W482" s="50"/>
      <c r="X482" s="50"/>
      <c r="Y482" s="50"/>
      <c r="Z482" s="49">
        <v>0</v>
      </c>
      <c r="AA482" s="73">
        <v>482</v>
      </c>
      <c r="AB482" s="73"/>
      <c r="AC482" s="74"/>
      <c r="AD482" s="80" t="s">
        <v>3604</v>
      </c>
      <c r="AE482" s="80">
        <v>2564</v>
      </c>
      <c r="AF482" s="80">
        <v>1525</v>
      </c>
      <c r="AG482" s="80">
        <v>16990</v>
      </c>
      <c r="AH482" s="80">
        <v>13401</v>
      </c>
      <c r="AI482" s="80"/>
      <c r="AJ482" s="80" t="s">
        <v>4156</v>
      </c>
      <c r="AK482" s="80" t="s">
        <v>4560</v>
      </c>
      <c r="AL482" s="86" t="s">
        <v>4809</v>
      </c>
      <c r="AM482" s="80"/>
      <c r="AN482" s="82">
        <v>40750.63872685185</v>
      </c>
      <c r="AO482" s="86" t="s">
        <v>5258</v>
      </c>
      <c r="AP482" s="80" t="b">
        <v>0</v>
      </c>
      <c r="AQ482" s="80" t="b">
        <v>0</v>
      </c>
      <c r="AR482" s="80" t="b">
        <v>1</v>
      </c>
      <c r="AS482" s="80"/>
      <c r="AT482" s="80">
        <v>10</v>
      </c>
      <c r="AU482" s="86" t="s">
        <v>5433</v>
      </c>
      <c r="AV482" s="80" t="b">
        <v>0</v>
      </c>
      <c r="AW482" s="80" t="s">
        <v>5944</v>
      </c>
      <c r="AX482" s="86" t="s">
        <v>6363</v>
      </c>
      <c r="AY482" s="80" t="s">
        <v>66</v>
      </c>
      <c r="AZ482" s="80" t="str">
        <f>REPLACE(INDEX(GroupVertices[Group],MATCH(Vertices[[#This Row],[Vertex]],GroupVertices[Vertex],0)),1,1,"")</f>
        <v>29</v>
      </c>
      <c r="BA482" s="2"/>
      <c r="BB482" s="3"/>
      <c r="BC482" s="3"/>
      <c r="BD482" s="3"/>
      <c r="BE482" s="3"/>
    </row>
    <row r="483" spans="1:57" ht="15">
      <c r="A483" s="66" t="s">
        <v>581</v>
      </c>
      <c r="B483" s="67"/>
      <c r="C483" s="67"/>
      <c r="D483" s="68">
        <v>1</v>
      </c>
      <c r="E483" s="70">
        <v>50</v>
      </c>
      <c r="F483" s="106" t="s">
        <v>5788</v>
      </c>
      <c r="G483" s="67"/>
      <c r="H483" s="71"/>
      <c r="I483" s="72"/>
      <c r="J483" s="72"/>
      <c r="K483" s="71" t="s">
        <v>6967</v>
      </c>
      <c r="L483" s="75"/>
      <c r="M483" s="76">
        <v>9583.2138671875</v>
      </c>
      <c r="N483" s="76">
        <v>9501.1826171875</v>
      </c>
      <c r="O483" s="77"/>
      <c r="P483" s="78"/>
      <c r="Q483" s="78"/>
      <c r="R483" s="90"/>
      <c r="S483" s="48">
        <v>0</v>
      </c>
      <c r="T483" s="48">
        <v>1</v>
      </c>
      <c r="U483" s="49">
        <v>0</v>
      </c>
      <c r="V483" s="49">
        <v>0.009524</v>
      </c>
      <c r="W483" s="50"/>
      <c r="X483" s="50"/>
      <c r="Y483" s="50"/>
      <c r="Z483" s="49">
        <v>0</v>
      </c>
      <c r="AA483" s="73">
        <v>483</v>
      </c>
      <c r="AB483" s="73"/>
      <c r="AC483" s="74"/>
      <c r="AD483" s="80" t="s">
        <v>3605</v>
      </c>
      <c r="AE483" s="80">
        <v>28</v>
      </c>
      <c r="AF483" s="80">
        <v>18</v>
      </c>
      <c r="AG483" s="80">
        <v>46</v>
      </c>
      <c r="AH483" s="80">
        <v>49</v>
      </c>
      <c r="AI483" s="80"/>
      <c r="AJ483" s="80" t="s">
        <v>4157</v>
      </c>
      <c r="AK483" s="80"/>
      <c r="AL483" s="80"/>
      <c r="AM483" s="80"/>
      <c r="AN483" s="82">
        <v>43083.88434027778</v>
      </c>
      <c r="AO483" s="86" t="s">
        <v>5259</v>
      </c>
      <c r="AP483" s="80" t="b">
        <v>1</v>
      </c>
      <c r="AQ483" s="80" t="b">
        <v>0</v>
      </c>
      <c r="AR483" s="80" t="b">
        <v>0</v>
      </c>
      <c r="AS483" s="80"/>
      <c r="AT483" s="80">
        <v>0</v>
      </c>
      <c r="AU483" s="80"/>
      <c r="AV483" s="80" t="b">
        <v>0</v>
      </c>
      <c r="AW483" s="80" t="s">
        <v>5944</v>
      </c>
      <c r="AX483" s="86" t="s">
        <v>6364</v>
      </c>
      <c r="AY483" s="80" t="s">
        <v>66</v>
      </c>
      <c r="AZ483" s="80" t="str">
        <f>REPLACE(INDEX(GroupVertices[Group],MATCH(Vertices[[#This Row],[Vertex]],GroupVertices[Vertex],0)),1,1,"")</f>
        <v>6</v>
      </c>
      <c r="BA483" s="2"/>
      <c r="BB483" s="3"/>
      <c r="BC483" s="3"/>
      <c r="BD483" s="3"/>
      <c r="BE483" s="3"/>
    </row>
    <row r="484" spans="1:57" ht="15">
      <c r="A484" s="66" t="s">
        <v>583</v>
      </c>
      <c r="B484" s="67"/>
      <c r="C484" s="67"/>
      <c r="D484" s="68">
        <v>1</v>
      </c>
      <c r="E484" s="70">
        <v>50</v>
      </c>
      <c r="F484" s="106" t="s">
        <v>1346</v>
      </c>
      <c r="G484" s="67"/>
      <c r="H484" s="71"/>
      <c r="I484" s="72"/>
      <c r="J484" s="72"/>
      <c r="K484" s="71" t="s">
        <v>6968</v>
      </c>
      <c r="L484" s="75"/>
      <c r="M484" s="76">
        <v>6834.771484375</v>
      </c>
      <c r="N484" s="76">
        <v>7772.0859375</v>
      </c>
      <c r="O484" s="77"/>
      <c r="P484" s="78"/>
      <c r="Q484" s="78"/>
      <c r="R484" s="90"/>
      <c r="S484" s="48">
        <v>0</v>
      </c>
      <c r="T484" s="48">
        <v>1</v>
      </c>
      <c r="U484" s="49">
        <v>0</v>
      </c>
      <c r="V484" s="49">
        <v>0.090909</v>
      </c>
      <c r="W484" s="50"/>
      <c r="X484" s="50"/>
      <c r="Y484" s="50"/>
      <c r="Z484" s="49">
        <v>0</v>
      </c>
      <c r="AA484" s="73">
        <v>484</v>
      </c>
      <c r="AB484" s="73"/>
      <c r="AC484" s="74"/>
      <c r="AD484" s="80" t="s">
        <v>3606</v>
      </c>
      <c r="AE484" s="80">
        <v>44</v>
      </c>
      <c r="AF484" s="80">
        <v>11</v>
      </c>
      <c r="AG484" s="80">
        <v>801</v>
      </c>
      <c r="AH484" s="80">
        <v>2393</v>
      </c>
      <c r="AI484" s="80"/>
      <c r="AJ484" s="80" t="s">
        <v>4158</v>
      </c>
      <c r="AK484" s="80"/>
      <c r="AL484" s="86" t="s">
        <v>4810</v>
      </c>
      <c r="AM484" s="80"/>
      <c r="AN484" s="82">
        <v>43584.127592592595</v>
      </c>
      <c r="AO484" s="86" t="s">
        <v>5260</v>
      </c>
      <c r="AP484" s="80" t="b">
        <v>1</v>
      </c>
      <c r="AQ484" s="80" t="b">
        <v>0</v>
      </c>
      <c r="AR484" s="80" t="b">
        <v>0</v>
      </c>
      <c r="AS484" s="80"/>
      <c r="AT484" s="80">
        <v>0</v>
      </c>
      <c r="AU484" s="80"/>
      <c r="AV484" s="80" t="b">
        <v>0</v>
      </c>
      <c r="AW484" s="80" t="s">
        <v>5944</v>
      </c>
      <c r="AX484" s="86" t="s">
        <v>6365</v>
      </c>
      <c r="AY484" s="80" t="s">
        <v>66</v>
      </c>
      <c r="AZ484" s="80" t="str">
        <f>REPLACE(INDEX(GroupVertices[Group],MATCH(Vertices[[#This Row],[Vertex]],GroupVertices[Vertex],0)),1,1,"")</f>
        <v>11</v>
      </c>
      <c r="BA484" s="2"/>
      <c r="BB484" s="3"/>
      <c r="BC484" s="3"/>
      <c r="BD484" s="3"/>
      <c r="BE484" s="3"/>
    </row>
    <row r="485" spans="1:57" ht="15">
      <c r="A485" s="66" t="s">
        <v>586</v>
      </c>
      <c r="B485" s="67"/>
      <c r="C485" s="67"/>
      <c r="D485" s="68">
        <v>1</v>
      </c>
      <c r="E485" s="70">
        <v>50</v>
      </c>
      <c r="F485" s="106" t="s">
        <v>5791</v>
      </c>
      <c r="G485" s="67"/>
      <c r="H485" s="71"/>
      <c r="I485" s="72"/>
      <c r="J485" s="72"/>
      <c r="K485" s="71" t="s">
        <v>6971</v>
      </c>
      <c r="L485" s="75"/>
      <c r="M485" s="76">
        <v>9123.0859375</v>
      </c>
      <c r="N485" s="76">
        <v>1961.5313720703125</v>
      </c>
      <c r="O485" s="77"/>
      <c r="P485" s="78"/>
      <c r="Q485" s="78"/>
      <c r="R485" s="90"/>
      <c r="S485" s="48">
        <v>0</v>
      </c>
      <c r="T485" s="48">
        <v>1</v>
      </c>
      <c r="U485" s="49">
        <v>0</v>
      </c>
      <c r="V485" s="49">
        <v>1</v>
      </c>
      <c r="W485" s="50"/>
      <c r="X485" s="50"/>
      <c r="Y485" s="50"/>
      <c r="Z485" s="49">
        <v>0</v>
      </c>
      <c r="AA485" s="73">
        <v>485</v>
      </c>
      <c r="AB485" s="73"/>
      <c r="AC485" s="74"/>
      <c r="AD485" s="80" t="s">
        <v>3609</v>
      </c>
      <c r="AE485" s="80">
        <v>165</v>
      </c>
      <c r="AF485" s="80">
        <v>24</v>
      </c>
      <c r="AG485" s="80">
        <v>94</v>
      </c>
      <c r="AH485" s="80">
        <v>262</v>
      </c>
      <c r="AI485" s="80"/>
      <c r="AJ485" s="80"/>
      <c r="AK485" s="80" t="s">
        <v>4562</v>
      </c>
      <c r="AL485" s="86" t="s">
        <v>4812</v>
      </c>
      <c r="AM485" s="80"/>
      <c r="AN485" s="82">
        <v>41299.43237268519</v>
      </c>
      <c r="AO485" s="86" t="s">
        <v>5263</v>
      </c>
      <c r="AP485" s="80" t="b">
        <v>0</v>
      </c>
      <c r="AQ485" s="80" t="b">
        <v>0</v>
      </c>
      <c r="AR485" s="80" t="b">
        <v>0</v>
      </c>
      <c r="AS485" s="80"/>
      <c r="AT485" s="80">
        <v>0</v>
      </c>
      <c r="AU485" s="86" t="s">
        <v>5435</v>
      </c>
      <c r="AV485" s="80" t="b">
        <v>0</v>
      </c>
      <c r="AW485" s="80" t="s">
        <v>5944</v>
      </c>
      <c r="AX485" s="86" t="s">
        <v>6368</v>
      </c>
      <c r="AY485" s="80" t="s">
        <v>66</v>
      </c>
      <c r="AZ485" s="80" t="str">
        <f>REPLACE(INDEX(GroupVertices[Group],MATCH(Vertices[[#This Row],[Vertex]],GroupVertices[Vertex],0)),1,1,"")</f>
        <v>65</v>
      </c>
      <c r="BA485" s="2"/>
      <c r="BB485" s="3"/>
      <c r="BC485" s="3"/>
      <c r="BD485" s="3"/>
      <c r="BE485" s="3"/>
    </row>
    <row r="486" spans="1:57" ht="15">
      <c r="A486" s="66" t="s">
        <v>587</v>
      </c>
      <c r="B486" s="67"/>
      <c r="C486" s="67"/>
      <c r="D486" s="68">
        <v>1</v>
      </c>
      <c r="E486" s="70">
        <v>50</v>
      </c>
      <c r="F486" s="106" t="s">
        <v>5792</v>
      </c>
      <c r="G486" s="67"/>
      <c r="H486" s="71"/>
      <c r="I486" s="72"/>
      <c r="J486" s="72"/>
      <c r="K486" s="71" t="s">
        <v>6972</v>
      </c>
      <c r="L486" s="75"/>
      <c r="M486" s="76">
        <v>2821.00537109375</v>
      </c>
      <c r="N486" s="76">
        <v>9326.9384765625</v>
      </c>
      <c r="O486" s="77"/>
      <c r="P486" s="78"/>
      <c r="Q486" s="78"/>
      <c r="R486" s="90"/>
      <c r="S486" s="48">
        <v>0</v>
      </c>
      <c r="T486" s="48">
        <v>1</v>
      </c>
      <c r="U486" s="49">
        <v>0</v>
      </c>
      <c r="V486" s="49">
        <v>0.002</v>
      </c>
      <c r="W486" s="50"/>
      <c r="X486" s="50"/>
      <c r="Y486" s="50"/>
      <c r="Z486" s="49">
        <v>0</v>
      </c>
      <c r="AA486" s="73">
        <v>486</v>
      </c>
      <c r="AB486" s="73"/>
      <c r="AC486" s="74"/>
      <c r="AD486" s="80" t="s">
        <v>3610</v>
      </c>
      <c r="AE486" s="80">
        <v>359</v>
      </c>
      <c r="AF486" s="80">
        <v>3</v>
      </c>
      <c r="AG486" s="80">
        <v>3122</v>
      </c>
      <c r="AH486" s="80">
        <v>3140</v>
      </c>
      <c r="AI486" s="80"/>
      <c r="AJ486" s="80" t="s">
        <v>4161</v>
      </c>
      <c r="AK486" s="80" t="s">
        <v>4563</v>
      </c>
      <c r="AL486" s="86" t="s">
        <v>4813</v>
      </c>
      <c r="AM486" s="80"/>
      <c r="AN486" s="82">
        <v>43090.07130787037</v>
      </c>
      <c r="AO486" s="86" t="s">
        <v>5264</v>
      </c>
      <c r="AP486" s="80" t="b">
        <v>1</v>
      </c>
      <c r="AQ486" s="80" t="b">
        <v>0</v>
      </c>
      <c r="AR486" s="80" t="b">
        <v>1</v>
      </c>
      <c r="AS486" s="80"/>
      <c r="AT486" s="80">
        <v>1</v>
      </c>
      <c r="AU486" s="80"/>
      <c r="AV486" s="80" t="b">
        <v>0</v>
      </c>
      <c r="AW486" s="80" t="s">
        <v>5944</v>
      </c>
      <c r="AX486" s="86" t="s">
        <v>6369</v>
      </c>
      <c r="AY486" s="80" t="s">
        <v>66</v>
      </c>
      <c r="AZ486" s="80" t="str">
        <f>REPLACE(INDEX(GroupVertices[Group],MATCH(Vertices[[#This Row],[Vertex]],GroupVertices[Vertex],0)),1,1,"")</f>
        <v>1</v>
      </c>
      <c r="BA486" s="2"/>
      <c r="BB486" s="3"/>
      <c r="BC486" s="3"/>
      <c r="BD486" s="3"/>
      <c r="BE486" s="3"/>
    </row>
    <row r="487" spans="1:57" ht="15">
      <c r="A487" s="66" t="s">
        <v>589</v>
      </c>
      <c r="B487" s="67"/>
      <c r="C487" s="67"/>
      <c r="D487" s="68">
        <v>1</v>
      </c>
      <c r="E487" s="70">
        <v>50</v>
      </c>
      <c r="F487" s="106" t="s">
        <v>1347</v>
      </c>
      <c r="G487" s="67"/>
      <c r="H487" s="71"/>
      <c r="I487" s="72"/>
      <c r="J487" s="72"/>
      <c r="K487" s="71" t="s">
        <v>6973</v>
      </c>
      <c r="L487" s="75"/>
      <c r="M487" s="76">
        <v>6872.78466796875</v>
      </c>
      <c r="N487" s="76">
        <v>5766.39013671875</v>
      </c>
      <c r="O487" s="77"/>
      <c r="P487" s="78"/>
      <c r="Q487" s="78"/>
      <c r="R487" s="90"/>
      <c r="S487" s="48">
        <v>0</v>
      </c>
      <c r="T487" s="48">
        <v>1</v>
      </c>
      <c r="U487" s="49">
        <v>0</v>
      </c>
      <c r="V487" s="49">
        <v>0.333333</v>
      </c>
      <c r="W487" s="50"/>
      <c r="X487" s="50"/>
      <c r="Y487" s="50"/>
      <c r="Z487" s="49">
        <v>0</v>
      </c>
      <c r="AA487" s="73">
        <v>487</v>
      </c>
      <c r="AB487" s="73"/>
      <c r="AC487" s="74"/>
      <c r="AD487" s="80" t="s">
        <v>3611</v>
      </c>
      <c r="AE487" s="80">
        <v>2086</v>
      </c>
      <c r="AF487" s="80">
        <v>7426</v>
      </c>
      <c r="AG487" s="80">
        <v>101472</v>
      </c>
      <c r="AH487" s="80">
        <v>41384</v>
      </c>
      <c r="AI487" s="80"/>
      <c r="AJ487" s="80" t="s">
        <v>4162</v>
      </c>
      <c r="AK487" s="80" t="s">
        <v>4564</v>
      </c>
      <c r="AL487" s="80"/>
      <c r="AM487" s="80"/>
      <c r="AN487" s="82">
        <v>41605.76153935185</v>
      </c>
      <c r="AO487" s="86" t="s">
        <v>5265</v>
      </c>
      <c r="AP487" s="80" t="b">
        <v>1</v>
      </c>
      <c r="AQ487" s="80" t="b">
        <v>0</v>
      </c>
      <c r="AR487" s="80" t="b">
        <v>1</v>
      </c>
      <c r="AS487" s="80"/>
      <c r="AT487" s="80">
        <v>80</v>
      </c>
      <c r="AU487" s="86" t="s">
        <v>5433</v>
      </c>
      <c r="AV487" s="80" t="b">
        <v>0</v>
      </c>
      <c r="AW487" s="80" t="s">
        <v>5944</v>
      </c>
      <c r="AX487" s="86" t="s">
        <v>6370</v>
      </c>
      <c r="AY487" s="80" t="s">
        <v>66</v>
      </c>
      <c r="AZ487" s="80" t="str">
        <f>REPLACE(INDEX(GroupVertices[Group],MATCH(Vertices[[#This Row],[Vertex]],GroupVertices[Vertex],0)),1,1,"")</f>
        <v>42</v>
      </c>
      <c r="BA487" s="2"/>
      <c r="BB487" s="3"/>
      <c r="BC487" s="3"/>
      <c r="BD487" s="3"/>
      <c r="BE487" s="3"/>
    </row>
    <row r="488" spans="1:57" ht="15">
      <c r="A488" s="66" t="s">
        <v>590</v>
      </c>
      <c r="B488" s="67"/>
      <c r="C488" s="67"/>
      <c r="D488" s="68">
        <v>1</v>
      </c>
      <c r="E488" s="70">
        <v>50</v>
      </c>
      <c r="F488" s="106" t="s">
        <v>5793</v>
      </c>
      <c r="G488" s="67"/>
      <c r="H488" s="71"/>
      <c r="I488" s="72"/>
      <c r="J488" s="72"/>
      <c r="K488" s="71" t="s">
        <v>6974</v>
      </c>
      <c r="L488" s="75"/>
      <c r="M488" s="76">
        <v>4966.41162109375</v>
      </c>
      <c r="N488" s="76">
        <v>8076.56884765625</v>
      </c>
      <c r="O488" s="77"/>
      <c r="P488" s="78"/>
      <c r="Q488" s="78"/>
      <c r="R488" s="90"/>
      <c r="S488" s="48">
        <v>0</v>
      </c>
      <c r="T488" s="48">
        <v>1</v>
      </c>
      <c r="U488" s="49">
        <v>0</v>
      </c>
      <c r="V488" s="49">
        <v>0.001511</v>
      </c>
      <c r="W488" s="50"/>
      <c r="X488" s="50"/>
      <c r="Y488" s="50"/>
      <c r="Z488" s="49">
        <v>0</v>
      </c>
      <c r="AA488" s="73">
        <v>488</v>
      </c>
      <c r="AB488" s="73"/>
      <c r="AC488" s="74"/>
      <c r="AD488" s="80" t="s">
        <v>3612</v>
      </c>
      <c r="AE488" s="80">
        <v>169</v>
      </c>
      <c r="AF488" s="80">
        <v>55</v>
      </c>
      <c r="AG488" s="80">
        <v>275</v>
      </c>
      <c r="AH488" s="80">
        <v>551</v>
      </c>
      <c r="AI488" s="80"/>
      <c r="AJ488" s="80" t="s">
        <v>4163</v>
      </c>
      <c r="AK488" s="80"/>
      <c r="AL488" s="86" t="s">
        <v>4814</v>
      </c>
      <c r="AM488" s="80"/>
      <c r="AN488" s="82">
        <v>41333.215729166666</v>
      </c>
      <c r="AO488" s="86" t="s">
        <v>5266</v>
      </c>
      <c r="AP488" s="80" t="b">
        <v>0</v>
      </c>
      <c r="AQ488" s="80" t="b">
        <v>0</v>
      </c>
      <c r="AR488" s="80" t="b">
        <v>0</v>
      </c>
      <c r="AS488" s="80"/>
      <c r="AT488" s="80">
        <v>0</v>
      </c>
      <c r="AU488" s="86" t="s">
        <v>5433</v>
      </c>
      <c r="AV488" s="80" t="b">
        <v>0</v>
      </c>
      <c r="AW488" s="80" t="s">
        <v>5944</v>
      </c>
      <c r="AX488" s="86" t="s">
        <v>6371</v>
      </c>
      <c r="AY488" s="80" t="s">
        <v>66</v>
      </c>
      <c r="AZ488" s="80" t="str">
        <f>REPLACE(INDEX(GroupVertices[Group],MATCH(Vertices[[#This Row],[Vertex]],GroupVertices[Vertex],0)),1,1,"")</f>
        <v>5</v>
      </c>
      <c r="BA488" s="2"/>
      <c r="BB488" s="3"/>
      <c r="BC488" s="3"/>
      <c r="BD488" s="3"/>
      <c r="BE488" s="3"/>
    </row>
    <row r="489" spans="1:57" ht="15">
      <c r="A489" s="66" t="s">
        <v>591</v>
      </c>
      <c r="B489" s="67"/>
      <c r="C489" s="67"/>
      <c r="D489" s="68">
        <v>1</v>
      </c>
      <c r="E489" s="70">
        <v>50</v>
      </c>
      <c r="F489" s="106" t="s">
        <v>5794</v>
      </c>
      <c r="G489" s="67"/>
      <c r="H489" s="71"/>
      <c r="I489" s="72"/>
      <c r="J489" s="72"/>
      <c r="K489" s="71" t="s">
        <v>6975</v>
      </c>
      <c r="L489" s="75"/>
      <c r="M489" s="76">
        <v>2566.9638671875</v>
      </c>
      <c r="N489" s="76">
        <v>4780.6416015625</v>
      </c>
      <c r="O489" s="77"/>
      <c r="P489" s="78"/>
      <c r="Q489" s="78"/>
      <c r="R489" s="90"/>
      <c r="S489" s="48">
        <v>0</v>
      </c>
      <c r="T489" s="48">
        <v>1</v>
      </c>
      <c r="U489" s="49">
        <v>0</v>
      </c>
      <c r="V489" s="49">
        <v>0.001502</v>
      </c>
      <c r="W489" s="50"/>
      <c r="X489" s="50"/>
      <c r="Y489" s="50"/>
      <c r="Z489" s="49">
        <v>0</v>
      </c>
      <c r="AA489" s="73">
        <v>489</v>
      </c>
      <c r="AB489" s="73"/>
      <c r="AC489" s="74"/>
      <c r="AD489" s="80" t="s">
        <v>3613</v>
      </c>
      <c r="AE489" s="80">
        <v>446</v>
      </c>
      <c r="AF489" s="80">
        <v>622</v>
      </c>
      <c r="AG489" s="80">
        <v>12763</v>
      </c>
      <c r="AH489" s="80">
        <v>12315</v>
      </c>
      <c r="AI489" s="80"/>
      <c r="AJ489" s="80" t="s">
        <v>4164</v>
      </c>
      <c r="AK489" s="80" t="s">
        <v>4565</v>
      </c>
      <c r="AL489" s="86" t="s">
        <v>4815</v>
      </c>
      <c r="AM489" s="80"/>
      <c r="AN489" s="82">
        <v>41115.9321412037</v>
      </c>
      <c r="AO489" s="86" t="s">
        <v>5267</v>
      </c>
      <c r="AP489" s="80" t="b">
        <v>0</v>
      </c>
      <c r="AQ489" s="80" t="b">
        <v>0</v>
      </c>
      <c r="AR489" s="80" t="b">
        <v>1</v>
      </c>
      <c r="AS489" s="80"/>
      <c r="AT489" s="80">
        <v>2</v>
      </c>
      <c r="AU489" s="86" t="s">
        <v>5437</v>
      </c>
      <c r="AV489" s="80" t="b">
        <v>0</v>
      </c>
      <c r="AW489" s="80" t="s">
        <v>5944</v>
      </c>
      <c r="AX489" s="86" t="s">
        <v>6372</v>
      </c>
      <c r="AY489" s="80" t="s">
        <v>66</v>
      </c>
      <c r="AZ489" s="80" t="str">
        <f>REPLACE(INDEX(GroupVertices[Group],MATCH(Vertices[[#This Row],[Vertex]],GroupVertices[Vertex],0)),1,1,"")</f>
        <v>2</v>
      </c>
      <c r="BA489" s="2"/>
      <c r="BB489" s="3"/>
      <c r="BC489" s="3"/>
      <c r="BD489" s="3"/>
      <c r="BE489" s="3"/>
    </row>
    <row r="490" spans="1:57" ht="15">
      <c r="A490" s="66" t="s">
        <v>593</v>
      </c>
      <c r="B490" s="67"/>
      <c r="C490" s="67"/>
      <c r="D490" s="68">
        <v>1</v>
      </c>
      <c r="E490" s="70">
        <v>50</v>
      </c>
      <c r="F490" s="106" t="s">
        <v>1348</v>
      </c>
      <c r="G490" s="67"/>
      <c r="H490" s="71"/>
      <c r="I490" s="72"/>
      <c r="J490" s="72"/>
      <c r="K490" s="71" t="s">
        <v>6977</v>
      </c>
      <c r="L490" s="75"/>
      <c r="M490" s="76">
        <v>9561.0693359375</v>
      </c>
      <c r="N490" s="76">
        <v>1961.47021484375</v>
      </c>
      <c r="O490" s="77"/>
      <c r="P490" s="78"/>
      <c r="Q490" s="78"/>
      <c r="R490" s="90"/>
      <c r="S490" s="48">
        <v>0</v>
      </c>
      <c r="T490" s="48">
        <v>1</v>
      </c>
      <c r="U490" s="49">
        <v>0</v>
      </c>
      <c r="V490" s="49">
        <v>1</v>
      </c>
      <c r="W490" s="50"/>
      <c r="X490" s="50"/>
      <c r="Y490" s="50"/>
      <c r="Z490" s="49">
        <v>0</v>
      </c>
      <c r="AA490" s="73">
        <v>490</v>
      </c>
      <c r="AB490" s="73"/>
      <c r="AC490" s="74"/>
      <c r="AD490" s="80" t="s">
        <v>3615</v>
      </c>
      <c r="AE490" s="80">
        <v>4</v>
      </c>
      <c r="AF490" s="80">
        <v>2</v>
      </c>
      <c r="AG490" s="80">
        <v>6</v>
      </c>
      <c r="AH490" s="80">
        <v>1</v>
      </c>
      <c r="AI490" s="80"/>
      <c r="AJ490" s="80"/>
      <c r="AK490" s="80"/>
      <c r="AL490" s="80"/>
      <c r="AM490" s="80"/>
      <c r="AN490" s="82">
        <v>43660.529328703706</v>
      </c>
      <c r="AO490" s="80"/>
      <c r="AP490" s="80" t="b">
        <v>1</v>
      </c>
      <c r="AQ490" s="80" t="b">
        <v>0</v>
      </c>
      <c r="AR490" s="80" t="b">
        <v>0</v>
      </c>
      <c r="AS490" s="80"/>
      <c r="AT490" s="80">
        <v>0</v>
      </c>
      <c r="AU490" s="80"/>
      <c r="AV490" s="80" t="b">
        <v>0</v>
      </c>
      <c r="AW490" s="80" t="s">
        <v>5944</v>
      </c>
      <c r="AX490" s="86" t="s">
        <v>6374</v>
      </c>
      <c r="AY490" s="80" t="s">
        <v>66</v>
      </c>
      <c r="AZ490" s="80" t="str">
        <f>REPLACE(INDEX(GroupVertices[Group],MATCH(Vertices[[#This Row],[Vertex]],GroupVertices[Vertex],0)),1,1,"")</f>
        <v>64</v>
      </c>
      <c r="BA490" s="2"/>
      <c r="BB490" s="3"/>
      <c r="BC490" s="3"/>
      <c r="BD490" s="3"/>
      <c r="BE490" s="3"/>
    </row>
    <row r="491" spans="1:57" ht="15">
      <c r="A491" s="66" t="s">
        <v>594</v>
      </c>
      <c r="B491" s="67"/>
      <c r="C491" s="67"/>
      <c r="D491" s="68">
        <v>1</v>
      </c>
      <c r="E491" s="70">
        <v>50</v>
      </c>
      <c r="F491" s="106" t="s">
        <v>5796</v>
      </c>
      <c r="G491" s="67"/>
      <c r="H491" s="71"/>
      <c r="I491" s="72"/>
      <c r="J491" s="72"/>
      <c r="K491" s="71" t="s">
        <v>6978</v>
      </c>
      <c r="L491" s="75"/>
      <c r="M491" s="76">
        <v>1380.9410400390625</v>
      </c>
      <c r="N491" s="76">
        <v>9520.3134765625</v>
      </c>
      <c r="O491" s="77"/>
      <c r="P491" s="78"/>
      <c r="Q491" s="78"/>
      <c r="R491" s="90"/>
      <c r="S491" s="48">
        <v>0</v>
      </c>
      <c r="T491" s="48">
        <v>1</v>
      </c>
      <c r="U491" s="49">
        <v>0</v>
      </c>
      <c r="V491" s="49">
        <v>0.002</v>
      </c>
      <c r="W491" s="50"/>
      <c r="X491" s="50"/>
      <c r="Y491" s="50"/>
      <c r="Z491" s="49">
        <v>0</v>
      </c>
      <c r="AA491" s="73">
        <v>491</v>
      </c>
      <c r="AB491" s="73"/>
      <c r="AC491" s="74"/>
      <c r="AD491" s="80" t="s">
        <v>3616</v>
      </c>
      <c r="AE491" s="80">
        <v>492</v>
      </c>
      <c r="AF491" s="80">
        <v>120</v>
      </c>
      <c r="AG491" s="80">
        <v>7585</v>
      </c>
      <c r="AH491" s="80">
        <v>9651</v>
      </c>
      <c r="AI491" s="80"/>
      <c r="AJ491" s="80" t="s">
        <v>4166</v>
      </c>
      <c r="AK491" s="80" t="s">
        <v>4566</v>
      </c>
      <c r="AL491" s="86" t="s">
        <v>4816</v>
      </c>
      <c r="AM491" s="80"/>
      <c r="AN491" s="82">
        <v>41007.5372337963</v>
      </c>
      <c r="AO491" s="86" t="s">
        <v>5269</v>
      </c>
      <c r="AP491" s="80" t="b">
        <v>0</v>
      </c>
      <c r="AQ491" s="80" t="b">
        <v>0</v>
      </c>
      <c r="AR491" s="80" t="b">
        <v>0</v>
      </c>
      <c r="AS491" s="80"/>
      <c r="AT491" s="80">
        <v>0</v>
      </c>
      <c r="AU491" s="86" t="s">
        <v>5433</v>
      </c>
      <c r="AV491" s="80" t="b">
        <v>0</v>
      </c>
      <c r="AW491" s="80" t="s">
        <v>5944</v>
      </c>
      <c r="AX491" s="86" t="s">
        <v>6375</v>
      </c>
      <c r="AY491" s="80" t="s">
        <v>66</v>
      </c>
      <c r="AZ491" s="80" t="str">
        <f>REPLACE(INDEX(GroupVertices[Group],MATCH(Vertices[[#This Row],[Vertex]],GroupVertices[Vertex],0)),1,1,"")</f>
        <v>1</v>
      </c>
      <c r="BA491" s="2"/>
      <c r="BB491" s="3"/>
      <c r="BC491" s="3"/>
      <c r="BD491" s="3"/>
      <c r="BE491" s="3"/>
    </row>
    <row r="492" spans="1:57" ht="15">
      <c r="A492" s="66" t="s">
        <v>595</v>
      </c>
      <c r="B492" s="67"/>
      <c r="C492" s="67"/>
      <c r="D492" s="68">
        <v>1</v>
      </c>
      <c r="E492" s="70">
        <v>50</v>
      </c>
      <c r="F492" s="106" t="s">
        <v>5797</v>
      </c>
      <c r="G492" s="67"/>
      <c r="H492" s="71"/>
      <c r="I492" s="72"/>
      <c r="J492" s="72"/>
      <c r="K492" s="71" t="s">
        <v>6979</v>
      </c>
      <c r="L492" s="75"/>
      <c r="M492" s="76">
        <v>5486.06396484375</v>
      </c>
      <c r="N492" s="76">
        <v>4600.08740234375</v>
      </c>
      <c r="O492" s="77"/>
      <c r="P492" s="78"/>
      <c r="Q492" s="78"/>
      <c r="R492" s="90"/>
      <c r="S492" s="48">
        <v>0</v>
      </c>
      <c r="T492" s="48">
        <v>1</v>
      </c>
      <c r="U492" s="49">
        <v>0</v>
      </c>
      <c r="V492" s="49">
        <v>0.2</v>
      </c>
      <c r="W492" s="50"/>
      <c r="X492" s="50"/>
      <c r="Y492" s="50"/>
      <c r="Z492" s="49">
        <v>0</v>
      </c>
      <c r="AA492" s="73">
        <v>492</v>
      </c>
      <c r="AB492" s="73"/>
      <c r="AC492" s="74"/>
      <c r="AD492" s="80" t="s">
        <v>3617</v>
      </c>
      <c r="AE492" s="80">
        <v>302</v>
      </c>
      <c r="AF492" s="80">
        <v>527</v>
      </c>
      <c r="AG492" s="80">
        <v>14544</v>
      </c>
      <c r="AH492" s="80">
        <v>1835</v>
      </c>
      <c r="AI492" s="80"/>
      <c r="AJ492" s="80" t="s">
        <v>4167</v>
      </c>
      <c r="AK492" s="80" t="s">
        <v>4567</v>
      </c>
      <c r="AL492" s="86" t="s">
        <v>4817</v>
      </c>
      <c r="AM492" s="80"/>
      <c r="AN492" s="82">
        <v>40661.5168287037</v>
      </c>
      <c r="AO492" s="86" t="s">
        <v>5270</v>
      </c>
      <c r="AP492" s="80" t="b">
        <v>0</v>
      </c>
      <c r="AQ492" s="80" t="b">
        <v>0</v>
      </c>
      <c r="AR492" s="80" t="b">
        <v>0</v>
      </c>
      <c r="AS492" s="80"/>
      <c r="AT492" s="80">
        <v>3</v>
      </c>
      <c r="AU492" s="86" t="s">
        <v>5433</v>
      </c>
      <c r="AV492" s="80" t="b">
        <v>0</v>
      </c>
      <c r="AW492" s="80" t="s">
        <v>5944</v>
      </c>
      <c r="AX492" s="86" t="s">
        <v>6376</v>
      </c>
      <c r="AY492" s="80" t="s">
        <v>66</v>
      </c>
      <c r="AZ492" s="80" t="str">
        <f>REPLACE(INDEX(GroupVertices[Group],MATCH(Vertices[[#This Row],[Vertex]],GroupVertices[Vertex],0)),1,1,"")</f>
        <v>21</v>
      </c>
      <c r="BA492" s="2"/>
      <c r="BB492" s="3"/>
      <c r="BC492" s="3"/>
      <c r="BD492" s="3"/>
      <c r="BE492" s="3"/>
    </row>
    <row r="493" spans="1:57" ht="15">
      <c r="A493" s="66" t="s">
        <v>596</v>
      </c>
      <c r="B493" s="67"/>
      <c r="C493" s="67"/>
      <c r="D493" s="68">
        <v>1</v>
      </c>
      <c r="E493" s="70">
        <v>50</v>
      </c>
      <c r="F493" s="106" t="s">
        <v>5798</v>
      </c>
      <c r="G493" s="67"/>
      <c r="H493" s="71"/>
      <c r="I493" s="72"/>
      <c r="J493" s="72"/>
      <c r="K493" s="71" t="s">
        <v>6980</v>
      </c>
      <c r="L493" s="75"/>
      <c r="M493" s="76">
        <v>812.1585693359375</v>
      </c>
      <c r="N493" s="76">
        <v>3057.635986328125</v>
      </c>
      <c r="O493" s="77"/>
      <c r="P493" s="78"/>
      <c r="Q493" s="78"/>
      <c r="R493" s="90"/>
      <c r="S493" s="48">
        <v>0</v>
      </c>
      <c r="T493" s="48">
        <v>1</v>
      </c>
      <c r="U493" s="49">
        <v>0</v>
      </c>
      <c r="V493" s="49">
        <v>0.001645</v>
      </c>
      <c r="W493" s="50"/>
      <c r="X493" s="50"/>
      <c r="Y493" s="50"/>
      <c r="Z493" s="49">
        <v>0</v>
      </c>
      <c r="AA493" s="73">
        <v>493</v>
      </c>
      <c r="AB493" s="73"/>
      <c r="AC493" s="74"/>
      <c r="AD493" s="80" t="s">
        <v>3618</v>
      </c>
      <c r="AE493" s="80">
        <v>1335</v>
      </c>
      <c r="AF493" s="80">
        <v>1382</v>
      </c>
      <c r="AG493" s="80">
        <v>10681</v>
      </c>
      <c r="AH493" s="80">
        <v>44790</v>
      </c>
      <c r="AI493" s="80"/>
      <c r="AJ493" s="80" t="s">
        <v>4168</v>
      </c>
      <c r="AK493" s="80" t="s">
        <v>4568</v>
      </c>
      <c r="AL493" s="80"/>
      <c r="AM493" s="80"/>
      <c r="AN493" s="82">
        <v>42097.12956018518</v>
      </c>
      <c r="AO493" s="86" t="s">
        <v>5271</v>
      </c>
      <c r="AP493" s="80" t="b">
        <v>1</v>
      </c>
      <c r="AQ493" s="80" t="b">
        <v>0</v>
      </c>
      <c r="AR493" s="80" t="b">
        <v>1</v>
      </c>
      <c r="AS493" s="80"/>
      <c r="AT493" s="80">
        <v>2</v>
      </c>
      <c r="AU493" s="86" t="s">
        <v>5433</v>
      </c>
      <c r="AV493" s="80" t="b">
        <v>0</v>
      </c>
      <c r="AW493" s="80" t="s">
        <v>5944</v>
      </c>
      <c r="AX493" s="86" t="s">
        <v>6377</v>
      </c>
      <c r="AY493" s="80" t="s">
        <v>66</v>
      </c>
      <c r="AZ493" s="80" t="str">
        <f>REPLACE(INDEX(GroupVertices[Group],MATCH(Vertices[[#This Row],[Vertex]],GroupVertices[Vertex],0)),1,1,"")</f>
        <v>2</v>
      </c>
      <c r="BA493" s="2"/>
      <c r="BB493" s="3"/>
      <c r="BC493" s="3"/>
      <c r="BD493" s="3"/>
      <c r="BE493" s="3"/>
    </row>
    <row r="494" spans="1:57" ht="15">
      <c r="A494" s="66" t="s">
        <v>598</v>
      </c>
      <c r="B494" s="67"/>
      <c r="C494" s="67"/>
      <c r="D494" s="68">
        <v>1</v>
      </c>
      <c r="E494" s="70">
        <v>50</v>
      </c>
      <c r="F494" s="106" t="s">
        <v>5801</v>
      </c>
      <c r="G494" s="67"/>
      <c r="H494" s="71"/>
      <c r="I494" s="72"/>
      <c r="J494" s="72"/>
      <c r="K494" s="71" t="s">
        <v>6983</v>
      </c>
      <c r="L494" s="75"/>
      <c r="M494" s="76">
        <v>1659.345458984375</v>
      </c>
      <c r="N494" s="76">
        <v>3422.760986328125</v>
      </c>
      <c r="O494" s="77"/>
      <c r="P494" s="78"/>
      <c r="Q494" s="78"/>
      <c r="R494" s="90"/>
      <c r="S494" s="48">
        <v>0</v>
      </c>
      <c r="T494" s="48">
        <v>1</v>
      </c>
      <c r="U494" s="49">
        <v>0</v>
      </c>
      <c r="V494" s="49">
        <v>0.001502</v>
      </c>
      <c r="W494" s="50"/>
      <c r="X494" s="50"/>
      <c r="Y494" s="50"/>
      <c r="Z494" s="49">
        <v>0</v>
      </c>
      <c r="AA494" s="73">
        <v>494</v>
      </c>
      <c r="AB494" s="73"/>
      <c r="AC494" s="74"/>
      <c r="AD494" s="80" t="s">
        <v>3621</v>
      </c>
      <c r="AE494" s="80">
        <v>86</v>
      </c>
      <c r="AF494" s="80">
        <v>51</v>
      </c>
      <c r="AG494" s="80">
        <v>399</v>
      </c>
      <c r="AH494" s="80">
        <v>2368</v>
      </c>
      <c r="AI494" s="80"/>
      <c r="AJ494" s="80"/>
      <c r="AK494" s="80"/>
      <c r="AL494" s="80"/>
      <c r="AM494" s="80"/>
      <c r="AN494" s="82">
        <v>42026.599803240744</v>
      </c>
      <c r="AO494" s="86" t="s">
        <v>5274</v>
      </c>
      <c r="AP494" s="80" t="b">
        <v>1</v>
      </c>
      <c r="AQ494" s="80" t="b">
        <v>0</v>
      </c>
      <c r="AR494" s="80" t="b">
        <v>0</v>
      </c>
      <c r="AS494" s="80"/>
      <c r="AT494" s="80">
        <v>0</v>
      </c>
      <c r="AU494" s="86" t="s">
        <v>5433</v>
      </c>
      <c r="AV494" s="80" t="b">
        <v>0</v>
      </c>
      <c r="AW494" s="80" t="s">
        <v>5944</v>
      </c>
      <c r="AX494" s="86" t="s">
        <v>6380</v>
      </c>
      <c r="AY494" s="80" t="s">
        <v>66</v>
      </c>
      <c r="AZ494" s="80" t="str">
        <f>REPLACE(INDEX(GroupVertices[Group],MATCH(Vertices[[#This Row],[Vertex]],GroupVertices[Vertex],0)),1,1,"")</f>
        <v>2</v>
      </c>
      <c r="BA494" s="2"/>
      <c r="BB494" s="3"/>
      <c r="BC494" s="3"/>
      <c r="BD494" s="3"/>
      <c r="BE494" s="3"/>
    </row>
    <row r="495" spans="1:57" ht="15">
      <c r="A495" s="66" t="s">
        <v>599</v>
      </c>
      <c r="B495" s="67"/>
      <c r="C495" s="67"/>
      <c r="D495" s="68">
        <v>1</v>
      </c>
      <c r="E495" s="70">
        <v>50</v>
      </c>
      <c r="F495" s="106" t="s">
        <v>5802</v>
      </c>
      <c r="G495" s="67"/>
      <c r="H495" s="71"/>
      <c r="I495" s="72"/>
      <c r="J495" s="72"/>
      <c r="K495" s="71" t="s">
        <v>6984</v>
      </c>
      <c r="L495" s="75"/>
      <c r="M495" s="76">
        <v>3247.849365234375</v>
      </c>
      <c r="N495" s="76">
        <v>6781.8095703125</v>
      </c>
      <c r="O495" s="77"/>
      <c r="P495" s="78"/>
      <c r="Q495" s="78"/>
      <c r="R495" s="90"/>
      <c r="S495" s="48">
        <v>0</v>
      </c>
      <c r="T495" s="48">
        <v>1</v>
      </c>
      <c r="U495" s="49">
        <v>0</v>
      </c>
      <c r="V495" s="49">
        <v>0.011765</v>
      </c>
      <c r="W495" s="50"/>
      <c r="X495" s="50"/>
      <c r="Y495" s="50"/>
      <c r="Z495" s="49">
        <v>0</v>
      </c>
      <c r="AA495" s="73">
        <v>495</v>
      </c>
      <c r="AB495" s="73"/>
      <c r="AC495" s="74"/>
      <c r="AD495" s="80" t="s">
        <v>3622</v>
      </c>
      <c r="AE495" s="80">
        <v>123</v>
      </c>
      <c r="AF495" s="80">
        <v>7</v>
      </c>
      <c r="AG495" s="80">
        <v>211</v>
      </c>
      <c r="AH495" s="80">
        <v>6427</v>
      </c>
      <c r="AI495" s="80"/>
      <c r="AJ495" s="80"/>
      <c r="AK495" s="80" t="s">
        <v>4570</v>
      </c>
      <c r="AL495" s="80"/>
      <c r="AM495" s="80"/>
      <c r="AN495" s="82">
        <v>42914.732824074075</v>
      </c>
      <c r="AO495" s="86" t="s">
        <v>5275</v>
      </c>
      <c r="AP495" s="80" t="b">
        <v>1</v>
      </c>
      <c r="AQ495" s="80" t="b">
        <v>0</v>
      </c>
      <c r="AR495" s="80" t="b">
        <v>0</v>
      </c>
      <c r="AS495" s="80"/>
      <c r="AT495" s="80">
        <v>0</v>
      </c>
      <c r="AU495" s="80"/>
      <c r="AV495" s="80" t="b">
        <v>0</v>
      </c>
      <c r="AW495" s="80" t="s">
        <v>5944</v>
      </c>
      <c r="AX495" s="86" t="s">
        <v>6381</v>
      </c>
      <c r="AY495" s="80" t="s">
        <v>66</v>
      </c>
      <c r="AZ495" s="80" t="str">
        <f>REPLACE(INDEX(GroupVertices[Group],MATCH(Vertices[[#This Row],[Vertex]],GroupVertices[Vertex],0)),1,1,"")</f>
        <v>7</v>
      </c>
      <c r="BA495" s="2"/>
      <c r="BB495" s="3"/>
      <c r="BC495" s="3"/>
      <c r="BD495" s="3"/>
      <c r="BE495" s="3"/>
    </row>
    <row r="496" spans="1:57" ht="15">
      <c r="A496" s="66" t="s">
        <v>600</v>
      </c>
      <c r="B496" s="67"/>
      <c r="C496" s="67"/>
      <c r="D496" s="68">
        <v>1</v>
      </c>
      <c r="E496" s="70">
        <v>50</v>
      </c>
      <c r="F496" s="106" t="s">
        <v>5803</v>
      </c>
      <c r="G496" s="67"/>
      <c r="H496" s="71"/>
      <c r="I496" s="72"/>
      <c r="J496" s="72"/>
      <c r="K496" s="71" t="s">
        <v>6985</v>
      </c>
      <c r="L496" s="75"/>
      <c r="M496" s="76">
        <v>960.4530029296875</v>
      </c>
      <c r="N496" s="76">
        <v>6543.2216796875</v>
      </c>
      <c r="O496" s="77"/>
      <c r="P496" s="78"/>
      <c r="Q496" s="78"/>
      <c r="R496" s="90"/>
      <c r="S496" s="48">
        <v>0</v>
      </c>
      <c r="T496" s="48">
        <v>1</v>
      </c>
      <c r="U496" s="49">
        <v>0</v>
      </c>
      <c r="V496" s="49">
        <v>0.002</v>
      </c>
      <c r="W496" s="50"/>
      <c r="X496" s="50"/>
      <c r="Y496" s="50"/>
      <c r="Z496" s="49">
        <v>0</v>
      </c>
      <c r="AA496" s="73">
        <v>496</v>
      </c>
      <c r="AB496" s="73"/>
      <c r="AC496" s="74"/>
      <c r="AD496" s="80" t="s">
        <v>3623</v>
      </c>
      <c r="AE496" s="80">
        <v>293</v>
      </c>
      <c r="AF496" s="80">
        <v>335</v>
      </c>
      <c r="AG496" s="80">
        <v>6954</v>
      </c>
      <c r="AH496" s="80">
        <v>4147</v>
      </c>
      <c r="AI496" s="80"/>
      <c r="AJ496" s="80" t="s">
        <v>4171</v>
      </c>
      <c r="AK496" s="80" t="s">
        <v>4355</v>
      </c>
      <c r="AL496" s="86" t="s">
        <v>4819</v>
      </c>
      <c r="AM496" s="80"/>
      <c r="AN496" s="82">
        <v>42017.6128125</v>
      </c>
      <c r="AO496" s="86" t="s">
        <v>5276</v>
      </c>
      <c r="AP496" s="80" t="b">
        <v>1</v>
      </c>
      <c r="AQ496" s="80" t="b">
        <v>0</v>
      </c>
      <c r="AR496" s="80" t="b">
        <v>0</v>
      </c>
      <c r="AS496" s="80"/>
      <c r="AT496" s="80">
        <v>3</v>
      </c>
      <c r="AU496" s="86" t="s">
        <v>5433</v>
      </c>
      <c r="AV496" s="80" t="b">
        <v>0</v>
      </c>
      <c r="AW496" s="80" t="s">
        <v>5944</v>
      </c>
      <c r="AX496" s="86" t="s">
        <v>6382</v>
      </c>
      <c r="AY496" s="80" t="s">
        <v>66</v>
      </c>
      <c r="AZ496" s="80" t="str">
        <f>REPLACE(INDEX(GroupVertices[Group],MATCH(Vertices[[#This Row],[Vertex]],GroupVertices[Vertex],0)),1,1,"")</f>
        <v>1</v>
      </c>
      <c r="BA496" s="2"/>
      <c r="BB496" s="3"/>
      <c r="BC496" s="3"/>
      <c r="BD496" s="3"/>
      <c r="BE496" s="3"/>
    </row>
    <row r="497" spans="1:57" ht="15">
      <c r="A497" s="66" t="s">
        <v>601</v>
      </c>
      <c r="B497" s="67"/>
      <c r="C497" s="67"/>
      <c r="D497" s="68">
        <v>1</v>
      </c>
      <c r="E497" s="70">
        <v>50</v>
      </c>
      <c r="F497" s="106" t="s">
        <v>5804</v>
      </c>
      <c r="G497" s="67"/>
      <c r="H497" s="71"/>
      <c r="I497" s="72"/>
      <c r="J497" s="72"/>
      <c r="K497" s="71" t="s">
        <v>6986</v>
      </c>
      <c r="L497" s="75"/>
      <c r="M497" s="76">
        <v>5030.38671875</v>
      </c>
      <c r="N497" s="76">
        <v>176.9923553466797</v>
      </c>
      <c r="O497" s="77"/>
      <c r="P497" s="78"/>
      <c r="Q497" s="78"/>
      <c r="R497" s="90"/>
      <c r="S497" s="48">
        <v>0</v>
      </c>
      <c r="T497" s="48">
        <v>1</v>
      </c>
      <c r="U497" s="49">
        <v>0</v>
      </c>
      <c r="V497" s="49">
        <v>0.2</v>
      </c>
      <c r="W497" s="50"/>
      <c r="X497" s="50"/>
      <c r="Y497" s="50"/>
      <c r="Z497" s="49">
        <v>0</v>
      </c>
      <c r="AA497" s="73">
        <v>497</v>
      </c>
      <c r="AB497" s="73"/>
      <c r="AC497" s="74"/>
      <c r="AD497" s="80" t="s">
        <v>3624</v>
      </c>
      <c r="AE497" s="80">
        <v>158</v>
      </c>
      <c r="AF497" s="80">
        <v>229</v>
      </c>
      <c r="AG497" s="80">
        <v>21283</v>
      </c>
      <c r="AH497" s="80">
        <v>17374</v>
      </c>
      <c r="AI497" s="80"/>
      <c r="AJ497" s="80" t="s">
        <v>4172</v>
      </c>
      <c r="AK497" s="80" t="s">
        <v>4571</v>
      </c>
      <c r="AL497" s="80"/>
      <c r="AM497" s="80"/>
      <c r="AN497" s="82">
        <v>41501.75840277778</v>
      </c>
      <c r="AO497" s="86" t="s">
        <v>5277</v>
      </c>
      <c r="AP497" s="80" t="b">
        <v>0</v>
      </c>
      <c r="AQ497" s="80" t="b">
        <v>0</v>
      </c>
      <c r="AR497" s="80" t="b">
        <v>1</v>
      </c>
      <c r="AS497" s="80"/>
      <c r="AT497" s="80">
        <v>5</v>
      </c>
      <c r="AU497" s="86" t="s">
        <v>5433</v>
      </c>
      <c r="AV497" s="80" t="b">
        <v>0</v>
      </c>
      <c r="AW497" s="80" t="s">
        <v>5944</v>
      </c>
      <c r="AX497" s="86" t="s">
        <v>6383</v>
      </c>
      <c r="AY497" s="80" t="s">
        <v>66</v>
      </c>
      <c r="AZ497" s="80" t="str">
        <f>REPLACE(INDEX(GroupVertices[Group],MATCH(Vertices[[#This Row],[Vertex]],GroupVertices[Vertex],0)),1,1,"")</f>
        <v>25</v>
      </c>
      <c r="BA497" s="2"/>
      <c r="BB497" s="3"/>
      <c r="BC497" s="3"/>
      <c r="BD497" s="3"/>
      <c r="BE497" s="3"/>
    </row>
    <row r="498" spans="1:57" ht="15">
      <c r="A498" s="66" t="s">
        <v>602</v>
      </c>
      <c r="B498" s="67"/>
      <c r="C498" s="67"/>
      <c r="D498" s="68">
        <v>1</v>
      </c>
      <c r="E498" s="70">
        <v>50</v>
      </c>
      <c r="F498" s="106" t="s">
        <v>5806</v>
      </c>
      <c r="G498" s="67"/>
      <c r="H498" s="71"/>
      <c r="I498" s="72"/>
      <c r="J498" s="72"/>
      <c r="K498" s="71" t="s">
        <v>6988</v>
      </c>
      <c r="L498" s="75"/>
      <c r="M498" s="76">
        <v>7588.02880859375</v>
      </c>
      <c r="N498" s="76">
        <v>9161.5615234375</v>
      </c>
      <c r="O498" s="77"/>
      <c r="P498" s="78"/>
      <c r="Q498" s="78"/>
      <c r="R498" s="90"/>
      <c r="S498" s="48">
        <v>0</v>
      </c>
      <c r="T498" s="48">
        <v>1</v>
      </c>
      <c r="U498" s="49">
        <v>0</v>
      </c>
      <c r="V498" s="49">
        <v>0.017857</v>
      </c>
      <c r="W498" s="50"/>
      <c r="X498" s="50"/>
      <c r="Y498" s="50"/>
      <c r="Z498" s="49">
        <v>0</v>
      </c>
      <c r="AA498" s="73">
        <v>498</v>
      </c>
      <c r="AB498" s="73"/>
      <c r="AC498" s="74"/>
      <c r="AD498" s="80" t="s">
        <v>3626</v>
      </c>
      <c r="AE498" s="80">
        <v>275</v>
      </c>
      <c r="AF498" s="80">
        <v>264</v>
      </c>
      <c r="AG498" s="80">
        <v>1700</v>
      </c>
      <c r="AH498" s="80">
        <v>5103</v>
      </c>
      <c r="AI498" s="80"/>
      <c r="AJ498" s="80" t="s">
        <v>4173</v>
      </c>
      <c r="AK498" s="80"/>
      <c r="AL498" s="86" t="s">
        <v>4821</v>
      </c>
      <c r="AM498" s="80"/>
      <c r="AN498" s="82">
        <v>42196.130324074074</v>
      </c>
      <c r="AO498" s="86" t="s">
        <v>5279</v>
      </c>
      <c r="AP498" s="80" t="b">
        <v>1</v>
      </c>
      <c r="AQ498" s="80" t="b">
        <v>0</v>
      </c>
      <c r="AR498" s="80" t="b">
        <v>0</v>
      </c>
      <c r="AS498" s="80"/>
      <c r="AT498" s="80">
        <v>0</v>
      </c>
      <c r="AU498" s="86" t="s">
        <v>5433</v>
      </c>
      <c r="AV498" s="80" t="b">
        <v>0</v>
      </c>
      <c r="AW498" s="80" t="s">
        <v>5944</v>
      </c>
      <c r="AX498" s="86" t="s">
        <v>6385</v>
      </c>
      <c r="AY498" s="80" t="s">
        <v>66</v>
      </c>
      <c r="AZ498" s="80" t="str">
        <f>REPLACE(INDEX(GroupVertices[Group],MATCH(Vertices[[#This Row],[Vertex]],GroupVertices[Vertex],0)),1,1,"")</f>
        <v>4</v>
      </c>
      <c r="BA498" s="2"/>
      <c r="BB498" s="3"/>
      <c r="BC498" s="3"/>
      <c r="BD498" s="3"/>
      <c r="BE498" s="3"/>
    </row>
    <row r="499" spans="1:57" ht="15">
      <c r="A499" s="66" t="s">
        <v>603</v>
      </c>
      <c r="B499" s="67"/>
      <c r="C499" s="67"/>
      <c r="D499" s="68">
        <v>1</v>
      </c>
      <c r="E499" s="70">
        <v>50</v>
      </c>
      <c r="F499" s="106" t="s">
        <v>5807</v>
      </c>
      <c r="G499" s="67"/>
      <c r="H499" s="71"/>
      <c r="I499" s="72"/>
      <c r="J499" s="72"/>
      <c r="K499" s="71" t="s">
        <v>6989</v>
      </c>
      <c r="L499" s="75"/>
      <c r="M499" s="76">
        <v>1596.800048828125</v>
      </c>
      <c r="N499" s="76">
        <v>9491.955078125</v>
      </c>
      <c r="O499" s="77"/>
      <c r="P499" s="78"/>
      <c r="Q499" s="78"/>
      <c r="R499" s="90"/>
      <c r="S499" s="48">
        <v>0</v>
      </c>
      <c r="T499" s="48">
        <v>1</v>
      </c>
      <c r="U499" s="49">
        <v>0</v>
      </c>
      <c r="V499" s="49">
        <v>0.002</v>
      </c>
      <c r="W499" s="50"/>
      <c r="X499" s="50"/>
      <c r="Y499" s="50"/>
      <c r="Z499" s="49">
        <v>0</v>
      </c>
      <c r="AA499" s="73">
        <v>499</v>
      </c>
      <c r="AB499" s="73"/>
      <c r="AC499" s="74"/>
      <c r="AD499" s="80" t="s">
        <v>3627</v>
      </c>
      <c r="AE499" s="80">
        <v>90</v>
      </c>
      <c r="AF499" s="80">
        <v>10</v>
      </c>
      <c r="AG499" s="80">
        <v>1019</v>
      </c>
      <c r="AH499" s="80">
        <v>3116</v>
      </c>
      <c r="AI499" s="80"/>
      <c r="AJ499" s="80" t="s">
        <v>4174</v>
      </c>
      <c r="AK499" s="80"/>
      <c r="AL499" s="80"/>
      <c r="AM499" s="80"/>
      <c r="AN499" s="82">
        <v>43478.04405092593</v>
      </c>
      <c r="AO499" s="86" t="s">
        <v>5280</v>
      </c>
      <c r="AP499" s="80" t="b">
        <v>1</v>
      </c>
      <c r="AQ499" s="80" t="b">
        <v>0</v>
      </c>
      <c r="AR499" s="80" t="b">
        <v>0</v>
      </c>
      <c r="AS499" s="80"/>
      <c r="AT499" s="80">
        <v>0</v>
      </c>
      <c r="AU499" s="80"/>
      <c r="AV499" s="80" t="b">
        <v>0</v>
      </c>
      <c r="AW499" s="80" t="s">
        <v>5944</v>
      </c>
      <c r="AX499" s="86" t="s">
        <v>6386</v>
      </c>
      <c r="AY499" s="80" t="s">
        <v>66</v>
      </c>
      <c r="AZ499" s="80" t="str">
        <f>REPLACE(INDEX(GroupVertices[Group],MATCH(Vertices[[#This Row],[Vertex]],GroupVertices[Vertex],0)),1,1,"")</f>
        <v>1</v>
      </c>
      <c r="BA499" s="2"/>
      <c r="BB499" s="3"/>
      <c r="BC499" s="3"/>
      <c r="BD499" s="3"/>
      <c r="BE499" s="3"/>
    </row>
    <row r="500" spans="1:57" ht="15">
      <c r="A500" s="66" t="s">
        <v>605</v>
      </c>
      <c r="B500" s="67"/>
      <c r="C500" s="67"/>
      <c r="D500" s="68">
        <v>1</v>
      </c>
      <c r="E500" s="70">
        <v>50</v>
      </c>
      <c r="F500" s="106" t="s">
        <v>5808</v>
      </c>
      <c r="G500" s="67"/>
      <c r="H500" s="71"/>
      <c r="I500" s="72"/>
      <c r="J500" s="72"/>
      <c r="K500" s="71" t="s">
        <v>6991</v>
      </c>
      <c r="L500" s="75"/>
      <c r="M500" s="76">
        <v>7080.056640625</v>
      </c>
      <c r="N500" s="76">
        <v>8217.3720703125</v>
      </c>
      <c r="O500" s="77"/>
      <c r="P500" s="78"/>
      <c r="Q500" s="78"/>
      <c r="R500" s="90"/>
      <c r="S500" s="48">
        <v>0</v>
      </c>
      <c r="T500" s="48">
        <v>1</v>
      </c>
      <c r="U500" s="49">
        <v>0</v>
      </c>
      <c r="V500" s="49">
        <v>0.017857</v>
      </c>
      <c r="W500" s="50"/>
      <c r="X500" s="50"/>
      <c r="Y500" s="50"/>
      <c r="Z500" s="49">
        <v>0</v>
      </c>
      <c r="AA500" s="73">
        <v>500</v>
      </c>
      <c r="AB500" s="73"/>
      <c r="AC500" s="74"/>
      <c r="AD500" s="80" t="s">
        <v>3629</v>
      </c>
      <c r="AE500" s="80">
        <v>82</v>
      </c>
      <c r="AF500" s="80">
        <v>102</v>
      </c>
      <c r="AG500" s="80">
        <v>1808</v>
      </c>
      <c r="AH500" s="80">
        <v>4736</v>
      </c>
      <c r="AI500" s="80"/>
      <c r="AJ500" s="80"/>
      <c r="AK500" s="80"/>
      <c r="AL500" s="80"/>
      <c r="AM500" s="80"/>
      <c r="AN500" s="82">
        <v>42057.04319444444</v>
      </c>
      <c r="AO500" s="86" t="s">
        <v>5282</v>
      </c>
      <c r="AP500" s="80" t="b">
        <v>1</v>
      </c>
      <c r="AQ500" s="80" t="b">
        <v>0</v>
      </c>
      <c r="AR500" s="80" t="b">
        <v>1</v>
      </c>
      <c r="AS500" s="80"/>
      <c r="AT500" s="80">
        <v>2</v>
      </c>
      <c r="AU500" s="86" t="s">
        <v>5433</v>
      </c>
      <c r="AV500" s="80" t="b">
        <v>0</v>
      </c>
      <c r="AW500" s="80" t="s">
        <v>5944</v>
      </c>
      <c r="AX500" s="86" t="s">
        <v>6388</v>
      </c>
      <c r="AY500" s="80" t="s">
        <v>66</v>
      </c>
      <c r="AZ500" s="80" t="str">
        <f>REPLACE(INDEX(GroupVertices[Group],MATCH(Vertices[[#This Row],[Vertex]],GroupVertices[Vertex],0)),1,1,"")</f>
        <v>4</v>
      </c>
      <c r="BA500" s="2"/>
      <c r="BB500" s="3"/>
      <c r="BC500" s="3"/>
      <c r="BD500" s="3"/>
      <c r="BE500" s="3"/>
    </row>
    <row r="501" spans="1:57" ht="15">
      <c r="A501" s="66" t="s">
        <v>606</v>
      </c>
      <c r="B501" s="67"/>
      <c r="C501" s="67"/>
      <c r="D501" s="68">
        <v>1</v>
      </c>
      <c r="E501" s="70">
        <v>50</v>
      </c>
      <c r="F501" s="106" t="s">
        <v>5809</v>
      </c>
      <c r="G501" s="67"/>
      <c r="H501" s="71"/>
      <c r="I501" s="72"/>
      <c r="J501" s="72"/>
      <c r="K501" s="71" t="s">
        <v>6992</v>
      </c>
      <c r="L501" s="75"/>
      <c r="M501" s="76">
        <v>485.6334533691406</v>
      </c>
      <c r="N501" s="76">
        <v>8370.779296875</v>
      </c>
      <c r="O501" s="77"/>
      <c r="P501" s="78"/>
      <c r="Q501" s="78"/>
      <c r="R501" s="90"/>
      <c r="S501" s="48">
        <v>0</v>
      </c>
      <c r="T501" s="48">
        <v>1</v>
      </c>
      <c r="U501" s="49">
        <v>0</v>
      </c>
      <c r="V501" s="49">
        <v>0.002</v>
      </c>
      <c r="W501" s="50"/>
      <c r="X501" s="50"/>
      <c r="Y501" s="50"/>
      <c r="Z501" s="49">
        <v>0</v>
      </c>
      <c r="AA501" s="73">
        <v>501</v>
      </c>
      <c r="AB501" s="73"/>
      <c r="AC501" s="74"/>
      <c r="AD501" s="80" t="s">
        <v>3630</v>
      </c>
      <c r="AE501" s="80">
        <v>57</v>
      </c>
      <c r="AF501" s="80">
        <v>50</v>
      </c>
      <c r="AG501" s="80">
        <v>36276</v>
      </c>
      <c r="AH501" s="80">
        <v>197</v>
      </c>
      <c r="AI501" s="80"/>
      <c r="AJ501" s="80" t="s">
        <v>4176</v>
      </c>
      <c r="AK501" s="80"/>
      <c r="AL501" s="80"/>
      <c r="AM501" s="80"/>
      <c r="AN501" s="82">
        <v>40770.948125</v>
      </c>
      <c r="AO501" s="86" t="s">
        <v>5283</v>
      </c>
      <c r="AP501" s="80" t="b">
        <v>0</v>
      </c>
      <c r="AQ501" s="80" t="b">
        <v>0</v>
      </c>
      <c r="AR501" s="80" t="b">
        <v>0</v>
      </c>
      <c r="AS501" s="80"/>
      <c r="AT501" s="80">
        <v>2</v>
      </c>
      <c r="AU501" s="86" t="s">
        <v>5433</v>
      </c>
      <c r="AV501" s="80" t="b">
        <v>0</v>
      </c>
      <c r="AW501" s="80" t="s">
        <v>5944</v>
      </c>
      <c r="AX501" s="86" t="s">
        <v>6389</v>
      </c>
      <c r="AY501" s="80" t="s">
        <v>66</v>
      </c>
      <c r="AZ501" s="80" t="str">
        <f>REPLACE(INDEX(GroupVertices[Group],MATCH(Vertices[[#This Row],[Vertex]],GroupVertices[Vertex],0)),1,1,"")</f>
        <v>1</v>
      </c>
      <c r="BA501" s="2"/>
      <c r="BB501" s="3"/>
      <c r="BC501" s="3"/>
      <c r="BD501" s="3"/>
      <c r="BE501" s="3"/>
    </row>
    <row r="502" spans="1:57" ht="15">
      <c r="A502" s="66" t="s">
        <v>607</v>
      </c>
      <c r="B502" s="67"/>
      <c r="C502" s="67"/>
      <c r="D502" s="68">
        <v>1</v>
      </c>
      <c r="E502" s="70">
        <v>50</v>
      </c>
      <c r="F502" s="106" t="s">
        <v>1350</v>
      </c>
      <c r="G502" s="67"/>
      <c r="H502" s="71"/>
      <c r="I502" s="72"/>
      <c r="J502" s="72"/>
      <c r="K502" s="71" t="s">
        <v>6993</v>
      </c>
      <c r="L502" s="75"/>
      <c r="M502" s="76">
        <v>4257.4794921875</v>
      </c>
      <c r="N502" s="76">
        <v>7178.67578125</v>
      </c>
      <c r="O502" s="77"/>
      <c r="P502" s="78"/>
      <c r="Q502" s="78"/>
      <c r="R502" s="90"/>
      <c r="S502" s="48">
        <v>0</v>
      </c>
      <c r="T502" s="48">
        <v>1</v>
      </c>
      <c r="U502" s="49">
        <v>0</v>
      </c>
      <c r="V502" s="49">
        <v>0.055556</v>
      </c>
      <c r="W502" s="50"/>
      <c r="X502" s="50"/>
      <c r="Y502" s="50"/>
      <c r="Z502" s="49">
        <v>0</v>
      </c>
      <c r="AA502" s="73">
        <v>502</v>
      </c>
      <c r="AB502" s="73"/>
      <c r="AC502" s="74"/>
      <c r="AD502" s="80" t="s">
        <v>3631</v>
      </c>
      <c r="AE502" s="80">
        <v>398</v>
      </c>
      <c r="AF502" s="80">
        <v>153</v>
      </c>
      <c r="AG502" s="80">
        <v>11572</v>
      </c>
      <c r="AH502" s="80">
        <v>8329</v>
      </c>
      <c r="AI502" s="80"/>
      <c r="AJ502" s="80" t="s">
        <v>4177</v>
      </c>
      <c r="AK502" s="80" t="s">
        <v>4574</v>
      </c>
      <c r="AL502" s="80"/>
      <c r="AM502" s="80"/>
      <c r="AN502" s="82">
        <v>41199.652349537035</v>
      </c>
      <c r="AO502" s="86" t="s">
        <v>5284</v>
      </c>
      <c r="AP502" s="80" t="b">
        <v>0</v>
      </c>
      <c r="AQ502" s="80" t="b">
        <v>0</v>
      </c>
      <c r="AR502" s="80" t="b">
        <v>0</v>
      </c>
      <c r="AS502" s="80"/>
      <c r="AT502" s="80">
        <v>4</v>
      </c>
      <c r="AU502" s="86" t="s">
        <v>5433</v>
      </c>
      <c r="AV502" s="80" t="b">
        <v>0</v>
      </c>
      <c r="AW502" s="80" t="s">
        <v>5944</v>
      </c>
      <c r="AX502" s="86" t="s">
        <v>6390</v>
      </c>
      <c r="AY502" s="80" t="s">
        <v>66</v>
      </c>
      <c r="AZ502" s="80" t="str">
        <f>REPLACE(INDEX(GroupVertices[Group],MATCH(Vertices[[#This Row],[Vertex]],GroupVertices[Vertex],0)),1,1,"")</f>
        <v>10</v>
      </c>
      <c r="BA502" s="2"/>
      <c r="BB502" s="3"/>
      <c r="BC502" s="3"/>
      <c r="BD502" s="3"/>
      <c r="BE502" s="3"/>
    </row>
    <row r="503" spans="1:57" ht="15">
      <c r="A503" s="66" t="s">
        <v>608</v>
      </c>
      <c r="B503" s="67"/>
      <c r="C503" s="67"/>
      <c r="D503" s="68">
        <v>1</v>
      </c>
      <c r="E503" s="70">
        <v>50</v>
      </c>
      <c r="F503" s="106" t="s">
        <v>5810</v>
      </c>
      <c r="G503" s="67"/>
      <c r="H503" s="71"/>
      <c r="I503" s="72"/>
      <c r="J503" s="72"/>
      <c r="K503" s="71" t="s">
        <v>6994</v>
      </c>
      <c r="L503" s="75"/>
      <c r="M503" s="76">
        <v>4962.830078125</v>
      </c>
      <c r="N503" s="76">
        <v>9585.291015625</v>
      </c>
      <c r="O503" s="77"/>
      <c r="P503" s="78"/>
      <c r="Q503" s="78"/>
      <c r="R503" s="90"/>
      <c r="S503" s="48">
        <v>0</v>
      </c>
      <c r="T503" s="48">
        <v>1</v>
      </c>
      <c r="U503" s="49">
        <v>0</v>
      </c>
      <c r="V503" s="49">
        <v>0.001511</v>
      </c>
      <c r="W503" s="50"/>
      <c r="X503" s="50"/>
      <c r="Y503" s="50"/>
      <c r="Z503" s="49">
        <v>0</v>
      </c>
      <c r="AA503" s="73">
        <v>503</v>
      </c>
      <c r="AB503" s="73"/>
      <c r="AC503" s="74"/>
      <c r="AD503" s="80" t="s">
        <v>3632</v>
      </c>
      <c r="AE503" s="80">
        <v>200</v>
      </c>
      <c r="AF503" s="80">
        <v>12</v>
      </c>
      <c r="AG503" s="80">
        <v>6715</v>
      </c>
      <c r="AH503" s="80">
        <v>1131</v>
      </c>
      <c r="AI503" s="80"/>
      <c r="AJ503" s="80" t="s">
        <v>4178</v>
      </c>
      <c r="AK503" s="80" t="s">
        <v>4575</v>
      </c>
      <c r="AL503" s="80"/>
      <c r="AM503" s="80"/>
      <c r="AN503" s="82">
        <v>41489.63949074074</v>
      </c>
      <c r="AO503" s="86" t="s">
        <v>5285</v>
      </c>
      <c r="AP503" s="80" t="b">
        <v>0</v>
      </c>
      <c r="AQ503" s="80" t="b">
        <v>0</v>
      </c>
      <c r="AR503" s="80" t="b">
        <v>0</v>
      </c>
      <c r="AS503" s="80"/>
      <c r="AT503" s="80">
        <v>1</v>
      </c>
      <c r="AU503" s="86" t="s">
        <v>5437</v>
      </c>
      <c r="AV503" s="80" t="b">
        <v>0</v>
      </c>
      <c r="AW503" s="80" t="s">
        <v>5944</v>
      </c>
      <c r="AX503" s="86" t="s">
        <v>6391</v>
      </c>
      <c r="AY503" s="80" t="s">
        <v>66</v>
      </c>
      <c r="AZ503" s="80" t="str">
        <f>REPLACE(INDEX(GroupVertices[Group],MATCH(Vertices[[#This Row],[Vertex]],GroupVertices[Vertex],0)),1,1,"")</f>
        <v>5</v>
      </c>
      <c r="BA503" s="2"/>
      <c r="BB503" s="3"/>
      <c r="BC503" s="3"/>
      <c r="BD503" s="3"/>
      <c r="BE503" s="3"/>
    </row>
    <row r="504" spans="1:57" ht="15">
      <c r="A504" s="66" t="s">
        <v>609</v>
      </c>
      <c r="B504" s="67"/>
      <c r="C504" s="67"/>
      <c r="D504" s="68">
        <v>1</v>
      </c>
      <c r="E504" s="70">
        <v>50</v>
      </c>
      <c r="F504" s="106" t="s">
        <v>5811</v>
      </c>
      <c r="G504" s="67"/>
      <c r="H504" s="71"/>
      <c r="I504" s="72"/>
      <c r="J504" s="72"/>
      <c r="K504" s="71" t="s">
        <v>6995</v>
      </c>
      <c r="L504" s="75"/>
      <c r="M504" s="76">
        <v>2544.391845703125</v>
      </c>
      <c r="N504" s="76">
        <v>5426.4560546875</v>
      </c>
      <c r="O504" s="77"/>
      <c r="P504" s="78"/>
      <c r="Q504" s="78"/>
      <c r="R504" s="90"/>
      <c r="S504" s="48">
        <v>0</v>
      </c>
      <c r="T504" s="48">
        <v>1</v>
      </c>
      <c r="U504" s="49">
        <v>0</v>
      </c>
      <c r="V504" s="49">
        <v>0.001502</v>
      </c>
      <c r="W504" s="50"/>
      <c r="X504" s="50"/>
      <c r="Y504" s="50"/>
      <c r="Z504" s="49">
        <v>0</v>
      </c>
      <c r="AA504" s="73">
        <v>504</v>
      </c>
      <c r="AB504" s="73"/>
      <c r="AC504" s="74"/>
      <c r="AD504" s="80" t="s">
        <v>3633</v>
      </c>
      <c r="AE504" s="80">
        <v>696</v>
      </c>
      <c r="AF504" s="80">
        <v>772</v>
      </c>
      <c r="AG504" s="80">
        <v>19395</v>
      </c>
      <c r="AH504" s="80">
        <v>9393</v>
      </c>
      <c r="AI504" s="80"/>
      <c r="AJ504" s="80" t="s">
        <v>4179</v>
      </c>
      <c r="AK504" s="80" t="s">
        <v>4576</v>
      </c>
      <c r="AL504" s="80"/>
      <c r="AM504" s="80"/>
      <c r="AN504" s="82">
        <v>41146.759560185186</v>
      </c>
      <c r="AO504" s="86" t="s">
        <v>5286</v>
      </c>
      <c r="AP504" s="80" t="b">
        <v>1</v>
      </c>
      <c r="AQ504" s="80" t="b">
        <v>0</v>
      </c>
      <c r="AR504" s="80" t="b">
        <v>1</v>
      </c>
      <c r="AS504" s="80"/>
      <c r="AT504" s="80">
        <v>3</v>
      </c>
      <c r="AU504" s="86" t="s">
        <v>5433</v>
      </c>
      <c r="AV504" s="80" t="b">
        <v>0</v>
      </c>
      <c r="AW504" s="80" t="s">
        <v>5944</v>
      </c>
      <c r="AX504" s="86" t="s">
        <v>6392</v>
      </c>
      <c r="AY504" s="80" t="s">
        <v>66</v>
      </c>
      <c r="AZ504" s="80" t="str">
        <f>REPLACE(INDEX(GroupVertices[Group],MATCH(Vertices[[#This Row],[Vertex]],GroupVertices[Vertex],0)),1,1,"")</f>
        <v>2</v>
      </c>
      <c r="BA504" s="2"/>
      <c r="BB504" s="3"/>
      <c r="BC504" s="3"/>
      <c r="BD504" s="3"/>
      <c r="BE504" s="3"/>
    </row>
    <row r="505" spans="1:57" ht="15">
      <c r="A505" s="66" t="s">
        <v>610</v>
      </c>
      <c r="B505" s="67"/>
      <c r="C505" s="67"/>
      <c r="D505" s="68">
        <v>1</v>
      </c>
      <c r="E505" s="70">
        <v>50</v>
      </c>
      <c r="F505" s="106" t="s">
        <v>5812</v>
      </c>
      <c r="G505" s="67"/>
      <c r="H505" s="71"/>
      <c r="I505" s="72"/>
      <c r="J505" s="72"/>
      <c r="K505" s="71" t="s">
        <v>6996</v>
      </c>
      <c r="L505" s="75"/>
      <c r="M505" s="76">
        <v>2343.26611328125</v>
      </c>
      <c r="N505" s="76">
        <v>7061.052734375</v>
      </c>
      <c r="O505" s="77"/>
      <c r="P505" s="78"/>
      <c r="Q505" s="78"/>
      <c r="R505" s="90"/>
      <c r="S505" s="48">
        <v>0</v>
      </c>
      <c r="T505" s="48">
        <v>1</v>
      </c>
      <c r="U505" s="49">
        <v>0</v>
      </c>
      <c r="V505" s="49">
        <v>0.002</v>
      </c>
      <c r="W505" s="50"/>
      <c r="X505" s="50"/>
      <c r="Y505" s="50"/>
      <c r="Z505" s="49">
        <v>0</v>
      </c>
      <c r="AA505" s="73">
        <v>505</v>
      </c>
      <c r="AB505" s="73"/>
      <c r="AC505" s="74"/>
      <c r="AD505" s="80" t="s">
        <v>3634</v>
      </c>
      <c r="AE505" s="80">
        <v>30</v>
      </c>
      <c r="AF505" s="80">
        <v>13</v>
      </c>
      <c r="AG505" s="80">
        <v>1419</v>
      </c>
      <c r="AH505" s="80">
        <v>1392</v>
      </c>
      <c r="AI505" s="80"/>
      <c r="AJ505" s="80" t="s">
        <v>4180</v>
      </c>
      <c r="AK505" s="80" t="s">
        <v>4577</v>
      </c>
      <c r="AL505" s="80"/>
      <c r="AM505" s="80"/>
      <c r="AN505" s="82">
        <v>43416.63408564815</v>
      </c>
      <c r="AO505" s="86" t="s">
        <v>5287</v>
      </c>
      <c r="AP505" s="80" t="b">
        <v>0</v>
      </c>
      <c r="AQ505" s="80" t="b">
        <v>0</v>
      </c>
      <c r="AR505" s="80" t="b">
        <v>0</v>
      </c>
      <c r="AS505" s="80"/>
      <c r="AT505" s="80">
        <v>0</v>
      </c>
      <c r="AU505" s="86" t="s">
        <v>5433</v>
      </c>
      <c r="AV505" s="80" t="b">
        <v>0</v>
      </c>
      <c r="AW505" s="80" t="s">
        <v>5944</v>
      </c>
      <c r="AX505" s="86" t="s">
        <v>6393</v>
      </c>
      <c r="AY505" s="80" t="s">
        <v>66</v>
      </c>
      <c r="AZ505" s="80" t="str">
        <f>REPLACE(INDEX(GroupVertices[Group],MATCH(Vertices[[#This Row],[Vertex]],GroupVertices[Vertex],0)),1,1,"")</f>
        <v>1</v>
      </c>
      <c r="BA505" s="2"/>
      <c r="BB505" s="3"/>
      <c r="BC505" s="3"/>
      <c r="BD505" s="3"/>
      <c r="BE505" s="3"/>
    </row>
    <row r="506" spans="1:57" ht="15">
      <c r="A506" s="66" t="s">
        <v>611</v>
      </c>
      <c r="B506" s="67"/>
      <c r="C506" s="67"/>
      <c r="D506" s="68">
        <v>1</v>
      </c>
      <c r="E506" s="70">
        <v>50</v>
      </c>
      <c r="F506" s="106" t="s">
        <v>5813</v>
      </c>
      <c r="G506" s="67"/>
      <c r="H506" s="71"/>
      <c r="I506" s="72"/>
      <c r="J506" s="72"/>
      <c r="K506" s="71" t="s">
        <v>6997</v>
      </c>
      <c r="L506" s="75"/>
      <c r="M506" s="76">
        <v>3247.849609375</v>
      </c>
      <c r="N506" s="76">
        <v>8974.6142578125</v>
      </c>
      <c r="O506" s="77"/>
      <c r="P506" s="78"/>
      <c r="Q506" s="78"/>
      <c r="R506" s="90"/>
      <c r="S506" s="48">
        <v>0</v>
      </c>
      <c r="T506" s="48">
        <v>1</v>
      </c>
      <c r="U506" s="49">
        <v>0</v>
      </c>
      <c r="V506" s="49">
        <v>0.001511</v>
      </c>
      <c r="W506" s="50"/>
      <c r="X506" s="50"/>
      <c r="Y506" s="50"/>
      <c r="Z506" s="49">
        <v>0</v>
      </c>
      <c r="AA506" s="73">
        <v>506</v>
      </c>
      <c r="AB506" s="73"/>
      <c r="AC506" s="74"/>
      <c r="AD506" s="80" t="s">
        <v>3635</v>
      </c>
      <c r="AE506" s="80">
        <v>165</v>
      </c>
      <c r="AF506" s="80">
        <v>161</v>
      </c>
      <c r="AG506" s="80">
        <v>8133</v>
      </c>
      <c r="AH506" s="80">
        <v>4287</v>
      </c>
      <c r="AI506" s="80"/>
      <c r="AJ506" s="80" t="s">
        <v>4181</v>
      </c>
      <c r="AK506" s="80" t="s">
        <v>4578</v>
      </c>
      <c r="AL506" s="80"/>
      <c r="AM506" s="80"/>
      <c r="AN506" s="82">
        <v>42157.37092592593</v>
      </c>
      <c r="AO506" s="86" t="s">
        <v>5288</v>
      </c>
      <c r="AP506" s="80" t="b">
        <v>1</v>
      </c>
      <c r="AQ506" s="80" t="b">
        <v>0</v>
      </c>
      <c r="AR506" s="80" t="b">
        <v>1</v>
      </c>
      <c r="AS506" s="80"/>
      <c r="AT506" s="80">
        <v>1</v>
      </c>
      <c r="AU506" s="86" t="s">
        <v>5433</v>
      </c>
      <c r="AV506" s="80" t="b">
        <v>0</v>
      </c>
      <c r="AW506" s="80" t="s">
        <v>5944</v>
      </c>
      <c r="AX506" s="86" t="s">
        <v>6394</v>
      </c>
      <c r="AY506" s="80" t="s">
        <v>66</v>
      </c>
      <c r="AZ506" s="80" t="str">
        <f>REPLACE(INDEX(GroupVertices[Group],MATCH(Vertices[[#This Row],[Vertex]],GroupVertices[Vertex],0)),1,1,"")</f>
        <v>5</v>
      </c>
      <c r="BA506" s="2"/>
      <c r="BB506" s="3"/>
      <c r="BC506" s="3"/>
      <c r="BD506" s="3"/>
      <c r="BE506" s="3"/>
    </row>
    <row r="507" spans="1:57" ht="15">
      <c r="A507" s="66" t="s">
        <v>613</v>
      </c>
      <c r="B507" s="67"/>
      <c r="C507" s="67"/>
      <c r="D507" s="68">
        <v>1</v>
      </c>
      <c r="E507" s="70">
        <v>50</v>
      </c>
      <c r="F507" s="106" t="s">
        <v>5814</v>
      </c>
      <c r="G507" s="67"/>
      <c r="H507" s="71"/>
      <c r="I507" s="72"/>
      <c r="J507" s="72"/>
      <c r="K507" s="71" t="s">
        <v>6999</v>
      </c>
      <c r="L507" s="75"/>
      <c r="M507" s="76">
        <v>3075.632568359375</v>
      </c>
      <c r="N507" s="76">
        <v>3589.839111328125</v>
      </c>
      <c r="O507" s="77"/>
      <c r="P507" s="78"/>
      <c r="Q507" s="78"/>
      <c r="R507" s="90"/>
      <c r="S507" s="48">
        <v>0</v>
      </c>
      <c r="T507" s="48">
        <v>1</v>
      </c>
      <c r="U507" s="49">
        <v>0</v>
      </c>
      <c r="V507" s="49">
        <v>0.001645</v>
      </c>
      <c r="W507" s="50"/>
      <c r="X507" s="50"/>
      <c r="Y507" s="50"/>
      <c r="Z507" s="49">
        <v>0</v>
      </c>
      <c r="AA507" s="73">
        <v>507</v>
      </c>
      <c r="AB507" s="73"/>
      <c r="AC507" s="74"/>
      <c r="AD507" s="80" t="s">
        <v>3637</v>
      </c>
      <c r="AE507" s="80">
        <v>528</v>
      </c>
      <c r="AF507" s="80">
        <v>436</v>
      </c>
      <c r="AG507" s="80">
        <v>16529</v>
      </c>
      <c r="AH507" s="80">
        <v>3730</v>
      </c>
      <c r="AI507" s="80"/>
      <c r="AJ507" s="80" t="s">
        <v>4183</v>
      </c>
      <c r="AK507" s="80" t="s">
        <v>4580</v>
      </c>
      <c r="AL507" s="80"/>
      <c r="AM507" s="80"/>
      <c r="AN507" s="82">
        <v>40257.898194444446</v>
      </c>
      <c r="AO507" s="86" t="s">
        <v>5290</v>
      </c>
      <c r="AP507" s="80" t="b">
        <v>0</v>
      </c>
      <c r="AQ507" s="80" t="b">
        <v>0</v>
      </c>
      <c r="AR507" s="80" t="b">
        <v>0</v>
      </c>
      <c r="AS507" s="80"/>
      <c r="AT507" s="80">
        <v>2</v>
      </c>
      <c r="AU507" s="86" t="s">
        <v>5435</v>
      </c>
      <c r="AV507" s="80" t="b">
        <v>0</v>
      </c>
      <c r="AW507" s="80" t="s">
        <v>5944</v>
      </c>
      <c r="AX507" s="86" t="s">
        <v>6396</v>
      </c>
      <c r="AY507" s="80" t="s">
        <v>66</v>
      </c>
      <c r="AZ507" s="80" t="str">
        <f>REPLACE(INDEX(GroupVertices[Group],MATCH(Vertices[[#This Row],[Vertex]],GroupVertices[Vertex],0)),1,1,"")</f>
        <v>2</v>
      </c>
      <c r="BA507" s="2"/>
      <c r="BB507" s="3"/>
      <c r="BC507" s="3"/>
      <c r="BD507" s="3"/>
      <c r="BE507" s="3"/>
    </row>
    <row r="508" spans="1:57" ht="15">
      <c r="A508" s="66" t="s">
        <v>616</v>
      </c>
      <c r="B508" s="67"/>
      <c r="C508" s="67"/>
      <c r="D508" s="68">
        <v>1</v>
      </c>
      <c r="E508" s="70">
        <v>50</v>
      </c>
      <c r="F508" s="106" t="s">
        <v>5817</v>
      </c>
      <c r="G508" s="67"/>
      <c r="H508" s="71"/>
      <c r="I508" s="72"/>
      <c r="J508" s="72"/>
      <c r="K508" s="71" t="s">
        <v>7002</v>
      </c>
      <c r="L508" s="75"/>
      <c r="M508" s="76">
        <v>5756.408203125</v>
      </c>
      <c r="N508" s="76">
        <v>8713.2373046875</v>
      </c>
      <c r="O508" s="77"/>
      <c r="P508" s="78"/>
      <c r="Q508" s="78"/>
      <c r="R508" s="90"/>
      <c r="S508" s="48">
        <v>0</v>
      </c>
      <c r="T508" s="48">
        <v>1</v>
      </c>
      <c r="U508" s="49">
        <v>0</v>
      </c>
      <c r="V508" s="49">
        <v>0.017857</v>
      </c>
      <c r="W508" s="50"/>
      <c r="X508" s="50"/>
      <c r="Y508" s="50"/>
      <c r="Z508" s="49">
        <v>0</v>
      </c>
      <c r="AA508" s="73">
        <v>508</v>
      </c>
      <c r="AB508" s="73"/>
      <c r="AC508" s="74"/>
      <c r="AD508" s="80" t="s">
        <v>3640</v>
      </c>
      <c r="AE508" s="80">
        <v>1237</v>
      </c>
      <c r="AF508" s="80">
        <v>519</v>
      </c>
      <c r="AG508" s="80">
        <v>4663</v>
      </c>
      <c r="AH508" s="80">
        <v>16284</v>
      </c>
      <c r="AI508" s="80"/>
      <c r="AJ508" s="80" t="s">
        <v>4186</v>
      </c>
      <c r="AK508" s="80" t="s">
        <v>4583</v>
      </c>
      <c r="AL508" s="86" t="s">
        <v>4824</v>
      </c>
      <c r="AM508" s="80"/>
      <c r="AN508" s="82">
        <v>42527.60586805556</v>
      </c>
      <c r="AO508" s="86" t="s">
        <v>5293</v>
      </c>
      <c r="AP508" s="80" t="b">
        <v>1</v>
      </c>
      <c r="AQ508" s="80" t="b">
        <v>0</v>
      </c>
      <c r="AR508" s="80" t="b">
        <v>0</v>
      </c>
      <c r="AS508" s="80"/>
      <c r="AT508" s="80">
        <v>0</v>
      </c>
      <c r="AU508" s="80"/>
      <c r="AV508" s="80" t="b">
        <v>0</v>
      </c>
      <c r="AW508" s="80" t="s">
        <v>5944</v>
      </c>
      <c r="AX508" s="86" t="s">
        <v>6399</v>
      </c>
      <c r="AY508" s="80" t="s">
        <v>66</v>
      </c>
      <c r="AZ508" s="80" t="str">
        <f>REPLACE(INDEX(GroupVertices[Group],MATCH(Vertices[[#This Row],[Vertex]],GroupVertices[Vertex],0)),1,1,"")</f>
        <v>4</v>
      </c>
      <c r="BA508" s="2"/>
      <c r="BB508" s="3"/>
      <c r="BC508" s="3"/>
      <c r="BD508" s="3"/>
      <c r="BE508" s="3"/>
    </row>
    <row r="509" spans="1:57" ht="15">
      <c r="A509" s="66" t="s">
        <v>617</v>
      </c>
      <c r="B509" s="67"/>
      <c r="C509" s="67"/>
      <c r="D509" s="68">
        <v>1</v>
      </c>
      <c r="E509" s="70">
        <v>50</v>
      </c>
      <c r="F509" s="106" t="s">
        <v>5818</v>
      </c>
      <c r="G509" s="67"/>
      <c r="H509" s="71"/>
      <c r="I509" s="72"/>
      <c r="J509" s="72"/>
      <c r="K509" s="71" t="s">
        <v>7003</v>
      </c>
      <c r="L509" s="75"/>
      <c r="M509" s="76">
        <v>3247.848388671875</v>
      </c>
      <c r="N509" s="76">
        <v>3351.94287109375</v>
      </c>
      <c r="O509" s="77"/>
      <c r="P509" s="78"/>
      <c r="Q509" s="78"/>
      <c r="R509" s="90"/>
      <c r="S509" s="48">
        <v>0</v>
      </c>
      <c r="T509" s="48">
        <v>1</v>
      </c>
      <c r="U509" s="49">
        <v>0</v>
      </c>
      <c r="V509" s="49">
        <v>0.043478</v>
      </c>
      <c r="W509" s="50"/>
      <c r="X509" s="50"/>
      <c r="Y509" s="50"/>
      <c r="Z509" s="49">
        <v>0</v>
      </c>
      <c r="AA509" s="73">
        <v>509</v>
      </c>
      <c r="AB509" s="73"/>
      <c r="AC509" s="74"/>
      <c r="AD509" s="80" t="s">
        <v>3641</v>
      </c>
      <c r="AE509" s="80">
        <v>245</v>
      </c>
      <c r="AF509" s="80">
        <v>795</v>
      </c>
      <c r="AG509" s="80">
        <v>29823</v>
      </c>
      <c r="AH509" s="80">
        <v>94</v>
      </c>
      <c r="AI509" s="80"/>
      <c r="AJ509" s="80" t="s">
        <v>4187</v>
      </c>
      <c r="AK509" s="80"/>
      <c r="AL509" s="80"/>
      <c r="AM509" s="80"/>
      <c r="AN509" s="82">
        <v>40444.04336805556</v>
      </c>
      <c r="AO509" s="86" t="s">
        <v>5294</v>
      </c>
      <c r="AP509" s="80" t="b">
        <v>0</v>
      </c>
      <c r="AQ509" s="80" t="b">
        <v>0</v>
      </c>
      <c r="AR509" s="80" t="b">
        <v>1</v>
      </c>
      <c r="AS509" s="80"/>
      <c r="AT509" s="80">
        <v>2</v>
      </c>
      <c r="AU509" s="86" t="s">
        <v>5434</v>
      </c>
      <c r="AV509" s="80" t="b">
        <v>0</v>
      </c>
      <c r="AW509" s="80" t="s">
        <v>5944</v>
      </c>
      <c r="AX509" s="86" t="s">
        <v>6400</v>
      </c>
      <c r="AY509" s="80" t="s">
        <v>66</v>
      </c>
      <c r="AZ509" s="80" t="str">
        <f>REPLACE(INDEX(GroupVertices[Group],MATCH(Vertices[[#This Row],[Vertex]],GroupVertices[Vertex],0)),1,1,"")</f>
        <v>8</v>
      </c>
      <c r="BA509" s="2"/>
      <c r="BB509" s="3"/>
      <c r="BC509" s="3"/>
      <c r="BD509" s="3"/>
      <c r="BE509" s="3"/>
    </row>
    <row r="510" spans="1:57" ht="15">
      <c r="A510" s="66" t="s">
        <v>618</v>
      </c>
      <c r="B510" s="67"/>
      <c r="C510" s="67"/>
      <c r="D510" s="68">
        <v>1</v>
      </c>
      <c r="E510" s="70">
        <v>50</v>
      </c>
      <c r="F510" s="106" t="s">
        <v>5819</v>
      </c>
      <c r="G510" s="67"/>
      <c r="H510" s="71"/>
      <c r="I510" s="72"/>
      <c r="J510" s="72"/>
      <c r="K510" s="71" t="s">
        <v>7004</v>
      </c>
      <c r="L510" s="75"/>
      <c r="M510" s="76">
        <v>1381.129638671875</v>
      </c>
      <c r="N510" s="76">
        <v>6429.21240234375</v>
      </c>
      <c r="O510" s="77"/>
      <c r="P510" s="78"/>
      <c r="Q510" s="78"/>
      <c r="R510" s="90"/>
      <c r="S510" s="48">
        <v>0</v>
      </c>
      <c r="T510" s="48">
        <v>1</v>
      </c>
      <c r="U510" s="49">
        <v>0</v>
      </c>
      <c r="V510" s="49">
        <v>0.002</v>
      </c>
      <c r="W510" s="50"/>
      <c r="X510" s="50"/>
      <c r="Y510" s="50"/>
      <c r="Z510" s="49">
        <v>0</v>
      </c>
      <c r="AA510" s="73">
        <v>510</v>
      </c>
      <c r="AB510" s="73"/>
      <c r="AC510" s="74"/>
      <c r="AD510" s="80" t="s">
        <v>3642</v>
      </c>
      <c r="AE510" s="80">
        <v>386</v>
      </c>
      <c r="AF510" s="80">
        <v>89</v>
      </c>
      <c r="AG510" s="80">
        <v>2215</v>
      </c>
      <c r="AH510" s="80">
        <v>3684</v>
      </c>
      <c r="AI510" s="80"/>
      <c r="AJ510" s="80" t="s">
        <v>4188</v>
      </c>
      <c r="AK510" s="80" t="s">
        <v>4584</v>
      </c>
      <c r="AL510" s="80"/>
      <c r="AM510" s="80"/>
      <c r="AN510" s="82">
        <v>42372.19664351852</v>
      </c>
      <c r="AO510" s="86" t="s">
        <v>5295</v>
      </c>
      <c r="AP510" s="80" t="b">
        <v>0</v>
      </c>
      <c r="AQ510" s="80" t="b">
        <v>0</v>
      </c>
      <c r="AR510" s="80" t="b">
        <v>1</v>
      </c>
      <c r="AS510" s="80"/>
      <c r="AT510" s="80">
        <v>0</v>
      </c>
      <c r="AU510" s="86" t="s">
        <v>5433</v>
      </c>
      <c r="AV510" s="80" t="b">
        <v>0</v>
      </c>
      <c r="AW510" s="80" t="s">
        <v>5944</v>
      </c>
      <c r="AX510" s="86" t="s">
        <v>6401</v>
      </c>
      <c r="AY510" s="80" t="s">
        <v>66</v>
      </c>
      <c r="AZ510" s="80" t="str">
        <f>REPLACE(INDEX(GroupVertices[Group],MATCH(Vertices[[#This Row],[Vertex]],GroupVertices[Vertex],0)),1,1,"")</f>
        <v>1</v>
      </c>
      <c r="BA510" s="2"/>
      <c r="BB510" s="3"/>
      <c r="BC510" s="3"/>
      <c r="BD510" s="3"/>
      <c r="BE510" s="3"/>
    </row>
    <row r="511" spans="1:57" ht="15">
      <c r="A511" s="66" t="s">
        <v>619</v>
      </c>
      <c r="B511" s="67"/>
      <c r="C511" s="67"/>
      <c r="D511" s="68">
        <v>1</v>
      </c>
      <c r="E511" s="70">
        <v>50</v>
      </c>
      <c r="F511" s="106" t="s">
        <v>5820</v>
      </c>
      <c r="G511" s="67"/>
      <c r="H511" s="71"/>
      <c r="I511" s="72"/>
      <c r="J511" s="72"/>
      <c r="K511" s="71" t="s">
        <v>7005</v>
      </c>
      <c r="L511" s="75"/>
      <c r="M511" s="76">
        <v>2160.562744140625</v>
      </c>
      <c r="N511" s="76">
        <v>5550.71240234375</v>
      </c>
      <c r="O511" s="77"/>
      <c r="P511" s="78"/>
      <c r="Q511" s="78"/>
      <c r="R511" s="90"/>
      <c r="S511" s="48">
        <v>0</v>
      </c>
      <c r="T511" s="48">
        <v>1</v>
      </c>
      <c r="U511" s="49">
        <v>0</v>
      </c>
      <c r="V511" s="49">
        <v>0.001502</v>
      </c>
      <c r="W511" s="50"/>
      <c r="X511" s="50"/>
      <c r="Y511" s="50"/>
      <c r="Z511" s="49">
        <v>0</v>
      </c>
      <c r="AA511" s="73">
        <v>511</v>
      </c>
      <c r="AB511" s="73"/>
      <c r="AC511" s="74"/>
      <c r="AD511" s="80" t="s">
        <v>3643</v>
      </c>
      <c r="AE511" s="80">
        <v>1018</v>
      </c>
      <c r="AF511" s="80">
        <v>924</v>
      </c>
      <c r="AG511" s="80">
        <v>241</v>
      </c>
      <c r="AH511" s="80">
        <v>340</v>
      </c>
      <c r="AI511" s="80"/>
      <c r="AJ511" s="80" t="s">
        <v>4189</v>
      </c>
      <c r="AK511" s="80"/>
      <c r="AL511" s="80"/>
      <c r="AM511" s="80"/>
      <c r="AN511" s="82">
        <v>43645.21181712963</v>
      </c>
      <c r="AO511" s="86" t="s">
        <v>5296</v>
      </c>
      <c r="AP511" s="80" t="b">
        <v>1</v>
      </c>
      <c r="AQ511" s="80" t="b">
        <v>0</v>
      </c>
      <c r="AR511" s="80" t="b">
        <v>0</v>
      </c>
      <c r="AS511" s="80"/>
      <c r="AT511" s="80">
        <v>0</v>
      </c>
      <c r="AU511" s="80"/>
      <c r="AV511" s="80" t="b">
        <v>0</v>
      </c>
      <c r="AW511" s="80" t="s">
        <v>5944</v>
      </c>
      <c r="AX511" s="86" t="s">
        <v>6402</v>
      </c>
      <c r="AY511" s="80" t="s">
        <v>66</v>
      </c>
      <c r="AZ511" s="80" t="str">
        <f>REPLACE(INDEX(GroupVertices[Group],MATCH(Vertices[[#This Row],[Vertex]],GroupVertices[Vertex],0)),1,1,"")</f>
        <v>2</v>
      </c>
      <c r="BA511" s="2"/>
      <c r="BB511" s="3"/>
      <c r="BC511" s="3"/>
      <c r="BD511" s="3"/>
      <c r="BE511" s="3"/>
    </row>
    <row r="512" spans="1:57" ht="15">
      <c r="A512" s="66" t="s">
        <v>620</v>
      </c>
      <c r="B512" s="67"/>
      <c r="C512" s="67"/>
      <c r="D512" s="68">
        <v>1</v>
      </c>
      <c r="E512" s="70">
        <v>50</v>
      </c>
      <c r="F512" s="106" t="s">
        <v>5821</v>
      </c>
      <c r="G512" s="67"/>
      <c r="H512" s="71"/>
      <c r="I512" s="72"/>
      <c r="J512" s="72"/>
      <c r="K512" s="71" t="s">
        <v>7006</v>
      </c>
      <c r="L512" s="75"/>
      <c r="M512" s="76">
        <v>9344.46484375</v>
      </c>
      <c r="N512" s="76">
        <v>8130.60888671875</v>
      </c>
      <c r="O512" s="77"/>
      <c r="P512" s="78"/>
      <c r="Q512" s="78"/>
      <c r="R512" s="90"/>
      <c r="S512" s="48">
        <v>0</v>
      </c>
      <c r="T512" s="48">
        <v>1</v>
      </c>
      <c r="U512" s="49">
        <v>0</v>
      </c>
      <c r="V512" s="49">
        <v>0.009524</v>
      </c>
      <c r="W512" s="50"/>
      <c r="X512" s="50"/>
      <c r="Y512" s="50"/>
      <c r="Z512" s="49">
        <v>0</v>
      </c>
      <c r="AA512" s="73">
        <v>512</v>
      </c>
      <c r="AB512" s="73"/>
      <c r="AC512" s="74"/>
      <c r="AD512" s="80" t="s">
        <v>3644</v>
      </c>
      <c r="AE512" s="80">
        <v>291</v>
      </c>
      <c r="AF512" s="80">
        <v>58</v>
      </c>
      <c r="AG512" s="80">
        <v>1534</v>
      </c>
      <c r="AH512" s="80">
        <v>513</v>
      </c>
      <c r="AI512" s="80"/>
      <c r="AJ512" s="80" t="s">
        <v>4190</v>
      </c>
      <c r="AK512" s="80" t="s">
        <v>4585</v>
      </c>
      <c r="AL512" s="80"/>
      <c r="AM512" s="80"/>
      <c r="AN512" s="82">
        <v>41291.19996527778</v>
      </c>
      <c r="AO512" s="86" t="s">
        <v>5297</v>
      </c>
      <c r="AP512" s="80" t="b">
        <v>1</v>
      </c>
      <c r="AQ512" s="80" t="b">
        <v>0</v>
      </c>
      <c r="AR512" s="80" t="b">
        <v>1</v>
      </c>
      <c r="AS512" s="80"/>
      <c r="AT512" s="80">
        <v>2</v>
      </c>
      <c r="AU512" s="86" t="s">
        <v>5433</v>
      </c>
      <c r="AV512" s="80" t="b">
        <v>0</v>
      </c>
      <c r="AW512" s="80" t="s">
        <v>5944</v>
      </c>
      <c r="AX512" s="86" t="s">
        <v>6403</v>
      </c>
      <c r="AY512" s="80" t="s">
        <v>66</v>
      </c>
      <c r="AZ512" s="80" t="str">
        <f>REPLACE(INDEX(GroupVertices[Group],MATCH(Vertices[[#This Row],[Vertex]],GroupVertices[Vertex],0)),1,1,"")</f>
        <v>6</v>
      </c>
      <c r="BA512" s="2"/>
      <c r="BB512" s="3"/>
      <c r="BC512" s="3"/>
      <c r="BD512" s="3"/>
      <c r="BE512" s="3"/>
    </row>
    <row r="513" spans="1:57" ht="15">
      <c r="A513" s="66" t="s">
        <v>621</v>
      </c>
      <c r="B513" s="67"/>
      <c r="C513" s="67"/>
      <c r="D513" s="68">
        <v>1</v>
      </c>
      <c r="E513" s="70">
        <v>50</v>
      </c>
      <c r="F513" s="106" t="s">
        <v>1352</v>
      </c>
      <c r="G513" s="67"/>
      <c r="H513" s="71"/>
      <c r="I513" s="72"/>
      <c r="J513" s="72"/>
      <c r="K513" s="71" t="s">
        <v>7007</v>
      </c>
      <c r="L513" s="75"/>
      <c r="M513" s="76">
        <v>8053.91357421875</v>
      </c>
      <c r="N513" s="76">
        <v>8684.7998046875</v>
      </c>
      <c r="O513" s="77"/>
      <c r="P513" s="78"/>
      <c r="Q513" s="78"/>
      <c r="R513" s="90"/>
      <c r="S513" s="48">
        <v>0</v>
      </c>
      <c r="T513" s="48">
        <v>1</v>
      </c>
      <c r="U513" s="49">
        <v>0</v>
      </c>
      <c r="V513" s="49">
        <v>0.008547</v>
      </c>
      <c r="W513" s="50"/>
      <c r="X513" s="50"/>
      <c r="Y513" s="50"/>
      <c r="Z513" s="49">
        <v>0</v>
      </c>
      <c r="AA513" s="73">
        <v>513</v>
      </c>
      <c r="AB513" s="73"/>
      <c r="AC513" s="74"/>
      <c r="AD513" s="80" t="s">
        <v>3645</v>
      </c>
      <c r="AE513" s="80">
        <v>153</v>
      </c>
      <c r="AF513" s="80">
        <v>62</v>
      </c>
      <c r="AG513" s="80">
        <v>3690</v>
      </c>
      <c r="AH513" s="80">
        <v>6782</v>
      </c>
      <c r="AI513" s="80"/>
      <c r="AJ513" s="80" t="s">
        <v>4191</v>
      </c>
      <c r="AK513" s="80" t="s">
        <v>4586</v>
      </c>
      <c r="AL513" s="80"/>
      <c r="AM513" s="80"/>
      <c r="AN513" s="82">
        <v>43562.652708333335</v>
      </c>
      <c r="AO513" s="86" t="s">
        <v>5298</v>
      </c>
      <c r="AP513" s="80" t="b">
        <v>1</v>
      </c>
      <c r="AQ513" s="80" t="b">
        <v>0</v>
      </c>
      <c r="AR513" s="80" t="b">
        <v>0</v>
      </c>
      <c r="AS513" s="80"/>
      <c r="AT513" s="80">
        <v>0</v>
      </c>
      <c r="AU513" s="80"/>
      <c r="AV513" s="80" t="b">
        <v>0</v>
      </c>
      <c r="AW513" s="80" t="s">
        <v>5944</v>
      </c>
      <c r="AX513" s="86" t="s">
        <v>6404</v>
      </c>
      <c r="AY513" s="80" t="s">
        <v>66</v>
      </c>
      <c r="AZ513" s="80" t="str">
        <f>REPLACE(INDEX(GroupVertices[Group],MATCH(Vertices[[#This Row],[Vertex]],GroupVertices[Vertex],0)),1,1,"")</f>
        <v>6</v>
      </c>
      <c r="BA513" s="2"/>
      <c r="BB513" s="3"/>
      <c r="BC513" s="3"/>
      <c r="BD513" s="3"/>
      <c r="BE513" s="3"/>
    </row>
    <row r="514" spans="1:57" ht="15">
      <c r="A514" s="66" t="s">
        <v>622</v>
      </c>
      <c r="B514" s="67"/>
      <c r="C514" s="67"/>
      <c r="D514" s="68">
        <v>1</v>
      </c>
      <c r="E514" s="70">
        <v>50</v>
      </c>
      <c r="F514" s="106" t="s">
        <v>5822</v>
      </c>
      <c r="G514" s="67"/>
      <c r="H514" s="71"/>
      <c r="I514" s="72"/>
      <c r="J514" s="72"/>
      <c r="K514" s="71" t="s">
        <v>7008</v>
      </c>
      <c r="L514" s="75"/>
      <c r="M514" s="76">
        <v>1802.2603759765625</v>
      </c>
      <c r="N514" s="76">
        <v>3212.8271484375</v>
      </c>
      <c r="O514" s="77"/>
      <c r="P514" s="78"/>
      <c r="Q514" s="78"/>
      <c r="R514" s="90"/>
      <c r="S514" s="48">
        <v>0</v>
      </c>
      <c r="T514" s="48">
        <v>1</v>
      </c>
      <c r="U514" s="49">
        <v>0</v>
      </c>
      <c r="V514" s="49">
        <v>0.001502</v>
      </c>
      <c r="W514" s="50"/>
      <c r="X514" s="50"/>
      <c r="Y514" s="50"/>
      <c r="Z514" s="49">
        <v>0</v>
      </c>
      <c r="AA514" s="73">
        <v>514</v>
      </c>
      <c r="AB514" s="73"/>
      <c r="AC514" s="74"/>
      <c r="AD514" s="80" t="s">
        <v>622</v>
      </c>
      <c r="AE514" s="80">
        <v>61</v>
      </c>
      <c r="AF514" s="80">
        <v>3</v>
      </c>
      <c r="AG514" s="80">
        <v>194</v>
      </c>
      <c r="AH514" s="80">
        <v>466</v>
      </c>
      <c r="AI514" s="80"/>
      <c r="AJ514" s="80" t="s">
        <v>4192</v>
      </c>
      <c r="AK514" s="80"/>
      <c r="AL514" s="80"/>
      <c r="AM514" s="80"/>
      <c r="AN514" s="82">
        <v>43533.410729166666</v>
      </c>
      <c r="AO514" s="86" t="s">
        <v>5299</v>
      </c>
      <c r="AP514" s="80" t="b">
        <v>1</v>
      </c>
      <c r="AQ514" s="80" t="b">
        <v>0</v>
      </c>
      <c r="AR514" s="80" t="b">
        <v>0</v>
      </c>
      <c r="AS514" s="80"/>
      <c r="AT514" s="80">
        <v>0</v>
      </c>
      <c r="AU514" s="80"/>
      <c r="AV514" s="80" t="b">
        <v>0</v>
      </c>
      <c r="AW514" s="80" t="s">
        <v>5944</v>
      </c>
      <c r="AX514" s="86" t="s">
        <v>6405</v>
      </c>
      <c r="AY514" s="80" t="s">
        <v>66</v>
      </c>
      <c r="AZ514" s="80" t="str">
        <f>REPLACE(INDEX(GroupVertices[Group],MATCH(Vertices[[#This Row],[Vertex]],GroupVertices[Vertex],0)),1,1,"")</f>
        <v>2</v>
      </c>
      <c r="BA514" s="2"/>
      <c r="BB514" s="3"/>
      <c r="BC514" s="3"/>
      <c r="BD514" s="3"/>
      <c r="BE514" s="3"/>
    </row>
    <row r="515" spans="1:57" ht="15">
      <c r="A515" s="66" t="s">
        <v>624</v>
      </c>
      <c r="B515" s="67"/>
      <c r="C515" s="67"/>
      <c r="D515" s="68">
        <v>1</v>
      </c>
      <c r="E515" s="70">
        <v>50</v>
      </c>
      <c r="F515" s="106" t="s">
        <v>5824</v>
      </c>
      <c r="G515" s="67"/>
      <c r="H515" s="71"/>
      <c r="I515" s="72"/>
      <c r="J515" s="72"/>
      <c r="K515" s="71" t="s">
        <v>7010</v>
      </c>
      <c r="L515" s="75"/>
      <c r="M515" s="76">
        <v>8685.1904296875</v>
      </c>
      <c r="N515" s="76">
        <v>1224.138427734375</v>
      </c>
      <c r="O515" s="77"/>
      <c r="P515" s="78"/>
      <c r="Q515" s="78"/>
      <c r="R515" s="90"/>
      <c r="S515" s="48">
        <v>0</v>
      </c>
      <c r="T515" s="48">
        <v>1</v>
      </c>
      <c r="U515" s="49">
        <v>0</v>
      </c>
      <c r="V515" s="49">
        <v>1</v>
      </c>
      <c r="W515" s="50"/>
      <c r="X515" s="50"/>
      <c r="Y515" s="50"/>
      <c r="Z515" s="49">
        <v>0</v>
      </c>
      <c r="AA515" s="73">
        <v>515</v>
      </c>
      <c r="AB515" s="73"/>
      <c r="AC515" s="74"/>
      <c r="AD515" s="80" t="s">
        <v>3647</v>
      </c>
      <c r="AE515" s="80">
        <v>87</v>
      </c>
      <c r="AF515" s="80">
        <v>161</v>
      </c>
      <c r="AG515" s="80">
        <v>9526</v>
      </c>
      <c r="AH515" s="80">
        <v>11298</v>
      </c>
      <c r="AI515" s="80"/>
      <c r="AJ515" s="80"/>
      <c r="AK515" s="80"/>
      <c r="AL515" s="80"/>
      <c r="AM515" s="80"/>
      <c r="AN515" s="82">
        <v>40735.73856481481</v>
      </c>
      <c r="AO515" s="86" t="s">
        <v>5301</v>
      </c>
      <c r="AP515" s="80" t="b">
        <v>0</v>
      </c>
      <c r="AQ515" s="80" t="b">
        <v>0</v>
      </c>
      <c r="AR515" s="80" t="b">
        <v>0</v>
      </c>
      <c r="AS515" s="80"/>
      <c r="AT515" s="80">
        <v>1</v>
      </c>
      <c r="AU515" s="86" t="s">
        <v>5433</v>
      </c>
      <c r="AV515" s="80" t="b">
        <v>0</v>
      </c>
      <c r="AW515" s="80" t="s">
        <v>5944</v>
      </c>
      <c r="AX515" s="86" t="s">
        <v>6407</v>
      </c>
      <c r="AY515" s="80" t="s">
        <v>66</v>
      </c>
      <c r="AZ515" s="80" t="str">
        <f>REPLACE(INDEX(GroupVertices[Group],MATCH(Vertices[[#This Row],[Vertex]],GroupVertices[Vertex],0)),1,1,"")</f>
        <v>63</v>
      </c>
      <c r="BA515" s="2"/>
      <c r="BB515" s="3"/>
      <c r="BC515" s="3"/>
      <c r="BD515" s="3"/>
      <c r="BE515" s="3"/>
    </row>
    <row r="516" spans="1:57" ht="15">
      <c r="A516" s="66" t="s">
        <v>625</v>
      </c>
      <c r="B516" s="67"/>
      <c r="C516" s="67"/>
      <c r="D516" s="68">
        <v>1</v>
      </c>
      <c r="E516" s="70">
        <v>50</v>
      </c>
      <c r="F516" s="106" t="s">
        <v>5825</v>
      </c>
      <c r="G516" s="67"/>
      <c r="H516" s="71"/>
      <c r="I516" s="72"/>
      <c r="J516" s="72"/>
      <c r="K516" s="71" t="s">
        <v>7011</v>
      </c>
      <c r="L516" s="75"/>
      <c r="M516" s="76">
        <v>3270.970947265625</v>
      </c>
      <c r="N516" s="76">
        <v>5195.00439453125</v>
      </c>
      <c r="O516" s="77"/>
      <c r="P516" s="78"/>
      <c r="Q516" s="78"/>
      <c r="R516" s="90"/>
      <c r="S516" s="48">
        <v>0</v>
      </c>
      <c r="T516" s="48">
        <v>1</v>
      </c>
      <c r="U516" s="49">
        <v>0</v>
      </c>
      <c r="V516" s="49">
        <v>0.011765</v>
      </c>
      <c r="W516" s="50"/>
      <c r="X516" s="50"/>
      <c r="Y516" s="50"/>
      <c r="Z516" s="49">
        <v>0</v>
      </c>
      <c r="AA516" s="73">
        <v>516</v>
      </c>
      <c r="AB516" s="73"/>
      <c r="AC516" s="74"/>
      <c r="AD516" s="80" t="s">
        <v>3648</v>
      </c>
      <c r="AE516" s="80">
        <v>487</v>
      </c>
      <c r="AF516" s="80">
        <v>137</v>
      </c>
      <c r="AG516" s="80">
        <v>574</v>
      </c>
      <c r="AH516" s="80">
        <v>775</v>
      </c>
      <c r="AI516" s="80"/>
      <c r="AJ516" s="80" t="s">
        <v>3248</v>
      </c>
      <c r="AK516" s="80"/>
      <c r="AL516" s="80"/>
      <c r="AM516" s="80"/>
      <c r="AN516" s="82">
        <v>42114.44755787037</v>
      </c>
      <c r="AO516" s="86" t="s">
        <v>5302</v>
      </c>
      <c r="AP516" s="80" t="b">
        <v>0</v>
      </c>
      <c r="AQ516" s="80" t="b">
        <v>0</v>
      </c>
      <c r="AR516" s="80" t="b">
        <v>0</v>
      </c>
      <c r="AS516" s="80"/>
      <c r="AT516" s="80">
        <v>0</v>
      </c>
      <c r="AU516" s="86" t="s">
        <v>5433</v>
      </c>
      <c r="AV516" s="80" t="b">
        <v>0</v>
      </c>
      <c r="AW516" s="80" t="s">
        <v>5944</v>
      </c>
      <c r="AX516" s="86" t="s">
        <v>6408</v>
      </c>
      <c r="AY516" s="80" t="s">
        <v>66</v>
      </c>
      <c r="AZ516" s="80" t="str">
        <f>REPLACE(INDEX(GroupVertices[Group],MATCH(Vertices[[#This Row],[Vertex]],GroupVertices[Vertex],0)),1,1,"")</f>
        <v>7</v>
      </c>
      <c r="BA516" s="2"/>
      <c r="BB516" s="3"/>
      <c r="BC516" s="3"/>
      <c r="BD516" s="3"/>
      <c r="BE516" s="3"/>
    </row>
    <row r="517" spans="1:57" ht="15">
      <c r="A517" s="66" t="s">
        <v>626</v>
      </c>
      <c r="B517" s="67"/>
      <c r="C517" s="67"/>
      <c r="D517" s="68">
        <v>1</v>
      </c>
      <c r="E517" s="70">
        <v>50</v>
      </c>
      <c r="F517" s="106" t="s">
        <v>5826</v>
      </c>
      <c r="G517" s="67"/>
      <c r="H517" s="71"/>
      <c r="I517" s="72"/>
      <c r="J517" s="72"/>
      <c r="K517" s="71" t="s">
        <v>7012</v>
      </c>
      <c r="L517" s="75"/>
      <c r="M517" s="76">
        <v>7300.09326171875</v>
      </c>
      <c r="N517" s="76">
        <v>8481.810546875</v>
      </c>
      <c r="O517" s="77"/>
      <c r="P517" s="78"/>
      <c r="Q517" s="78"/>
      <c r="R517" s="90"/>
      <c r="S517" s="48">
        <v>0</v>
      </c>
      <c r="T517" s="48">
        <v>1</v>
      </c>
      <c r="U517" s="49">
        <v>0</v>
      </c>
      <c r="V517" s="49">
        <v>0.017857</v>
      </c>
      <c r="W517" s="50"/>
      <c r="X517" s="50"/>
      <c r="Y517" s="50"/>
      <c r="Z517" s="49">
        <v>0</v>
      </c>
      <c r="AA517" s="73">
        <v>517</v>
      </c>
      <c r="AB517" s="73"/>
      <c r="AC517" s="74"/>
      <c r="AD517" s="80" t="s">
        <v>3649</v>
      </c>
      <c r="AE517" s="80">
        <v>369</v>
      </c>
      <c r="AF517" s="80">
        <v>765</v>
      </c>
      <c r="AG517" s="80">
        <v>22356</v>
      </c>
      <c r="AH517" s="80">
        <v>10410</v>
      </c>
      <c r="AI517" s="80"/>
      <c r="AJ517" s="80" t="s">
        <v>4193</v>
      </c>
      <c r="AK517" s="80"/>
      <c r="AL517" s="86" t="s">
        <v>4825</v>
      </c>
      <c r="AM517" s="80"/>
      <c r="AN517" s="82">
        <v>41685.96383101852</v>
      </c>
      <c r="AO517" s="86" t="s">
        <v>5303</v>
      </c>
      <c r="AP517" s="80" t="b">
        <v>0</v>
      </c>
      <c r="AQ517" s="80" t="b">
        <v>0</v>
      </c>
      <c r="AR517" s="80" t="b">
        <v>1</v>
      </c>
      <c r="AS517" s="80"/>
      <c r="AT517" s="80">
        <v>42</v>
      </c>
      <c r="AU517" s="86" t="s">
        <v>5433</v>
      </c>
      <c r="AV517" s="80" t="b">
        <v>0</v>
      </c>
      <c r="AW517" s="80" t="s">
        <v>5944</v>
      </c>
      <c r="AX517" s="86" t="s">
        <v>6409</v>
      </c>
      <c r="AY517" s="80" t="s">
        <v>66</v>
      </c>
      <c r="AZ517" s="80" t="str">
        <f>REPLACE(INDEX(GroupVertices[Group],MATCH(Vertices[[#This Row],[Vertex]],GroupVertices[Vertex],0)),1,1,"")</f>
        <v>4</v>
      </c>
      <c r="BA517" s="2"/>
      <c r="BB517" s="3"/>
      <c r="BC517" s="3"/>
      <c r="BD517" s="3"/>
      <c r="BE517" s="3"/>
    </row>
    <row r="518" spans="1:57" ht="15">
      <c r="A518" s="66" t="s">
        <v>628</v>
      </c>
      <c r="B518" s="67"/>
      <c r="C518" s="67"/>
      <c r="D518" s="68">
        <v>1</v>
      </c>
      <c r="E518" s="70">
        <v>50</v>
      </c>
      <c r="F518" s="106" t="s">
        <v>1353</v>
      </c>
      <c r="G518" s="67"/>
      <c r="H518" s="71"/>
      <c r="I518" s="72"/>
      <c r="J518" s="72"/>
      <c r="K518" s="71" t="s">
        <v>7014</v>
      </c>
      <c r="L518" s="75"/>
      <c r="M518" s="76">
        <v>8198.6396484375</v>
      </c>
      <c r="N518" s="76">
        <v>2669.396728515625</v>
      </c>
      <c r="O518" s="77"/>
      <c r="P518" s="78"/>
      <c r="Q518" s="78"/>
      <c r="R518" s="90"/>
      <c r="S518" s="48">
        <v>0</v>
      </c>
      <c r="T518" s="48">
        <v>1</v>
      </c>
      <c r="U518" s="49">
        <v>0</v>
      </c>
      <c r="V518" s="49">
        <v>1</v>
      </c>
      <c r="W518" s="50"/>
      <c r="X518" s="50"/>
      <c r="Y518" s="50"/>
      <c r="Z518" s="49">
        <v>0</v>
      </c>
      <c r="AA518" s="73">
        <v>518</v>
      </c>
      <c r="AB518" s="73"/>
      <c r="AC518" s="74"/>
      <c r="AD518" s="80" t="s">
        <v>3651</v>
      </c>
      <c r="AE518" s="80">
        <v>571</v>
      </c>
      <c r="AF518" s="80">
        <v>421</v>
      </c>
      <c r="AG518" s="80">
        <v>3805</v>
      </c>
      <c r="AH518" s="80">
        <v>9931</v>
      </c>
      <c r="AI518" s="80"/>
      <c r="AJ518" s="80" t="s">
        <v>4195</v>
      </c>
      <c r="AK518" s="80"/>
      <c r="AL518" s="86" t="s">
        <v>4827</v>
      </c>
      <c r="AM518" s="80"/>
      <c r="AN518" s="82">
        <v>41295.73974537037</v>
      </c>
      <c r="AO518" s="86" t="s">
        <v>5305</v>
      </c>
      <c r="AP518" s="80" t="b">
        <v>1</v>
      </c>
      <c r="AQ518" s="80" t="b">
        <v>0</v>
      </c>
      <c r="AR518" s="80" t="b">
        <v>1</v>
      </c>
      <c r="AS518" s="80"/>
      <c r="AT518" s="80">
        <v>0</v>
      </c>
      <c r="AU518" s="86" t="s">
        <v>5433</v>
      </c>
      <c r="AV518" s="80" t="b">
        <v>0</v>
      </c>
      <c r="AW518" s="80" t="s">
        <v>5944</v>
      </c>
      <c r="AX518" s="86" t="s">
        <v>6411</v>
      </c>
      <c r="AY518" s="80" t="s">
        <v>66</v>
      </c>
      <c r="AZ518" s="80" t="str">
        <f>REPLACE(INDEX(GroupVertices[Group],MATCH(Vertices[[#This Row],[Vertex]],GroupVertices[Vertex],0)),1,1,"")</f>
        <v>62</v>
      </c>
      <c r="BA518" s="2"/>
      <c r="BB518" s="3"/>
      <c r="BC518" s="3"/>
      <c r="BD518" s="3"/>
      <c r="BE518" s="3"/>
    </row>
    <row r="519" spans="1:57" ht="15">
      <c r="A519" s="66" t="s">
        <v>629</v>
      </c>
      <c r="B519" s="67"/>
      <c r="C519" s="67"/>
      <c r="D519" s="68">
        <v>1</v>
      </c>
      <c r="E519" s="70">
        <v>50</v>
      </c>
      <c r="F519" s="106" t="s">
        <v>5828</v>
      </c>
      <c r="G519" s="67"/>
      <c r="H519" s="71"/>
      <c r="I519" s="72"/>
      <c r="J519" s="72"/>
      <c r="K519" s="71" t="s">
        <v>7015</v>
      </c>
      <c r="L519" s="75"/>
      <c r="M519" s="76">
        <v>5306.3466796875</v>
      </c>
      <c r="N519" s="76">
        <v>9143.46484375</v>
      </c>
      <c r="O519" s="77"/>
      <c r="P519" s="78"/>
      <c r="Q519" s="78"/>
      <c r="R519" s="90"/>
      <c r="S519" s="48">
        <v>0</v>
      </c>
      <c r="T519" s="48">
        <v>1</v>
      </c>
      <c r="U519" s="49">
        <v>0</v>
      </c>
      <c r="V519" s="49">
        <v>0.001511</v>
      </c>
      <c r="W519" s="50"/>
      <c r="X519" s="50"/>
      <c r="Y519" s="50"/>
      <c r="Z519" s="49">
        <v>0</v>
      </c>
      <c r="AA519" s="73">
        <v>519</v>
      </c>
      <c r="AB519" s="73"/>
      <c r="AC519" s="74"/>
      <c r="AD519" s="80" t="s">
        <v>3652</v>
      </c>
      <c r="AE519" s="80">
        <v>155</v>
      </c>
      <c r="AF519" s="80">
        <v>25</v>
      </c>
      <c r="AG519" s="80">
        <v>3085</v>
      </c>
      <c r="AH519" s="80">
        <v>12656</v>
      </c>
      <c r="AI519" s="80"/>
      <c r="AJ519" s="80" t="s">
        <v>4196</v>
      </c>
      <c r="AK519" s="80"/>
      <c r="AL519" s="80"/>
      <c r="AM519" s="80"/>
      <c r="AN519" s="82">
        <v>42424.81741898148</v>
      </c>
      <c r="AO519" s="86" t="s">
        <v>5306</v>
      </c>
      <c r="AP519" s="80" t="b">
        <v>0</v>
      </c>
      <c r="AQ519" s="80" t="b">
        <v>0</v>
      </c>
      <c r="AR519" s="80" t="b">
        <v>1</v>
      </c>
      <c r="AS519" s="80"/>
      <c r="AT519" s="80">
        <v>0</v>
      </c>
      <c r="AU519" s="86" t="s">
        <v>5443</v>
      </c>
      <c r="AV519" s="80" t="b">
        <v>0</v>
      </c>
      <c r="AW519" s="80" t="s">
        <v>5944</v>
      </c>
      <c r="AX519" s="86" t="s">
        <v>6412</v>
      </c>
      <c r="AY519" s="80" t="s">
        <v>66</v>
      </c>
      <c r="AZ519" s="80" t="str">
        <f>REPLACE(INDEX(GroupVertices[Group],MATCH(Vertices[[#This Row],[Vertex]],GroupVertices[Vertex],0)),1,1,"")</f>
        <v>5</v>
      </c>
      <c r="BA519" s="2"/>
      <c r="BB519" s="3"/>
      <c r="BC519" s="3"/>
      <c r="BD519" s="3"/>
      <c r="BE519" s="3"/>
    </row>
    <row r="520" spans="1:57" ht="15">
      <c r="A520" s="66" t="s">
        <v>630</v>
      </c>
      <c r="B520" s="67"/>
      <c r="C520" s="67"/>
      <c r="D520" s="68">
        <v>1</v>
      </c>
      <c r="E520" s="70">
        <v>50</v>
      </c>
      <c r="F520" s="106" t="s">
        <v>1354</v>
      </c>
      <c r="G520" s="67"/>
      <c r="H520" s="71"/>
      <c r="I520" s="72"/>
      <c r="J520" s="72"/>
      <c r="K520" s="71" t="s">
        <v>7016</v>
      </c>
      <c r="L520" s="75"/>
      <c r="M520" s="76">
        <v>4515.4169921875</v>
      </c>
      <c r="N520" s="76">
        <v>2241.673583984375</v>
      </c>
      <c r="O520" s="77"/>
      <c r="P520" s="78"/>
      <c r="Q520" s="78"/>
      <c r="R520" s="90"/>
      <c r="S520" s="48">
        <v>0</v>
      </c>
      <c r="T520" s="48">
        <v>1</v>
      </c>
      <c r="U520" s="49">
        <v>0</v>
      </c>
      <c r="V520" s="49">
        <v>0.142857</v>
      </c>
      <c r="W520" s="50"/>
      <c r="X520" s="50"/>
      <c r="Y520" s="50"/>
      <c r="Z520" s="49">
        <v>0</v>
      </c>
      <c r="AA520" s="73">
        <v>520</v>
      </c>
      <c r="AB520" s="73"/>
      <c r="AC520" s="74"/>
      <c r="AD520" s="80" t="s">
        <v>3653</v>
      </c>
      <c r="AE520" s="80">
        <v>433</v>
      </c>
      <c r="AF520" s="80">
        <v>222</v>
      </c>
      <c r="AG520" s="80">
        <v>741</v>
      </c>
      <c r="AH520" s="80">
        <v>4029</v>
      </c>
      <c r="AI520" s="80"/>
      <c r="AJ520" s="80"/>
      <c r="AK520" s="80"/>
      <c r="AL520" s="80"/>
      <c r="AM520" s="80"/>
      <c r="AN520" s="82">
        <v>41964.018530092595</v>
      </c>
      <c r="AO520" s="86" t="s">
        <v>5307</v>
      </c>
      <c r="AP520" s="80" t="b">
        <v>1</v>
      </c>
      <c r="AQ520" s="80" t="b">
        <v>0</v>
      </c>
      <c r="AR520" s="80" t="b">
        <v>0</v>
      </c>
      <c r="AS520" s="80"/>
      <c r="AT520" s="80">
        <v>0</v>
      </c>
      <c r="AU520" s="86" t="s">
        <v>5433</v>
      </c>
      <c r="AV520" s="80" t="b">
        <v>0</v>
      </c>
      <c r="AW520" s="80" t="s">
        <v>5944</v>
      </c>
      <c r="AX520" s="86" t="s">
        <v>6413</v>
      </c>
      <c r="AY520" s="80" t="s">
        <v>66</v>
      </c>
      <c r="AZ520" s="80" t="str">
        <f>REPLACE(INDEX(GroupVertices[Group],MATCH(Vertices[[#This Row],[Vertex]],GroupVertices[Vertex],0)),1,1,"")</f>
        <v>16</v>
      </c>
      <c r="BA520" s="2"/>
      <c r="BB520" s="3"/>
      <c r="BC520" s="3"/>
      <c r="BD520" s="3"/>
      <c r="BE520" s="3"/>
    </row>
    <row r="521" spans="1:57" ht="15">
      <c r="A521" s="66" t="s">
        <v>633</v>
      </c>
      <c r="B521" s="67"/>
      <c r="C521" s="67"/>
      <c r="D521" s="68">
        <v>1</v>
      </c>
      <c r="E521" s="70">
        <v>50</v>
      </c>
      <c r="F521" s="106" t="s">
        <v>5830</v>
      </c>
      <c r="G521" s="67"/>
      <c r="H521" s="71"/>
      <c r="I521" s="72"/>
      <c r="J521" s="72"/>
      <c r="K521" s="71" t="s">
        <v>7018</v>
      </c>
      <c r="L521" s="75"/>
      <c r="M521" s="76">
        <v>9378.6064453125</v>
      </c>
      <c r="N521" s="76">
        <v>5766.39306640625</v>
      </c>
      <c r="O521" s="77"/>
      <c r="P521" s="78"/>
      <c r="Q521" s="78"/>
      <c r="R521" s="90"/>
      <c r="S521" s="48">
        <v>0</v>
      </c>
      <c r="T521" s="48">
        <v>1</v>
      </c>
      <c r="U521" s="49">
        <v>0</v>
      </c>
      <c r="V521" s="49">
        <v>0.333333</v>
      </c>
      <c r="W521" s="50"/>
      <c r="X521" s="50"/>
      <c r="Y521" s="50"/>
      <c r="Z521" s="49">
        <v>0</v>
      </c>
      <c r="AA521" s="73">
        <v>521</v>
      </c>
      <c r="AB521" s="73"/>
      <c r="AC521" s="74"/>
      <c r="AD521" s="80" t="s">
        <v>3655</v>
      </c>
      <c r="AE521" s="80">
        <v>527</v>
      </c>
      <c r="AF521" s="80">
        <v>472</v>
      </c>
      <c r="AG521" s="80">
        <v>8792</v>
      </c>
      <c r="AH521" s="80">
        <v>18314</v>
      </c>
      <c r="AI521" s="80"/>
      <c r="AJ521" s="80" t="s">
        <v>4198</v>
      </c>
      <c r="AK521" s="80" t="s">
        <v>4425</v>
      </c>
      <c r="AL521" s="80"/>
      <c r="AM521" s="80"/>
      <c r="AN521" s="82">
        <v>40258.08498842592</v>
      </c>
      <c r="AO521" s="86" t="s">
        <v>5309</v>
      </c>
      <c r="AP521" s="80" t="b">
        <v>0</v>
      </c>
      <c r="AQ521" s="80" t="b">
        <v>0</v>
      </c>
      <c r="AR521" s="80" t="b">
        <v>1</v>
      </c>
      <c r="AS521" s="80"/>
      <c r="AT521" s="80">
        <v>7</v>
      </c>
      <c r="AU521" s="86" t="s">
        <v>5433</v>
      </c>
      <c r="AV521" s="80" t="b">
        <v>0</v>
      </c>
      <c r="AW521" s="80" t="s">
        <v>5944</v>
      </c>
      <c r="AX521" s="86" t="s">
        <v>6415</v>
      </c>
      <c r="AY521" s="80" t="s">
        <v>66</v>
      </c>
      <c r="AZ521" s="80" t="str">
        <f>REPLACE(INDEX(GroupVertices[Group],MATCH(Vertices[[#This Row],[Vertex]],GroupVertices[Vertex],0)),1,1,"")</f>
        <v>41</v>
      </c>
      <c r="BA521" s="2"/>
      <c r="BB521" s="3"/>
      <c r="BC521" s="3"/>
      <c r="BD521" s="3"/>
      <c r="BE521" s="3"/>
    </row>
    <row r="522" spans="1:57" ht="15">
      <c r="A522" s="66" t="s">
        <v>638</v>
      </c>
      <c r="B522" s="67"/>
      <c r="C522" s="67"/>
      <c r="D522" s="68">
        <v>1</v>
      </c>
      <c r="E522" s="70">
        <v>50</v>
      </c>
      <c r="F522" s="106" t="s">
        <v>5834</v>
      </c>
      <c r="G522" s="67"/>
      <c r="H522" s="71"/>
      <c r="I522" s="72"/>
      <c r="J522" s="72"/>
      <c r="K522" s="71" t="s">
        <v>7023</v>
      </c>
      <c r="L522" s="75"/>
      <c r="M522" s="76">
        <v>2638.7734375</v>
      </c>
      <c r="N522" s="76">
        <v>7818.40478515625</v>
      </c>
      <c r="O522" s="77"/>
      <c r="P522" s="78"/>
      <c r="Q522" s="78"/>
      <c r="R522" s="90"/>
      <c r="S522" s="48">
        <v>0</v>
      </c>
      <c r="T522" s="48">
        <v>1</v>
      </c>
      <c r="U522" s="49">
        <v>0</v>
      </c>
      <c r="V522" s="49">
        <v>0.002</v>
      </c>
      <c r="W522" s="50"/>
      <c r="X522" s="50"/>
      <c r="Y522" s="50"/>
      <c r="Z522" s="49">
        <v>0</v>
      </c>
      <c r="AA522" s="73">
        <v>522</v>
      </c>
      <c r="AB522" s="73"/>
      <c r="AC522" s="74"/>
      <c r="AD522" s="80" t="s">
        <v>3660</v>
      </c>
      <c r="AE522" s="80">
        <v>1361</v>
      </c>
      <c r="AF522" s="80">
        <v>969</v>
      </c>
      <c r="AG522" s="80">
        <v>37260</v>
      </c>
      <c r="AH522" s="80">
        <v>21235</v>
      </c>
      <c r="AI522" s="80"/>
      <c r="AJ522" s="80" t="s">
        <v>4201</v>
      </c>
      <c r="AK522" s="80"/>
      <c r="AL522" s="80"/>
      <c r="AM522" s="80"/>
      <c r="AN522" s="82">
        <v>40441.0868287037</v>
      </c>
      <c r="AO522" s="86" t="s">
        <v>5314</v>
      </c>
      <c r="AP522" s="80" t="b">
        <v>1</v>
      </c>
      <c r="AQ522" s="80" t="b">
        <v>0</v>
      </c>
      <c r="AR522" s="80" t="b">
        <v>1</v>
      </c>
      <c r="AS522" s="80"/>
      <c r="AT522" s="80">
        <v>9</v>
      </c>
      <c r="AU522" s="86" t="s">
        <v>5433</v>
      </c>
      <c r="AV522" s="80" t="b">
        <v>0</v>
      </c>
      <c r="AW522" s="80" t="s">
        <v>5944</v>
      </c>
      <c r="AX522" s="86" t="s">
        <v>6420</v>
      </c>
      <c r="AY522" s="80" t="s">
        <v>66</v>
      </c>
      <c r="AZ522" s="80" t="str">
        <f>REPLACE(INDEX(GroupVertices[Group],MATCH(Vertices[[#This Row],[Vertex]],GroupVertices[Vertex],0)),1,1,"")</f>
        <v>1</v>
      </c>
      <c r="BA522" s="2"/>
      <c r="BB522" s="3"/>
      <c r="BC522" s="3"/>
      <c r="BD522" s="3"/>
      <c r="BE522" s="3"/>
    </row>
    <row r="523" spans="1:57" ht="15">
      <c r="A523" s="66" t="s">
        <v>639</v>
      </c>
      <c r="B523" s="67"/>
      <c r="C523" s="67"/>
      <c r="D523" s="68">
        <v>1</v>
      </c>
      <c r="E523" s="70">
        <v>50</v>
      </c>
      <c r="F523" s="106" t="s">
        <v>5835</v>
      </c>
      <c r="G523" s="67"/>
      <c r="H523" s="71"/>
      <c r="I523" s="72"/>
      <c r="J523" s="72"/>
      <c r="K523" s="71" t="s">
        <v>7024</v>
      </c>
      <c r="L523" s="75"/>
      <c r="M523" s="76">
        <v>949.1055297851562</v>
      </c>
      <c r="N523" s="76">
        <v>5831.66357421875</v>
      </c>
      <c r="O523" s="77"/>
      <c r="P523" s="78"/>
      <c r="Q523" s="78"/>
      <c r="R523" s="90"/>
      <c r="S523" s="48">
        <v>0</v>
      </c>
      <c r="T523" s="48">
        <v>1</v>
      </c>
      <c r="U523" s="49">
        <v>0</v>
      </c>
      <c r="V523" s="49">
        <v>0.002</v>
      </c>
      <c r="W523" s="50"/>
      <c r="X523" s="50"/>
      <c r="Y523" s="50"/>
      <c r="Z523" s="49">
        <v>0</v>
      </c>
      <c r="AA523" s="73">
        <v>523</v>
      </c>
      <c r="AB523" s="73"/>
      <c r="AC523" s="74"/>
      <c r="AD523" s="80" t="s">
        <v>3661</v>
      </c>
      <c r="AE523" s="80">
        <v>235</v>
      </c>
      <c r="AF523" s="80">
        <v>527</v>
      </c>
      <c r="AG523" s="80">
        <v>44384</v>
      </c>
      <c r="AH523" s="80">
        <v>29606</v>
      </c>
      <c r="AI523" s="80"/>
      <c r="AJ523" s="80" t="s">
        <v>4202</v>
      </c>
      <c r="AK523" s="80" t="s">
        <v>4350</v>
      </c>
      <c r="AL523" s="80"/>
      <c r="AM523" s="80"/>
      <c r="AN523" s="82">
        <v>41309.074583333335</v>
      </c>
      <c r="AO523" s="86" t="s">
        <v>5315</v>
      </c>
      <c r="AP523" s="80" t="b">
        <v>0</v>
      </c>
      <c r="AQ523" s="80" t="b">
        <v>0</v>
      </c>
      <c r="AR523" s="80" t="b">
        <v>0</v>
      </c>
      <c r="AS523" s="80"/>
      <c r="AT523" s="80">
        <v>11</v>
      </c>
      <c r="AU523" s="86" t="s">
        <v>5433</v>
      </c>
      <c r="AV523" s="80" t="b">
        <v>0</v>
      </c>
      <c r="AW523" s="80" t="s">
        <v>5944</v>
      </c>
      <c r="AX523" s="86" t="s">
        <v>6421</v>
      </c>
      <c r="AY523" s="80" t="s">
        <v>66</v>
      </c>
      <c r="AZ523" s="80" t="str">
        <f>REPLACE(INDEX(GroupVertices[Group],MATCH(Vertices[[#This Row],[Vertex]],GroupVertices[Vertex],0)),1,1,"")</f>
        <v>1</v>
      </c>
      <c r="BA523" s="2"/>
      <c r="BB523" s="3"/>
      <c r="BC523" s="3"/>
      <c r="BD523" s="3"/>
      <c r="BE523" s="3"/>
    </row>
    <row r="524" spans="1:57" ht="15">
      <c r="A524" s="66" t="s">
        <v>641</v>
      </c>
      <c r="B524" s="67"/>
      <c r="C524" s="67"/>
      <c r="D524" s="68">
        <v>1</v>
      </c>
      <c r="E524" s="70">
        <v>50</v>
      </c>
      <c r="F524" s="106" t="s">
        <v>1357</v>
      </c>
      <c r="G524" s="67"/>
      <c r="H524" s="71"/>
      <c r="I524" s="72"/>
      <c r="J524" s="72"/>
      <c r="K524" s="71" t="s">
        <v>7026</v>
      </c>
      <c r="L524" s="75"/>
      <c r="M524" s="76">
        <v>7225.5146484375</v>
      </c>
      <c r="N524" s="76">
        <v>1297.8521728515625</v>
      </c>
      <c r="O524" s="77"/>
      <c r="P524" s="78"/>
      <c r="Q524" s="78"/>
      <c r="R524" s="90"/>
      <c r="S524" s="48">
        <v>0</v>
      </c>
      <c r="T524" s="48">
        <v>1</v>
      </c>
      <c r="U524" s="49">
        <v>0</v>
      </c>
      <c r="V524" s="49">
        <v>1</v>
      </c>
      <c r="W524" s="50"/>
      <c r="X524" s="50"/>
      <c r="Y524" s="50"/>
      <c r="Z524" s="49">
        <v>0</v>
      </c>
      <c r="AA524" s="73">
        <v>524</v>
      </c>
      <c r="AB524" s="73"/>
      <c r="AC524" s="74"/>
      <c r="AD524" s="80" t="s">
        <v>3663</v>
      </c>
      <c r="AE524" s="80">
        <v>293</v>
      </c>
      <c r="AF524" s="80">
        <v>205</v>
      </c>
      <c r="AG524" s="80">
        <v>2393</v>
      </c>
      <c r="AH524" s="80">
        <v>1857</v>
      </c>
      <c r="AI524" s="80"/>
      <c r="AJ524" s="80" t="s">
        <v>4204</v>
      </c>
      <c r="AK524" s="80" t="s">
        <v>4350</v>
      </c>
      <c r="AL524" s="80"/>
      <c r="AM524" s="80"/>
      <c r="AN524" s="82">
        <v>43226.84106481481</v>
      </c>
      <c r="AO524" s="86" t="s">
        <v>5317</v>
      </c>
      <c r="AP524" s="80" t="b">
        <v>1</v>
      </c>
      <c r="AQ524" s="80" t="b">
        <v>0</v>
      </c>
      <c r="AR524" s="80" t="b">
        <v>1</v>
      </c>
      <c r="AS524" s="80"/>
      <c r="AT524" s="80">
        <v>0</v>
      </c>
      <c r="AU524" s="80"/>
      <c r="AV524" s="80" t="b">
        <v>0</v>
      </c>
      <c r="AW524" s="80" t="s">
        <v>5944</v>
      </c>
      <c r="AX524" s="86" t="s">
        <v>6423</v>
      </c>
      <c r="AY524" s="80" t="s">
        <v>66</v>
      </c>
      <c r="AZ524" s="80" t="str">
        <f>REPLACE(INDEX(GroupVertices[Group],MATCH(Vertices[[#This Row],[Vertex]],GroupVertices[Vertex],0)),1,1,"")</f>
        <v>61</v>
      </c>
      <c r="BA524" s="2"/>
      <c r="BB524" s="3"/>
      <c r="BC524" s="3"/>
      <c r="BD524" s="3"/>
      <c r="BE524" s="3"/>
    </row>
    <row r="525" spans="1:57" ht="15">
      <c r="A525" s="66" t="s">
        <v>643</v>
      </c>
      <c r="B525" s="67"/>
      <c r="C525" s="67"/>
      <c r="D525" s="68">
        <v>1</v>
      </c>
      <c r="E525" s="70">
        <v>50</v>
      </c>
      <c r="F525" s="106" t="s">
        <v>5837</v>
      </c>
      <c r="G525" s="67"/>
      <c r="H525" s="71"/>
      <c r="I525" s="72"/>
      <c r="J525" s="72"/>
      <c r="K525" s="71" t="s">
        <v>7028</v>
      </c>
      <c r="L525" s="75"/>
      <c r="M525" s="76">
        <v>1609.7880859375</v>
      </c>
      <c r="N525" s="76">
        <v>6737.71533203125</v>
      </c>
      <c r="O525" s="77"/>
      <c r="P525" s="78"/>
      <c r="Q525" s="78"/>
      <c r="R525" s="90"/>
      <c r="S525" s="48">
        <v>0</v>
      </c>
      <c r="T525" s="48">
        <v>1</v>
      </c>
      <c r="U525" s="49">
        <v>0</v>
      </c>
      <c r="V525" s="49">
        <v>0.002</v>
      </c>
      <c r="W525" s="50"/>
      <c r="X525" s="50"/>
      <c r="Y525" s="50"/>
      <c r="Z525" s="49">
        <v>0</v>
      </c>
      <c r="AA525" s="73">
        <v>525</v>
      </c>
      <c r="AB525" s="73"/>
      <c r="AC525" s="74"/>
      <c r="AD525" s="80" t="s">
        <v>3665</v>
      </c>
      <c r="AE525" s="80">
        <v>79</v>
      </c>
      <c r="AF525" s="80">
        <v>77</v>
      </c>
      <c r="AG525" s="80">
        <v>825</v>
      </c>
      <c r="AH525" s="80">
        <v>180</v>
      </c>
      <c r="AI525" s="80"/>
      <c r="AJ525" s="80" t="s">
        <v>4206</v>
      </c>
      <c r="AK525" s="80" t="s">
        <v>4593</v>
      </c>
      <c r="AL525" s="80"/>
      <c r="AM525" s="80"/>
      <c r="AN525" s="82">
        <v>43574.006898148145</v>
      </c>
      <c r="AO525" s="86" t="s">
        <v>5319</v>
      </c>
      <c r="AP525" s="80" t="b">
        <v>1</v>
      </c>
      <c r="AQ525" s="80" t="b">
        <v>0</v>
      </c>
      <c r="AR525" s="80" t="b">
        <v>0</v>
      </c>
      <c r="AS525" s="80"/>
      <c r="AT525" s="80">
        <v>1</v>
      </c>
      <c r="AU525" s="80"/>
      <c r="AV525" s="80" t="b">
        <v>0</v>
      </c>
      <c r="AW525" s="80" t="s">
        <v>5944</v>
      </c>
      <c r="AX525" s="86" t="s">
        <v>6425</v>
      </c>
      <c r="AY525" s="80" t="s">
        <v>66</v>
      </c>
      <c r="AZ525" s="80" t="str">
        <f>REPLACE(INDEX(GroupVertices[Group],MATCH(Vertices[[#This Row],[Vertex]],GroupVertices[Vertex],0)),1,1,"")</f>
        <v>1</v>
      </c>
      <c r="BA525" s="2"/>
      <c r="BB525" s="3"/>
      <c r="BC525" s="3"/>
      <c r="BD525" s="3"/>
      <c r="BE525" s="3"/>
    </row>
    <row r="526" spans="1:57" ht="15">
      <c r="A526" s="66" t="s">
        <v>644</v>
      </c>
      <c r="B526" s="67"/>
      <c r="C526" s="67"/>
      <c r="D526" s="68">
        <v>1</v>
      </c>
      <c r="E526" s="70">
        <v>50</v>
      </c>
      <c r="F526" s="106" t="s">
        <v>5838</v>
      </c>
      <c r="G526" s="67"/>
      <c r="H526" s="71"/>
      <c r="I526" s="72"/>
      <c r="J526" s="72"/>
      <c r="K526" s="71" t="s">
        <v>7029</v>
      </c>
      <c r="L526" s="75"/>
      <c r="M526" s="76">
        <v>4755.4931640625</v>
      </c>
      <c r="N526" s="76">
        <v>8187.73779296875</v>
      </c>
      <c r="O526" s="77"/>
      <c r="P526" s="78"/>
      <c r="Q526" s="78"/>
      <c r="R526" s="90"/>
      <c r="S526" s="48">
        <v>0</v>
      </c>
      <c r="T526" s="48">
        <v>1</v>
      </c>
      <c r="U526" s="49">
        <v>0</v>
      </c>
      <c r="V526" s="49">
        <v>0.001511</v>
      </c>
      <c r="W526" s="50"/>
      <c r="X526" s="50"/>
      <c r="Y526" s="50"/>
      <c r="Z526" s="49">
        <v>0</v>
      </c>
      <c r="AA526" s="73">
        <v>526</v>
      </c>
      <c r="AB526" s="73"/>
      <c r="AC526" s="74"/>
      <c r="AD526" s="80" t="s">
        <v>3666</v>
      </c>
      <c r="AE526" s="80">
        <v>159</v>
      </c>
      <c r="AF526" s="80">
        <v>14</v>
      </c>
      <c r="AG526" s="80">
        <v>1270</v>
      </c>
      <c r="AH526" s="80">
        <v>9177</v>
      </c>
      <c r="AI526" s="80"/>
      <c r="AJ526" s="80" t="s">
        <v>4207</v>
      </c>
      <c r="AK526" s="80" t="s">
        <v>4594</v>
      </c>
      <c r="AL526" s="80"/>
      <c r="AM526" s="80"/>
      <c r="AN526" s="82">
        <v>43419.71969907408</v>
      </c>
      <c r="AO526" s="86" t="s">
        <v>5320</v>
      </c>
      <c r="AP526" s="80" t="b">
        <v>1</v>
      </c>
      <c r="AQ526" s="80" t="b">
        <v>0</v>
      </c>
      <c r="AR526" s="80" t="b">
        <v>0</v>
      </c>
      <c r="AS526" s="80"/>
      <c r="AT526" s="80">
        <v>0</v>
      </c>
      <c r="AU526" s="80"/>
      <c r="AV526" s="80" t="b">
        <v>0</v>
      </c>
      <c r="AW526" s="80" t="s">
        <v>5944</v>
      </c>
      <c r="AX526" s="86" t="s">
        <v>6426</v>
      </c>
      <c r="AY526" s="80" t="s">
        <v>66</v>
      </c>
      <c r="AZ526" s="80" t="str">
        <f>REPLACE(INDEX(GroupVertices[Group],MATCH(Vertices[[#This Row],[Vertex]],GroupVertices[Vertex],0)),1,1,"")</f>
        <v>5</v>
      </c>
      <c r="BA526" s="2"/>
      <c r="BB526" s="3"/>
      <c r="BC526" s="3"/>
      <c r="BD526" s="3"/>
      <c r="BE526" s="3"/>
    </row>
    <row r="527" spans="1:57" ht="15">
      <c r="A527" s="66" t="s">
        <v>645</v>
      </c>
      <c r="B527" s="67"/>
      <c r="C527" s="67"/>
      <c r="D527" s="68">
        <v>1</v>
      </c>
      <c r="E527" s="70">
        <v>50</v>
      </c>
      <c r="F527" s="106" t="s">
        <v>5839</v>
      </c>
      <c r="G527" s="67"/>
      <c r="H527" s="71"/>
      <c r="I527" s="72"/>
      <c r="J527" s="72"/>
      <c r="K527" s="71" t="s">
        <v>7030</v>
      </c>
      <c r="L527" s="75"/>
      <c r="M527" s="76">
        <v>2232.937255859375</v>
      </c>
      <c r="N527" s="76">
        <v>9669.6240234375</v>
      </c>
      <c r="O527" s="77"/>
      <c r="P527" s="78"/>
      <c r="Q527" s="78"/>
      <c r="R527" s="90"/>
      <c r="S527" s="48">
        <v>0</v>
      </c>
      <c r="T527" s="48">
        <v>1</v>
      </c>
      <c r="U527" s="49">
        <v>0</v>
      </c>
      <c r="V527" s="49">
        <v>0.002</v>
      </c>
      <c r="W527" s="50"/>
      <c r="X527" s="50"/>
      <c r="Y527" s="50"/>
      <c r="Z527" s="49">
        <v>0</v>
      </c>
      <c r="AA527" s="73">
        <v>527</v>
      </c>
      <c r="AB527" s="73"/>
      <c r="AC527" s="74"/>
      <c r="AD527" s="80" t="s">
        <v>3667</v>
      </c>
      <c r="AE527" s="80">
        <v>108</v>
      </c>
      <c r="AF527" s="80">
        <v>43</v>
      </c>
      <c r="AG527" s="80">
        <v>539</v>
      </c>
      <c r="AH527" s="80">
        <v>135</v>
      </c>
      <c r="AI527" s="80"/>
      <c r="AJ527" s="80" t="s">
        <v>4208</v>
      </c>
      <c r="AK527" s="80" t="s">
        <v>4595</v>
      </c>
      <c r="AL527" s="80"/>
      <c r="AM527" s="80"/>
      <c r="AN527" s="82">
        <v>43592.967627314814</v>
      </c>
      <c r="AO527" s="86" t="s">
        <v>5321</v>
      </c>
      <c r="AP527" s="80" t="b">
        <v>1</v>
      </c>
      <c r="AQ527" s="80" t="b">
        <v>0</v>
      </c>
      <c r="AR527" s="80" t="b">
        <v>0</v>
      </c>
      <c r="AS527" s="80"/>
      <c r="AT527" s="80">
        <v>0</v>
      </c>
      <c r="AU527" s="80"/>
      <c r="AV527" s="80" t="b">
        <v>0</v>
      </c>
      <c r="AW527" s="80" t="s">
        <v>5944</v>
      </c>
      <c r="AX527" s="86" t="s">
        <v>6427</v>
      </c>
      <c r="AY527" s="80" t="s">
        <v>66</v>
      </c>
      <c r="AZ527" s="80" t="str">
        <f>REPLACE(INDEX(GroupVertices[Group],MATCH(Vertices[[#This Row],[Vertex]],GroupVertices[Vertex],0)),1,1,"")</f>
        <v>1</v>
      </c>
      <c r="BA527" s="2"/>
      <c r="BB527" s="3"/>
      <c r="BC527" s="3"/>
      <c r="BD527" s="3"/>
      <c r="BE527" s="3"/>
    </row>
    <row r="528" spans="1:57" ht="15">
      <c r="A528" s="66" t="s">
        <v>646</v>
      </c>
      <c r="B528" s="67"/>
      <c r="C528" s="67"/>
      <c r="D528" s="68">
        <v>1</v>
      </c>
      <c r="E528" s="70">
        <v>50</v>
      </c>
      <c r="F528" s="106" t="s">
        <v>5840</v>
      </c>
      <c r="G528" s="67"/>
      <c r="H528" s="71"/>
      <c r="I528" s="72"/>
      <c r="J528" s="72"/>
      <c r="K528" s="71" t="s">
        <v>7031</v>
      </c>
      <c r="L528" s="75"/>
      <c r="M528" s="76">
        <v>6214.01953125</v>
      </c>
      <c r="N528" s="76">
        <v>7949.0576171875</v>
      </c>
      <c r="O528" s="77"/>
      <c r="P528" s="78"/>
      <c r="Q528" s="78"/>
      <c r="R528" s="90"/>
      <c r="S528" s="48">
        <v>0</v>
      </c>
      <c r="T528" s="48">
        <v>1</v>
      </c>
      <c r="U528" s="49">
        <v>0</v>
      </c>
      <c r="V528" s="49">
        <v>0.017857</v>
      </c>
      <c r="W528" s="50"/>
      <c r="X528" s="50"/>
      <c r="Y528" s="50"/>
      <c r="Z528" s="49">
        <v>0</v>
      </c>
      <c r="AA528" s="73">
        <v>528</v>
      </c>
      <c r="AB528" s="73"/>
      <c r="AC528" s="74"/>
      <c r="AD528" s="80" t="s">
        <v>3668</v>
      </c>
      <c r="AE528" s="80">
        <v>141</v>
      </c>
      <c r="AF528" s="80">
        <v>6</v>
      </c>
      <c r="AG528" s="80">
        <v>253</v>
      </c>
      <c r="AH528" s="80">
        <v>317</v>
      </c>
      <c r="AI528" s="80"/>
      <c r="AJ528" s="80" t="s">
        <v>4209</v>
      </c>
      <c r="AK528" s="80" t="s">
        <v>4432</v>
      </c>
      <c r="AL528" s="80"/>
      <c r="AM528" s="80"/>
      <c r="AN528" s="82">
        <v>43629.33724537037</v>
      </c>
      <c r="AO528" s="86" t="s">
        <v>5322</v>
      </c>
      <c r="AP528" s="80" t="b">
        <v>1</v>
      </c>
      <c r="AQ528" s="80" t="b">
        <v>0</v>
      </c>
      <c r="AR528" s="80" t="b">
        <v>0</v>
      </c>
      <c r="AS528" s="80"/>
      <c r="AT528" s="80">
        <v>0</v>
      </c>
      <c r="AU528" s="80"/>
      <c r="AV528" s="80" t="b">
        <v>0</v>
      </c>
      <c r="AW528" s="80" t="s">
        <v>5944</v>
      </c>
      <c r="AX528" s="86" t="s">
        <v>6428</v>
      </c>
      <c r="AY528" s="80" t="s">
        <v>66</v>
      </c>
      <c r="AZ528" s="80" t="str">
        <f>REPLACE(INDEX(GroupVertices[Group],MATCH(Vertices[[#This Row],[Vertex]],GroupVertices[Vertex],0)),1,1,"")</f>
        <v>4</v>
      </c>
      <c r="BA528" s="2"/>
      <c r="BB528" s="3"/>
      <c r="BC528" s="3"/>
      <c r="BD528" s="3"/>
      <c r="BE528" s="3"/>
    </row>
    <row r="529" spans="1:57" ht="15">
      <c r="A529" s="66" t="s">
        <v>648</v>
      </c>
      <c r="B529" s="67"/>
      <c r="C529" s="67"/>
      <c r="D529" s="68">
        <v>1</v>
      </c>
      <c r="E529" s="70">
        <v>50</v>
      </c>
      <c r="F529" s="106" t="s">
        <v>5842</v>
      </c>
      <c r="G529" s="67"/>
      <c r="H529" s="71"/>
      <c r="I529" s="72"/>
      <c r="J529" s="72"/>
      <c r="K529" s="71" t="s">
        <v>7033</v>
      </c>
      <c r="L529" s="75"/>
      <c r="M529" s="76">
        <v>7225.50634765625</v>
      </c>
      <c r="N529" s="76">
        <v>648.9638671875</v>
      </c>
      <c r="O529" s="77"/>
      <c r="P529" s="78"/>
      <c r="Q529" s="78"/>
      <c r="R529" s="90"/>
      <c r="S529" s="48">
        <v>0</v>
      </c>
      <c r="T529" s="48">
        <v>1</v>
      </c>
      <c r="U529" s="49">
        <v>0</v>
      </c>
      <c r="V529" s="49">
        <v>1</v>
      </c>
      <c r="W529" s="50"/>
      <c r="X529" s="50"/>
      <c r="Y529" s="50"/>
      <c r="Z529" s="49">
        <v>0</v>
      </c>
      <c r="AA529" s="73">
        <v>529</v>
      </c>
      <c r="AB529" s="73"/>
      <c r="AC529" s="74"/>
      <c r="AD529" s="80" t="s">
        <v>3670</v>
      </c>
      <c r="AE529" s="80">
        <v>250</v>
      </c>
      <c r="AF529" s="80">
        <v>196</v>
      </c>
      <c r="AG529" s="80">
        <v>1461</v>
      </c>
      <c r="AH529" s="80">
        <v>8402</v>
      </c>
      <c r="AI529" s="80"/>
      <c r="AJ529" s="80" t="s">
        <v>4211</v>
      </c>
      <c r="AK529" s="80" t="s">
        <v>4596</v>
      </c>
      <c r="AL529" s="80"/>
      <c r="AM529" s="80"/>
      <c r="AN529" s="82">
        <v>41701.83478009259</v>
      </c>
      <c r="AO529" s="86" t="s">
        <v>5324</v>
      </c>
      <c r="AP529" s="80" t="b">
        <v>0</v>
      </c>
      <c r="AQ529" s="80" t="b">
        <v>0</v>
      </c>
      <c r="AR529" s="80" t="b">
        <v>1</v>
      </c>
      <c r="AS529" s="80"/>
      <c r="AT529" s="80">
        <v>2</v>
      </c>
      <c r="AU529" s="86" t="s">
        <v>5447</v>
      </c>
      <c r="AV529" s="80" t="b">
        <v>0</v>
      </c>
      <c r="AW529" s="80" t="s">
        <v>5944</v>
      </c>
      <c r="AX529" s="86" t="s">
        <v>6430</v>
      </c>
      <c r="AY529" s="80" t="s">
        <v>66</v>
      </c>
      <c r="AZ529" s="80" t="str">
        <f>REPLACE(INDEX(GroupVertices[Group],MATCH(Vertices[[#This Row],[Vertex]],GroupVertices[Vertex],0)),1,1,"")</f>
        <v>60</v>
      </c>
      <c r="BA529" s="2"/>
      <c r="BB529" s="3"/>
      <c r="BC529" s="3"/>
      <c r="BD529" s="3"/>
      <c r="BE529" s="3"/>
    </row>
    <row r="530" spans="1:57" ht="15">
      <c r="A530" s="66" t="s">
        <v>649</v>
      </c>
      <c r="B530" s="67"/>
      <c r="C530" s="67"/>
      <c r="D530" s="68">
        <v>1</v>
      </c>
      <c r="E530" s="70">
        <v>50</v>
      </c>
      <c r="F530" s="106" t="s">
        <v>5843</v>
      </c>
      <c r="G530" s="67"/>
      <c r="H530" s="71"/>
      <c r="I530" s="72"/>
      <c r="J530" s="72"/>
      <c r="K530" s="71" t="s">
        <v>7034</v>
      </c>
      <c r="L530" s="75"/>
      <c r="M530" s="76">
        <v>2401.109375</v>
      </c>
      <c r="N530" s="76">
        <v>3072.4716796875</v>
      </c>
      <c r="O530" s="77"/>
      <c r="P530" s="78"/>
      <c r="Q530" s="78"/>
      <c r="R530" s="90"/>
      <c r="S530" s="48">
        <v>0</v>
      </c>
      <c r="T530" s="48">
        <v>1</v>
      </c>
      <c r="U530" s="49">
        <v>0</v>
      </c>
      <c r="V530" s="49">
        <v>0.001645</v>
      </c>
      <c r="W530" s="50"/>
      <c r="X530" s="50"/>
      <c r="Y530" s="50"/>
      <c r="Z530" s="49">
        <v>0</v>
      </c>
      <c r="AA530" s="73">
        <v>530</v>
      </c>
      <c r="AB530" s="73"/>
      <c r="AC530" s="74"/>
      <c r="AD530" s="80" t="s">
        <v>3671</v>
      </c>
      <c r="AE530" s="80">
        <v>263</v>
      </c>
      <c r="AF530" s="80">
        <v>120</v>
      </c>
      <c r="AG530" s="80">
        <v>6888</v>
      </c>
      <c r="AH530" s="80">
        <v>67368</v>
      </c>
      <c r="AI530" s="80"/>
      <c r="AJ530" s="80"/>
      <c r="AK530" s="80" t="s">
        <v>4597</v>
      </c>
      <c r="AL530" s="86" t="s">
        <v>4832</v>
      </c>
      <c r="AM530" s="80"/>
      <c r="AN530" s="82">
        <v>42577.823796296296</v>
      </c>
      <c r="AO530" s="86" t="s">
        <v>5325</v>
      </c>
      <c r="AP530" s="80" t="b">
        <v>0</v>
      </c>
      <c r="AQ530" s="80" t="b">
        <v>0</v>
      </c>
      <c r="AR530" s="80" t="b">
        <v>0</v>
      </c>
      <c r="AS530" s="80"/>
      <c r="AT530" s="80">
        <v>9</v>
      </c>
      <c r="AU530" s="86" t="s">
        <v>5433</v>
      </c>
      <c r="AV530" s="80" t="b">
        <v>0</v>
      </c>
      <c r="AW530" s="80" t="s">
        <v>5944</v>
      </c>
      <c r="AX530" s="86" t="s">
        <v>6431</v>
      </c>
      <c r="AY530" s="80" t="s">
        <v>66</v>
      </c>
      <c r="AZ530" s="80" t="str">
        <f>REPLACE(INDEX(GroupVertices[Group],MATCH(Vertices[[#This Row],[Vertex]],GroupVertices[Vertex],0)),1,1,"")</f>
        <v>2</v>
      </c>
      <c r="BA530" s="2"/>
      <c r="BB530" s="3"/>
      <c r="BC530" s="3"/>
      <c r="BD530" s="3"/>
      <c r="BE530" s="3"/>
    </row>
    <row r="531" spans="1:57" ht="15">
      <c r="A531" s="66" t="s">
        <v>651</v>
      </c>
      <c r="B531" s="67"/>
      <c r="C531" s="67"/>
      <c r="D531" s="68">
        <v>1</v>
      </c>
      <c r="E531" s="70">
        <v>50</v>
      </c>
      <c r="F531" s="106" t="s">
        <v>1358</v>
      </c>
      <c r="G531" s="67"/>
      <c r="H531" s="71"/>
      <c r="I531" s="72"/>
      <c r="J531" s="72"/>
      <c r="K531" s="71" t="s">
        <v>7036</v>
      </c>
      <c r="L531" s="75"/>
      <c r="M531" s="76">
        <v>7724.255859375</v>
      </c>
      <c r="N531" s="76">
        <v>3229.79296875</v>
      </c>
      <c r="O531" s="77"/>
      <c r="P531" s="78"/>
      <c r="Q531" s="78"/>
      <c r="R531" s="90"/>
      <c r="S531" s="48">
        <v>0</v>
      </c>
      <c r="T531" s="48">
        <v>1</v>
      </c>
      <c r="U531" s="49">
        <v>0</v>
      </c>
      <c r="V531" s="49">
        <v>1</v>
      </c>
      <c r="W531" s="50"/>
      <c r="X531" s="50"/>
      <c r="Y531" s="50"/>
      <c r="Z531" s="49">
        <v>0</v>
      </c>
      <c r="AA531" s="73">
        <v>531</v>
      </c>
      <c r="AB531" s="73"/>
      <c r="AC531" s="74"/>
      <c r="AD531" s="80" t="s">
        <v>3673</v>
      </c>
      <c r="AE531" s="80">
        <v>218</v>
      </c>
      <c r="AF531" s="80">
        <v>172</v>
      </c>
      <c r="AG531" s="80">
        <v>14218</v>
      </c>
      <c r="AH531" s="80">
        <v>3753</v>
      </c>
      <c r="AI531" s="80"/>
      <c r="AJ531" s="80" t="s">
        <v>4213</v>
      </c>
      <c r="AK531" s="80"/>
      <c r="AL531" s="80"/>
      <c r="AM531" s="80"/>
      <c r="AN531" s="82">
        <v>41932.00035879629</v>
      </c>
      <c r="AO531" s="86" t="s">
        <v>5327</v>
      </c>
      <c r="AP531" s="80" t="b">
        <v>1</v>
      </c>
      <c r="AQ531" s="80" t="b">
        <v>0</v>
      </c>
      <c r="AR531" s="80" t="b">
        <v>1</v>
      </c>
      <c r="AS531" s="80"/>
      <c r="AT531" s="80">
        <v>0</v>
      </c>
      <c r="AU531" s="86" t="s">
        <v>5433</v>
      </c>
      <c r="AV531" s="80" t="b">
        <v>0</v>
      </c>
      <c r="AW531" s="80" t="s">
        <v>5944</v>
      </c>
      <c r="AX531" s="86" t="s">
        <v>6433</v>
      </c>
      <c r="AY531" s="80" t="s">
        <v>66</v>
      </c>
      <c r="AZ531" s="80" t="str">
        <f>REPLACE(INDEX(GroupVertices[Group],MATCH(Vertices[[#This Row],[Vertex]],GroupVertices[Vertex],0)),1,1,"")</f>
        <v>59</v>
      </c>
      <c r="BA531" s="2"/>
      <c r="BB531" s="3"/>
      <c r="BC531" s="3"/>
      <c r="BD531" s="3"/>
      <c r="BE531" s="3"/>
    </row>
    <row r="532" spans="1:57" ht="15">
      <c r="A532" s="66" t="s">
        <v>652</v>
      </c>
      <c r="B532" s="67"/>
      <c r="C532" s="67"/>
      <c r="D532" s="68">
        <v>1</v>
      </c>
      <c r="E532" s="70">
        <v>50</v>
      </c>
      <c r="F532" s="106" t="s">
        <v>5845</v>
      </c>
      <c r="G532" s="67"/>
      <c r="H532" s="71"/>
      <c r="I532" s="72"/>
      <c r="J532" s="72"/>
      <c r="K532" s="71" t="s">
        <v>7037</v>
      </c>
      <c r="L532" s="75"/>
      <c r="M532" s="76">
        <v>3410.395263671875</v>
      </c>
      <c r="N532" s="76">
        <v>8667.4169921875</v>
      </c>
      <c r="O532" s="77"/>
      <c r="P532" s="78"/>
      <c r="Q532" s="78"/>
      <c r="R532" s="90"/>
      <c r="S532" s="48">
        <v>0</v>
      </c>
      <c r="T532" s="48">
        <v>1</v>
      </c>
      <c r="U532" s="49">
        <v>0</v>
      </c>
      <c r="V532" s="49">
        <v>0.001511</v>
      </c>
      <c r="W532" s="50"/>
      <c r="X532" s="50"/>
      <c r="Y532" s="50"/>
      <c r="Z532" s="49">
        <v>0</v>
      </c>
      <c r="AA532" s="73">
        <v>532</v>
      </c>
      <c r="AB532" s="73"/>
      <c r="AC532" s="74"/>
      <c r="AD532" s="80" t="s">
        <v>3674</v>
      </c>
      <c r="AE532" s="80">
        <v>5</v>
      </c>
      <c r="AF532" s="80">
        <v>0</v>
      </c>
      <c r="AG532" s="80">
        <v>6</v>
      </c>
      <c r="AH532" s="80">
        <v>6</v>
      </c>
      <c r="AI532" s="80"/>
      <c r="AJ532" s="80" t="s">
        <v>4214</v>
      </c>
      <c r="AK532" s="80" t="s">
        <v>4599</v>
      </c>
      <c r="AL532" s="80"/>
      <c r="AM532" s="80"/>
      <c r="AN532" s="82">
        <v>43634.88943287037</v>
      </c>
      <c r="AO532" s="80"/>
      <c r="AP532" s="80" t="b">
        <v>1</v>
      </c>
      <c r="AQ532" s="80" t="b">
        <v>0</v>
      </c>
      <c r="AR532" s="80" t="b">
        <v>0</v>
      </c>
      <c r="AS532" s="80"/>
      <c r="AT532" s="80">
        <v>0</v>
      </c>
      <c r="AU532" s="80"/>
      <c r="AV532" s="80" t="b">
        <v>0</v>
      </c>
      <c r="AW532" s="80" t="s">
        <v>5944</v>
      </c>
      <c r="AX532" s="86" t="s">
        <v>6434</v>
      </c>
      <c r="AY532" s="80" t="s">
        <v>66</v>
      </c>
      <c r="AZ532" s="80" t="str">
        <f>REPLACE(INDEX(GroupVertices[Group],MATCH(Vertices[[#This Row],[Vertex]],GroupVertices[Vertex],0)),1,1,"")</f>
        <v>5</v>
      </c>
      <c r="BA532" s="2"/>
      <c r="BB532" s="3"/>
      <c r="BC532" s="3"/>
      <c r="BD532" s="3"/>
      <c r="BE532" s="3"/>
    </row>
    <row r="533" spans="1:57" ht="15">
      <c r="A533" s="66" t="s">
        <v>653</v>
      </c>
      <c r="B533" s="67"/>
      <c r="C533" s="67"/>
      <c r="D533" s="68">
        <v>1</v>
      </c>
      <c r="E533" s="70">
        <v>50</v>
      </c>
      <c r="F533" s="106" t="s">
        <v>5846</v>
      </c>
      <c r="G533" s="67"/>
      <c r="H533" s="71"/>
      <c r="I533" s="72"/>
      <c r="J533" s="72"/>
      <c r="K533" s="71" t="s">
        <v>7038</v>
      </c>
      <c r="L533" s="75"/>
      <c r="M533" s="76">
        <v>2841.915771484375</v>
      </c>
      <c r="N533" s="76">
        <v>4411.9677734375</v>
      </c>
      <c r="O533" s="77"/>
      <c r="P533" s="78"/>
      <c r="Q533" s="78"/>
      <c r="R533" s="90"/>
      <c r="S533" s="48">
        <v>0</v>
      </c>
      <c r="T533" s="48">
        <v>1</v>
      </c>
      <c r="U533" s="49">
        <v>0</v>
      </c>
      <c r="V533" s="49">
        <v>0.001502</v>
      </c>
      <c r="W533" s="50"/>
      <c r="X533" s="50"/>
      <c r="Y533" s="50"/>
      <c r="Z533" s="49">
        <v>0</v>
      </c>
      <c r="AA533" s="73">
        <v>533</v>
      </c>
      <c r="AB533" s="73"/>
      <c r="AC533" s="74"/>
      <c r="AD533" s="80" t="s">
        <v>3675</v>
      </c>
      <c r="AE533" s="80">
        <v>778</v>
      </c>
      <c r="AF533" s="80">
        <v>735</v>
      </c>
      <c r="AG533" s="80">
        <v>43509</v>
      </c>
      <c r="AH533" s="80">
        <v>15173</v>
      </c>
      <c r="AI533" s="80"/>
      <c r="AJ533" s="80" t="s">
        <v>4215</v>
      </c>
      <c r="AK533" s="80" t="s">
        <v>4600</v>
      </c>
      <c r="AL533" s="80"/>
      <c r="AM533" s="80"/>
      <c r="AN533" s="82">
        <v>41776.909467592595</v>
      </c>
      <c r="AO533" s="86" t="s">
        <v>5328</v>
      </c>
      <c r="AP533" s="80" t="b">
        <v>1</v>
      </c>
      <c r="AQ533" s="80" t="b">
        <v>0</v>
      </c>
      <c r="AR533" s="80" t="b">
        <v>1</v>
      </c>
      <c r="AS533" s="80"/>
      <c r="AT533" s="80">
        <v>7</v>
      </c>
      <c r="AU533" s="86" t="s">
        <v>5433</v>
      </c>
      <c r="AV533" s="80" t="b">
        <v>0</v>
      </c>
      <c r="AW533" s="80" t="s">
        <v>5944</v>
      </c>
      <c r="AX533" s="86" t="s">
        <v>6435</v>
      </c>
      <c r="AY533" s="80" t="s">
        <v>66</v>
      </c>
      <c r="AZ533" s="80" t="str">
        <f>REPLACE(INDEX(GroupVertices[Group],MATCH(Vertices[[#This Row],[Vertex]],GroupVertices[Vertex],0)),1,1,"")</f>
        <v>2</v>
      </c>
      <c r="BA533" s="2"/>
      <c r="BB533" s="3"/>
      <c r="BC533" s="3"/>
      <c r="BD533" s="3"/>
      <c r="BE533" s="3"/>
    </row>
    <row r="534" spans="1:57" ht="15">
      <c r="A534" s="66" t="s">
        <v>654</v>
      </c>
      <c r="B534" s="67"/>
      <c r="C534" s="67"/>
      <c r="D534" s="68">
        <v>1</v>
      </c>
      <c r="E534" s="70">
        <v>50</v>
      </c>
      <c r="F534" s="106" t="s">
        <v>5847</v>
      </c>
      <c r="G534" s="67"/>
      <c r="H534" s="71"/>
      <c r="I534" s="72"/>
      <c r="J534" s="72"/>
      <c r="K534" s="71" t="s">
        <v>7039</v>
      </c>
      <c r="L534" s="75"/>
      <c r="M534" s="76">
        <v>5004.66259765625</v>
      </c>
      <c r="N534" s="76">
        <v>8460.5068359375</v>
      </c>
      <c r="O534" s="77"/>
      <c r="P534" s="78"/>
      <c r="Q534" s="78"/>
      <c r="R534" s="90"/>
      <c r="S534" s="48">
        <v>0</v>
      </c>
      <c r="T534" s="48">
        <v>1</v>
      </c>
      <c r="U534" s="49">
        <v>0</v>
      </c>
      <c r="V534" s="49">
        <v>0.001511</v>
      </c>
      <c r="W534" s="50"/>
      <c r="X534" s="50"/>
      <c r="Y534" s="50"/>
      <c r="Z534" s="49">
        <v>0</v>
      </c>
      <c r="AA534" s="73">
        <v>534</v>
      </c>
      <c r="AB534" s="73"/>
      <c r="AC534" s="74"/>
      <c r="AD534" s="80" t="s">
        <v>3676</v>
      </c>
      <c r="AE534" s="80">
        <v>276</v>
      </c>
      <c r="AF534" s="80">
        <v>11</v>
      </c>
      <c r="AG534" s="80">
        <v>1785</v>
      </c>
      <c r="AH534" s="80">
        <v>7203</v>
      </c>
      <c r="AI534" s="80"/>
      <c r="AJ534" s="80" t="s">
        <v>4216</v>
      </c>
      <c r="AK534" s="80" t="s">
        <v>4601</v>
      </c>
      <c r="AL534" s="80"/>
      <c r="AM534" s="80"/>
      <c r="AN534" s="82">
        <v>43249.558703703704</v>
      </c>
      <c r="AO534" s="86" t="s">
        <v>5329</v>
      </c>
      <c r="AP534" s="80" t="b">
        <v>1</v>
      </c>
      <c r="AQ534" s="80" t="b">
        <v>0</v>
      </c>
      <c r="AR534" s="80" t="b">
        <v>0</v>
      </c>
      <c r="AS534" s="80"/>
      <c r="AT534" s="80">
        <v>0</v>
      </c>
      <c r="AU534" s="80"/>
      <c r="AV534" s="80" t="b">
        <v>0</v>
      </c>
      <c r="AW534" s="80" t="s">
        <v>5944</v>
      </c>
      <c r="AX534" s="86" t="s">
        <v>6436</v>
      </c>
      <c r="AY534" s="80" t="s">
        <v>66</v>
      </c>
      <c r="AZ534" s="80" t="str">
        <f>REPLACE(INDEX(GroupVertices[Group],MATCH(Vertices[[#This Row],[Vertex]],GroupVertices[Vertex],0)),1,1,"")</f>
        <v>5</v>
      </c>
      <c r="BA534" s="2"/>
      <c r="BB534" s="3"/>
      <c r="BC534" s="3"/>
      <c r="BD534" s="3"/>
      <c r="BE534" s="3"/>
    </row>
    <row r="535" spans="1:57" ht="15">
      <c r="A535" s="66" t="s">
        <v>655</v>
      </c>
      <c r="B535" s="67"/>
      <c r="C535" s="67"/>
      <c r="D535" s="68">
        <v>1</v>
      </c>
      <c r="E535" s="70">
        <v>50</v>
      </c>
      <c r="F535" s="106" t="s">
        <v>5848</v>
      </c>
      <c r="G535" s="67"/>
      <c r="H535" s="71"/>
      <c r="I535" s="72"/>
      <c r="J535" s="72"/>
      <c r="K535" s="71" t="s">
        <v>7040</v>
      </c>
      <c r="L535" s="75"/>
      <c r="M535" s="76">
        <v>9551.37890625</v>
      </c>
      <c r="N535" s="76">
        <v>8464.0419921875</v>
      </c>
      <c r="O535" s="77"/>
      <c r="P535" s="78"/>
      <c r="Q535" s="78"/>
      <c r="R535" s="90"/>
      <c r="S535" s="48">
        <v>0</v>
      </c>
      <c r="T535" s="48">
        <v>1</v>
      </c>
      <c r="U535" s="49">
        <v>0</v>
      </c>
      <c r="V535" s="49">
        <v>0.008696</v>
      </c>
      <c r="W535" s="50"/>
      <c r="X535" s="50"/>
      <c r="Y535" s="50"/>
      <c r="Z535" s="49">
        <v>0</v>
      </c>
      <c r="AA535" s="73">
        <v>535</v>
      </c>
      <c r="AB535" s="73"/>
      <c r="AC535" s="74"/>
      <c r="AD535" s="80" t="s">
        <v>3677</v>
      </c>
      <c r="AE535" s="80">
        <v>970</v>
      </c>
      <c r="AF535" s="80">
        <v>163</v>
      </c>
      <c r="AG535" s="80">
        <v>10951</v>
      </c>
      <c r="AH535" s="80">
        <v>1403</v>
      </c>
      <c r="AI535" s="80"/>
      <c r="AJ535" s="80" t="s">
        <v>4217</v>
      </c>
      <c r="AK535" s="80"/>
      <c r="AL535" s="80"/>
      <c r="AM535" s="80"/>
      <c r="AN535" s="82">
        <v>41072.91136574074</v>
      </c>
      <c r="AO535" s="86" t="s">
        <v>5330</v>
      </c>
      <c r="AP535" s="80" t="b">
        <v>0</v>
      </c>
      <c r="AQ535" s="80" t="b">
        <v>0</v>
      </c>
      <c r="AR535" s="80" t="b">
        <v>0</v>
      </c>
      <c r="AS535" s="80"/>
      <c r="AT535" s="80">
        <v>2</v>
      </c>
      <c r="AU535" s="86" t="s">
        <v>5435</v>
      </c>
      <c r="AV535" s="80" t="b">
        <v>0</v>
      </c>
      <c r="AW535" s="80" t="s">
        <v>5944</v>
      </c>
      <c r="AX535" s="86" t="s">
        <v>6437</v>
      </c>
      <c r="AY535" s="80" t="s">
        <v>66</v>
      </c>
      <c r="AZ535" s="80" t="str">
        <f>REPLACE(INDEX(GroupVertices[Group],MATCH(Vertices[[#This Row],[Vertex]],GroupVertices[Vertex],0)),1,1,"")</f>
        <v>6</v>
      </c>
      <c r="BA535" s="2"/>
      <c r="BB535" s="3"/>
      <c r="BC535" s="3"/>
      <c r="BD535" s="3"/>
      <c r="BE535" s="3"/>
    </row>
    <row r="536" spans="1:57" ht="15">
      <c r="A536" s="66" t="s">
        <v>656</v>
      </c>
      <c r="B536" s="67"/>
      <c r="C536" s="67"/>
      <c r="D536" s="68">
        <v>1</v>
      </c>
      <c r="E536" s="70">
        <v>50</v>
      </c>
      <c r="F536" s="106" t="s">
        <v>5849</v>
      </c>
      <c r="G536" s="67"/>
      <c r="H536" s="71"/>
      <c r="I536" s="72"/>
      <c r="J536" s="72"/>
      <c r="K536" s="71" t="s">
        <v>7041</v>
      </c>
      <c r="L536" s="75"/>
      <c r="M536" s="76">
        <v>5522.560546875</v>
      </c>
      <c r="N536" s="76">
        <v>9293.505859375</v>
      </c>
      <c r="O536" s="77"/>
      <c r="P536" s="78"/>
      <c r="Q536" s="78"/>
      <c r="R536" s="90"/>
      <c r="S536" s="48">
        <v>0</v>
      </c>
      <c r="T536" s="48">
        <v>1</v>
      </c>
      <c r="U536" s="49">
        <v>0</v>
      </c>
      <c r="V536" s="49">
        <v>0.017857</v>
      </c>
      <c r="W536" s="50"/>
      <c r="X536" s="50"/>
      <c r="Y536" s="50"/>
      <c r="Z536" s="49">
        <v>0</v>
      </c>
      <c r="AA536" s="73">
        <v>536</v>
      </c>
      <c r="AB536" s="73"/>
      <c r="AC536" s="74"/>
      <c r="AD536" s="80" t="s">
        <v>3678</v>
      </c>
      <c r="AE536" s="80">
        <v>474</v>
      </c>
      <c r="AF536" s="80">
        <v>662</v>
      </c>
      <c r="AG536" s="80">
        <v>24623</v>
      </c>
      <c r="AH536" s="80">
        <v>28649</v>
      </c>
      <c r="AI536" s="80"/>
      <c r="AJ536" s="80" t="s">
        <v>4218</v>
      </c>
      <c r="AK536" s="80" t="s">
        <v>4602</v>
      </c>
      <c r="AL536" s="86" t="s">
        <v>4834</v>
      </c>
      <c r="AM536" s="80"/>
      <c r="AN536" s="82">
        <v>42568.56081018518</v>
      </c>
      <c r="AO536" s="86" t="s">
        <v>5331</v>
      </c>
      <c r="AP536" s="80" t="b">
        <v>1</v>
      </c>
      <c r="AQ536" s="80" t="b">
        <v>0</v>
      </c>
      <c r="AR536" s="80" t="b">
        <v>0</v>
      </c>
      <c r="AS536" s="80"/>
      <c r="AT536" s="80">
        <v>2</v>
      </c>
      <c r="AU536" s="80"/>
      <c r="AV536" s="80" t="b">
        <v>0</v>
      </c>
      <c r="AW536" s="80" t="s">
        <v>5944</v>
      </c>
      <c r="AX536" s="86" t="s">
        <v>6438</v>
      </c>
      <c r="AY536" s="80" t="s">
        <v>66</v>
      </c>
      <c r="AZ536" s="80" t="str">
        <f>REPLACE(INDEX(GroupVertices[Group],MATCH(Vertices[[#This Row],[Vertex]],GroupVertices[Vertex],0)),1,1,"")</f>
        <v>4</v>
      </c>
      <c r="BA536" s="2"/>
      <c r="BB536" s="3"/>
      <c r="BC536" s="3"/>
      <c r="BD536" s="3"/>
      <c r="BE536" s="3"/>
    </row>
    <row r="537" spans="1:57" ht="15">
      <c r="A537" s="66" t="s">
        <v>657</v>
      </c>
      <c r="B537" s="67"/>
      <c r="C537" s="67"/>
      <c r="D537" s="68">
        <v>1</v>
      </c>
      <c r="E537" s="70">
        <v>50</v>
      </c>
      <c r="F537" s="106" t="s">
        <v>5850</v>
      </c>
      <c r="G537" s="67"/>
      <c r="H537" s="71"/>
      <c r="I537" s="72"/>
      <c r="J537" s="72"/>
      <c r="K537" s="71" t="s">
        <v>7042</v>
      </c>
      <c r="L537" s="75"/>
      <c r="M537" s="76">
        <v>2357.424560546875</v>
      </c>
      <c r="N537" s="76">
        <v>5359.455078125</v>
      </c>
      <c r="O537" s="77"/>
      <c r="P537" s="78"/>
      <c r="Q537" s="78"/>
      <c r="R537" s="90"/>
      <c r="S537" s="48">
        <v>0</v>
      </c>
      <c r="T537" s="48">
        <v>1</v>
      </c>
      <c r="U537" s="49">
        <v>0</v>
      </c>
      <c r="V537" s="49">
        <v>0.001645</v>
      </c>
      <c r="W537" s="50"/>
      <c r="X537" s="50"/>
      <c r="Y537" s="50"/>
      <c r="Z537" s="49">
        <v>0</v>
      </c>
      <c r="AA537" s="73">
        <v>537</v>
      </c>
      <c r="AB537" s="73"/>
      <c r="AC537" s="74"/>
      <c r="AD537" s="80" t="s">
        <v>3679</v>
      </c>
      <c r="AE537" s="80">
        <v>222</v>
      </c>
      <c r="AF537" s="80">
        <v>248</v>
      </c>
      <c r="AG537" s="80">
        <v>25770</v>
      </c>
      <c r="AH537" s="80">
        <v>238</v>
      </c>
      <c r="AI537" s="80"/>
      <c r="AJ537" s="80" t="s">
        <v>4219</v>
      </c>
      <c r="AK537" s="80"/>
      <c r="AL537" s="80"/>
      <c r="AM537" s="80"/>
      <c r="AN537" s="82">
        <v>40180.11482638889</v>
      </c>
      <c r="AO537" s="86" t="s">
        <v>5332</v>
      </c>
      <c r="AP537" s="80" t="b">
        <v>0</v>
      </c>
      <c r="AQ537" s="80" t="b">
        <v>0</v>
      </c>
      <c r="AR537" s="80" t="b">
        <v>0</v>
      </c>
      <c r="AS537" s="80"/>
      <c r="AT537" s="80">
        <v>2</v>
      </c>
      <c r="AU537" s="86" t="s">
        <v>5441</v>
      </c>
      <c r="AV537" s="80" t="b">
        <v>0</v>
      </c>
      <c r="AW537" s="80" t="s">
        <v>5944</v>
      </c>
      <c r="AX537" s="86" t="s">
        <v>6439</v>
      </c>
      <c r="AY537" s="80" t="s">
        <v>66</v>
      </c>
      <c r="AZ537" s="80" t="str">
        <f>REPLACE(INDEX(GroupVertices[Group],MATCH(Vertices[[#This Row],[Vertex]],GroupVertices[Vertex],0)),1,1,"")</f>
        <v>2</v>
      </c>
      <c r="BA537" s="2"/>
      <c r="BB537" s="3"/>
      <c r="BC537" s="3"/>
      <c r="BD537" s="3"/>
      <c r="BE537" s="3"/>
    </row>
    <row r="538" spans="1:57" ht="15">
      <c r="A538" s="66" t="s">
        <v>658</v>
      </c>
      <c r="B538" s="67"/>
      <c r="C538" s="67"/>
      <c r="D538" s="68">
        <v>1</v>
      </c>
      <c r="E538" s="70">
        <v>50</v>
      </c>
      <c r="F538" s="106" t="s">
        <v>5851</v>
      </c>
      <c r="G538" s="67"/>
      <c r="H538" s="71"/>
      <c r="I538" s="72"/>
      <c r="J538" s="72"/>
      <c r="K538" s="71" t="s">
        <v>7043</v>
      </c>
      <c r="L538" s="75"/>
      <c r="M538" s="76">
        <v>7225.5146484375</v>
      </c>
      <c r="N538" s="76">
        <v>1946.7520751953125</v>
      </c>
      <c r="O538" s="77"/>
      <c r="P538" s="78"/>
      <c r="Q538" s="78"/>
      <c r="R538" s="90"/>
      <c r="S538" s="48">
        <v>0</v>
      </c>
      <c r="T538" s="48">
        <v>1</v>
      </c>
      <c r="U538" s="49">
        <v>0</v>
      </c>
      <c r="V538" s="49">
        <v>1</v>
      </c>
      <c r="W538" s="50"/>
      <c r="X538" s="50"/>
      <c r="Y538" s="50"/>
      <c r="Z538" s="49">
        <v>0</v>
      </c>
      <c r="AA538" s="73">
        <v>538</v>
      </c>
      <c r="AB538" s="73"/>
      <c r="AC538" s="74"/>
      <c r="AD538" s="80" t="s">
        <v>3680</v>
      </c>
      <c r="AE538" s="80">
        <v>424</v>
      </c>
      <c r="AF538" s="80">
        <v>78</v>
      </c>
      <c r="AG538" s="80">
        <v>1852</v>
      </c>
      <c r="AH538" s="80">
        <v>1422</v>
      </c>
      <c r="AI538" s="80"/>
      <c r="AJ538" s="80" t="s">
        <v>4220</v>
      </c>
      <c r="AK538" s="80" t="s">
        <v>4603</v>
      </c>
      <c r="AL538" s="80"/>
      <c r="AM538" s="80"/>
      <c r="AN538" s="82">
        <v>43374.230532407404</v>
      </c>
      <c r="AO538" s="86" t="s">
        <v>5333</v>
      </c>
      <c r="AP538" s="80" t="b">
        <v>1</v>
      </c>
      <c r="AQ538" s="80" t="b">
        <v>0</v>
      </c>
      <c r="AR538" s="80" t="b">
        <v>0</v>
      </c>
      <c r="AS538" s="80"/>
      <c r="AT538" s="80">
        <v>0</v>
      </c>
      <c r="AU538" s="80"/>
      <c r="AV538" s="80" t="b">
        <v>0</v>
      </c>
      <c r="AW538" s="80" t="s">
        <v>5944</v>
      </c>
      <c r="AX538" s="86" t="s">
        <v>6440</v>
      </c>
      <c r="AY538" s="80" t="s">
        <v>66</v>
      </c>
      <c r="AZ538" s="80" t="str">
        <f>REPLACE(INDEX(GroupVertices[Group],MATCH(Vertices[[#This Row],[Vertex]],GroupVertices[Vertex],0)),1,1,"")</f>
        <v>58</v>
      </c>
      <c r="BA538" s="2"/>
      <c r="BB538" s="3"/>
      <c r="BC538" s="3"/>
      <c r="BD538" s="3"/>
      <c r="BE538" s="3"/>
    </row>
    <row r="539" spans="1:57" ht="15">
      <c r="A539" s="66" t="s">
        <v>659</v>
      </c>
      <c r="B539" s="67"/>
      <c r="C539" s="67"/>
      <c r="D539" s="68">
        <v>1</v>
      </c>
      <c r="E539" s="70">
        <v>50</v>
      </c>
      <c r="F539" s="106" t="s">
        <v>5853</v>
      </c>
      <c r="G539" s="67"/>
      <c r="H539" s="71"/>
      <c r="I539" s="72"/>
      <c r="J539" s="72"/>
      <c r="K539" s="71" t="s">
        <v>7045</v>
      </c>
      <c r="L539" s="75"/>
      <c r="M539" s="76">
        <v>3254.87353515625</v>
      </c>
      <c r="N539" s="76">
        <v>2398.29150390625</v>
      </c>
      <c r="O539" s="77"/>
      <c r="P539" s="78"/>
      <c r="Q539" s="78"/>
      <c r="R539" s="90"/>
      <c r="S539" s="48">
        <v>0</v>
      </c>
      <c r="T539" s="48">
        <v>1</v>
      </c>
      <c r="U539" s="49">
        <v>0</v>
      </c>
      <c r="V539" s="49">
        <v>0.043478</v>
      </c>
      <c r="W539" s="50"/>
      <c r="X539" s="50"/>
      <c r="Y539" s="50"/>
      <c r="Z539" s="49">
        <v>0</v>
      </c>
      <c r="AA539" s="73">
        <v>539</v>
      </c>
      <c r="AB539" s="73"/>
      <c r="AC539" s="74"/>
      <c r="AD539" s="80" t="s">
        <v>3682</v>
      </c>
      <c r="AE539" s="80">
        <v>890</v>
      </c>
      <c r="AF539" s="80">
        <v>922</v>
      </c>
      <c r="AG539" s="80">
        <v>35014</v>
      </c>
      <c r="AH539" s="80">
        <v>992</v>
      </c>
      <c r="AI539" s="80"/>
      <c r="AJ539" s="80"/>
      <c r="AK539" s="80"/>
      <c r="AL539" s="80"/>
      <c r="AM539" s="80"/>
      <c r="AN539" s="82">
        <v>40812.86984953703</v>
      </c>
      <c r="AO539" s="80"/>
      <c r="AP539" s="80" t="b">
        <v>1</v>
      </c>
      <c r="AQ539" s="80" t="b">
        <v>0</v>
      </c>
      <c r="AR539" s="80" t="b">
        <v>0</v>
      </c>
      <c r="AS539" s="80"/>
      <c r="AT539" s="80">
        <v>5</v>
      </c>
      <c r="AU539" s="86" t="s">
        <v>5433</v>
      </c>
      <c r="AV539" s="80" t="b">
        <v>0</v>
      </c>
      <c r="AW539" s="80" t="s">
        <v>5944</v>
      </c>
      <c r="AX539" s="86" t="s">
        <v>6442</v>
      </c>
      <c r="AY539" s="80" t="s">
        <v>66</v>
      </c>
      <c r="AZ539" s="80" t="str">
        <f>REPLACE(INDEX(GroupVertices[Group],MATCH(Vertices[[#This Row],[Vertex]],GroupVertices[Vertex],0)),1,1,"")</f>
        <v>8</v>
      </c>
      <c r="BA539" s="2"/>
      <c r="BB539" s="3"/>
      <c r="BC539" s="3"/>
      <c r="BD539" s="3"/>
      <c r="BE539" s="3"/>
    </row>
    <row r="540" spans="1:57" ht="15">
      <c r="A540" s="66" t="s">
        <v>660</v>
      </c>
      <c r="B540" s="67"/>
      <c r="C540" s="67"/>
      <c r="D540" s="68">
        <v>1</v>
      </c>
      <c r="E540" s="70">
        <v>50</v>
      </c>
      <c r="F540" s="106" t="s">
        <v>5854</v>
      </c>
      <c r="G540" s="67"/>
      <c r="H540" s="71"/>
      <c r="I540" s="72"/>
      <c r="J540" s="72"/>
      <c r="K540" s="71" t="s">
        <v>7046</v>
      </c>
      <c r="L540" s="75"/>
      <c r="M540" s="76">
        <v>448.8753967285156</v>
      </c>
      <c r="N540" s="76">
        <v>3965.818115234375</v>
      </c>
      <c r="O540" s="77"/>
      <c r="P540" s="78"/>
      <c r="Q540" s="78"/>
      <c r="R540" s="90"/>
      <c r="S540" s="48">
        <v>0</v>
      </c>
      <c r="T540" s="48">
        <v>1</v>
      </c>
      <c r="U540" s="49">
        <v>0</v>
      </c>
      <c r="V540" s="49">
        <v>0.001645</v>
      </c>
      <c r="W540" s="50"/>
      <c r="X540" s="50"/>
      <c r="Y540" s="50"/>
      <c r="Z540" s="49">
        <v>0</v>
      </c>
      <c r="AA540" s="73">
        <v>540</v>
      </c>
      <c r="AB540" s="73"/>
      <c r="AC540" s="74"/>
      <c r="AD540" s="80" t="s">
        <v>3683</v>
      </c>
      <c r="AE540" s="80">
        <v>183</v>
      </c>
      <c r="AF540" s="80">
        <v>20</v>
      </c>
      <c r="AG540" s="80">
        <v>427</v>
      </c>
      <c r="AH540" s="80">
        <v>2331</v>
      </c>
      <c r="AI540" s="80"/>
      <c r="AJ540" s="80" t="s">
        <v>4222</v>
      </c>
      <c r="AK540" s="80"/>
      <c r="AL540" s="80"/>
      <c r="AM540" s="80"/>
      <c r="AN540" s="82">
        <v>42522.15436342593</v>
      </c>
      <c r="AO540" s="86" t="s">
        <v>5335</v>
      </c>
      <c r="AP540" s="80" t="b">
        <v>0</v>
      </c>
      <c r="AQ540" s="80" t="b">
        <v>0</v>
      </c>
      <c r="AR540" s="80" t="b">
        <v>0</v>
      </c>
      <c r="AS540" s="80"/>
      <c r="AT540" s="80">
        <v>0</v>
      </c>
      <c r="AU540" s="86" t="s">
        <v>5433</v>
      </c>
      <c r="AV540" s="80" t="b">
        <v>0</v>
      </c>
      <c r="AW540" s="80" t="s">
        <v>5944</v>
      </c>
      <c r="AX540" s="86" t="s">
        <v>6443</v>
      </c>
      <c r="AY540" s="80" t="s">
        <v>66</v>
      </c>
      <c r="AZ540" s="80" t="str">
        <f>REPLACE(INDEX(GroupVertices[Group],MATCH(Vertices[[#This Row],[Vertex]],GroupVertices[Vertex],0)),1,1,"")</f>
        <v>2</v>
      </c>
      <c r="BA540" s="2"/>
      <c r="BB540" s="3"/>
      <c r="BC540" s="3"/>
      <c r="BD540" s="3"/>
      <c r="BE540" s="3"/>
    </row>
    <row r="541" spans="1:57" ht="15">
      <c r="A541" s="66" t="s">
        <v>661</v>
      </c>
      <c r="B541" s="67"/>
      <c r="C541" s="67"/>
      <c r="D541" s="68">
        <v>1</v>
      </c>
      <c r="E541" s="70">
        <v>50</v>
      </c>
      <c r="F541" s="106" t="s">
        <v>5855</v>
      </c>
      <c r="G541" s="67"/>
      <c r="H541" s="71"/>
      <c r="I541" s="72"/>
      <c r="J541" s="72"/>
      <c r="K541" s="71" t="s">
        <v>7047</v>
      </c>
      <c r="L541" s="75"/>
      <c r="M541" s="76">
        <v>4902.4462890625</v>
      </c>
      <c r="N541" s="76">
        <v>6910.87353515625</v>
      </c>
      <c r="O541" s="77"/>
      <c r="P541" s="78"/>
      <c r="Q541" s="78"/>
      <c r="R541" s="90"/>
      <c r="S541" s="48">
        <v>0</v>
      </c>
      <c r="T541" s="48">
        <v>1</v>
      </c>
      <c r="U541" s="49">
        <v>0</v>
      </c>
      <c r="V541" s="49">
        <v>0.05</v>
      </c>
      <c r="W541" s="50"/>
      <c r="X541" s="50"/>
      <c r="Y541" s="50"/>
      <c r="Z541" s="49">
        <v>0</v>
      </c>
      <c r="AA541" s="73">
        <v>541</v>
      </c>
      <c r="AB541" s="73"/>
      <c r="AC541" s="74"/>
      <c r="AD541" s="80" t="s">
        <v>3684</v>
      </c>
      <c r="AE541" s="80">
        <v>424</v>
      </c>
      <c r="AF541" s="80">
        <v>174</v>
      </c>
      <c r="AG541" s="80">
        <v>5937</v>
      </c>
      <c r="AH541" s="80">
        <v>13718</v>
      </c>
      <c r="AI541" s="80"/>
      <c r="AJ541" s="80" t="s">
        <v>4223</v>
      </c>
      <c r="AK541" s="80" t="s">
        <v>4605</v>
      </c>
      <c r="AL541" s="80"/>
      <c r="AM541" s="80"/>
      <c r="AN541" s="82">
        <v>42618.427465277775</v>
      </c>
      <c r="AO541" s="86" t="s">
        <v>5336</v>
      </c>
      <c r="AP541" s="80" t="b">
        <v>1</v>
      </c>
      <c r="AQ541" s="80" t="b">
        <v>0</v>
      </c>
      <c r="AR541" s="80" t="b">
        <v>0</v>
      </c>
      <c r="AS541" s="80"/>
      <c r="AT541" s="80">
        <v>0</v>
      </c>
      <c r="AU541" s="80"/>
      <c r="AV541" s="80" t="b">
        <v>0</v>
      </c>
      <c r="AW541" s="80" t="s">
        <v>5944</v>
      </c>
      <c r="AX541" s="86" t="s">
        <v>6444</v>
      </c>
      <c r="AY541" s="80" t="s">
        <v>66</v>
      </c>
      <c r="AZ541" s="80" t="str">
        <f>REPLACE(INDEX(GroupVertices[Group],MATCH(Vertices[[#This Row],[Vertex]],GroupVertices[Vertex],0)),1,1,"")</f>
        <v>10</v>
      </c>
      <c r="BA541" s="2"/>
      <c r="BB541" s="3"/>
      <c r="BC541" s="3"/>
      <c r="BD541" s="3"/>
      <c r="BE541" s="3"/>
    </row>
    <row r="542" spans="1:57" ht="15">
      <c r="A542" s="66" t="s">
        <v>662</v>
      </c>
      <c r="B542" s="67"/>
      <c r="C542" s="67"/>
      <c r="D542" s="68">
        <v>1</v>
      </c>
      <c r="E542" s="70">
        <v>50</v>
      </c>
      <c r="F542" s="106" t="s">
        <v>5856</v>
      </c>
      <c r="G542" s="67"/>
      <c r="H542" s="71"/>
      <c r="I542" s="72"/>
      <c r="J542" s="72"/>
      <c r="K542" s="71" t="s">
        <v>7048</v>
      </c>
      <c r="L542" s="75"/>
      <c r="M542" s="76">
        <v>3714.912353515625</v>
      </c>
      <c r="N542" s="76">
        <v>1828.579833984375</v>
      </c>
      <c r="O542" s="77"/>
      <c r="P542" s="78"/>
      <c r="Q542" s="78"/>
      <c r="R542" s="90"/>
      <c r="S542" s="48">
        <v>0</v>
      </c>
      <c r="T542" s="48">
        <v>1</v>
      </c>
      <c r="U542" s="49">
        <v>0</v>
      </c>
      <c r="V542" s="49">
        <v>0.043478</v>
      </c>
      <c r="W542" s="50"/>
      <c r="X542" s="50"/>
      <c r="Y542" s="50"/>
      <c r="Z542" s="49">
        <v>0</v>
      </c>
      <c r="AA542" s="73">
        <v>542</v>
      </c>
      <c r="AB542" s="73"/>
      <c r="AC542" s="74"/>
      <c r="AD542" s="80" t="s">
        <v>3685</v>
      </c>
      <c r="AE542" s="80">
        <v>124</v>
      </c>
      <c r="AF542" s="80">
        <v>106</v>
      </c>
      <c r="AG542" s="80">
        <v>560</v>
      </c>
      <c r="AH542" s="80">
        <v>1457</v>
      </c>
      <c r="AI542" s="80"/>
      <c r="AJ542" s="80" t="s">
        <v>4224</v>
      </c>
      <c r="AK542" s="80" t="s">
        <v>4606</v>
      </c>
      <c r="AL542" s="80"/>
      <c r="AM542" s="80"/>
      <c r="AN542" s="82">
        <v>40903.67297453704</v>
      </c>
      <c r="AO542" s="86" t="s">
        <v>5337</v>
      </c>
      <c r="AP542" s="80" t="b">
        <v>0</v>
      </c>
      <c r="AQ542" s="80" t="b">
        <v>0</v>
      </c>
      <c r="AR542" s="80" t="b">
        <v>1</v>
      </c>
      <c r="AS542" s="80"/>
      <c r="AT542" s="80">
        <v>3</v>
      </c>
      <c r="AU542" s="86" t="s">
        <v>5433</v>
      </c>
      <c r="AV542" s="80" t="b">
        <v>0</v>
      </c>
      <c r="AW542" s="80" t="s">
        <v>5944</v>
      </c>
      <c r="AX542" s="86" t="s">
        <v>6445</v>
      </c>
      <c r="AY542" s="80" t="s">
        <v>66</v>
      </c>
      <c r="AZ542" s="80" t="str">
        <f>REPLACE(INDEX(GroupVertices[Group],MATCH(Vertices[[#This Row],[Vertex]],GroupVertices[Vertex],0)),1,1,"")</f>
        <v>8</v>
      </c>
      <c r="BA542" s="2"/>
      <c r="BB542" s="3"/>
      <c r="BC542" s="3"/>
      <c r="BD542" s="3"/>
      <c r="BE542" s="3"/>
    </row>
    <row r="543" spans="1:57" ht="15">
      <c r="A543" s="66" t="s">
        <v>664</v>
      </c>
      <c r="B543" s="67"/>
      <c r="C543" s="67"/>
      <c r="D543" s="68">
        <v>1</v>
      </c>
      <c r="E543" s="70">
        <v>50</v>
      </c>
      <c r="F543" s="106" t="s">
        <v>5858</v>
      </c>
      <c r="G543" s="67"/>
      <c r="H543" s="71"/>
      <c r="I543" s="72"/>
      <c r="J543" s="72"/>
      <c r="K543" s="71" t="s">
        <v>7050</v>
      </c>
      <c r="L543" s="75"/>
      <c r="M543" s="76">
        <v>9439.4033203125</v>
      </c>
      <c r="N543" s="76">
        <v>3819.70361328125</v>
      </c>
      <c r="O543" s="77"/>
      <c r="P543" s="78"/>
      <c r="Q543" s="78"/>
      <c r="R543" s="90"/>
      <c r="S543" s="48">
        <v>0</v>
      </c>
      <c r="T543" s="48">
        <v>1</v>
      </c>
      <c r="U543" s="49">
        <v>0</v>
      </c>
      <c r="V543" s="49">
        <v>1</v>
      </c>
      <c r="W543" s="50"/>
      <c r="X543" s="50"/>
      <c r="Y543" s="50"/>
      <c r="Z543" s="49">
        <v>0</v>
      </c>
      <c r="AA543" s="73">
        <v>543</v>
      </c>
      <c r="AB543" s="73"/>
      <c r="AC543" s="74"/>
      <c r="AD543" s="80" t="s">
        <v>3687</v>
      </c>
      <c r="AE543" s="80">
        <v>428</v>
      </c>
      <c r="AF543" s="80">
        <v>28</v>
      </c>
      <c r="AG543" s="80">
        <v>135</v>
      </c>
      <c r="AH543" s="80">
        <v>119</v>
      </c>
      <c r="AI543" s="80"/>
      <c r="AJ543" s="80"/>
      <c r="AK543" s="80" t="s">
        <v>4608</v>
      </c>
      <c r="AL543" s="80"/>
      <c r="AM543" s="80"/>
      <c r="AN543" s="82">
        <v>42037.46506944444</v>
      </c>
      <c r="AO543" s="86" t="s">
        <v>5339</v>
      </c>
      <c r="AP543" s="80" t="b">
        <v>1</v>
      </c>
      <c r="AQ543" s="80" t="b">
        <v>0</v>
      </c>
      <c r="AR543" s="80" t="b">
        <v>1</v>
      </c>
      <c r="AS543" s="80"/>
      <c r="AT543" s="80">
        <v>0</v>
      </c>
      <c r="AU543" s="86" t="s">
        <v>5433</v>
      </c>
      <c r="AV543" s="80" t="b">
        <v>0</v>
      </c>
      <c r="AW543" s="80" t="s">
        <v>5944</v>
      </c>
      <c r="AX543" s="86" t="s">
        <v>6447</v>
      </c>
      <c r="AY543" s="80" t="s">
        <v>66</v>
      </c>
      <c r="AZ543" s="80" t="str">
        <f>REPLACE(INDEX(GroupVertices[Group],MATCH(Vertices[[#This Row],[Vertex]],GroupVertices[Vertex],0)),1,1,"")</f>
        <v>57</v>
      </c>
      <c r="BA543" s="2"/>
      <c r="BB543" s="3"/>
      <c r="BC543" s="3"/>
      <c r="BD543" s="3"/>
      <c r="BE543" s="3"/>
    </row>
    <row r="544" spans="1:57" ht="15">
      <c r="A544" s="66" t="s">
        <v>666</v>
      </c>
      <c r="B544" s="67"/>
      <c r="C544" s="67"/>
      <c r="D544" s="68">
        <v>1</v>
      </c>
      <c r="E544" s="70">
        <v>50</v>
      </c>
      <c r="F544" s="106" t="s">
        <v>5860</v>
      </c>
      <c r="G544" s="67"/>
      <c r="H544" s="71"/>
      <c r="I544" s="72"/>
      <c r="J544" s="72"/>
      <c r="K544" s="71" t="s">
        <v>7052</v>
      </c>
      <c r="L544" s="75"/>
      <c r="M544" s="76">
        <v>7225.54150390625</v>
      </c>
      <c r="N544" s="76">
        <v>3229.777099609375</v>
      </c>
      <c r="O544" s="77"/>
      <c r="P544" s="78"/>
      <c r="Q544" s="78"/>
      <c r="R544" s="90"/>
      <c r="S544" s="48">
        <v>0</v>
      </c>
      <c r="T544" s="48">
        <v>1</v>
      </c>
      <c r="U544" s="49">
        <v>0</v>
      </c>
      <c r="V544" s="49">
        <v>1</v>
      </c>
      <c r="W544" s="50"/>
      <c r="X544" s="50"/>
      <c r="Y544" s="50"/>
      <c r="Z544" s="49">
        <v>0</v>
      </c>
      <c r="AA544" s="73">
        <v>544</v>
      </c>
      <c r="AB544" s="73"/>
      <c r="AC544" s="74"/>
      <c r="AD544" s="80" t="s">
        <v>3689</v>
      </c>
      <c r="AE544" s="80">
        <v>92</v>
      </c>
      <c r="AF544" s="80">
        <v>136</v>
      </c>
      <c r="AG544" s="80">
        <v>443</v>
      </c>
      <c r="AH544" s="80">
        <v>1800</v>
      </c>
      <c r="AI544" s="80"/>
      <c r="AJ544" s="80" t="s">
        <v>4226</v>
      </c>
      <c r="AK544" s="80"/>
      <c r="AL544" s="86" t="s">
        <v>4837</v>
      </c>
      <c r="AM544" s="80"/>
      <c r="AN544" s="82">
        <v>41552.098344907405</v>
      </c>
      <c r="AO544" s="86" t="s">
        <v>5341</v>
      </c>
      <c r="AP544" s="80" t="b">
        <v>1</v>
      </c>
      <c r="AQ544" s="80" t="b">
        <v>0</v>
      </c>
      <c r="AR544" s="80" t="b">
        <v>0</v>
      </c>
      <c r="AS544" s="80"/>
      <c r="AT544" s="80">
        <v>0</v>
      </c>
      <c r="AU544" s="86" t="s">
        <v>5433</v>
      </c>
      <c r="AV544" s="80" t="b">
        <v>0</v>
      </c>
      <c r="AW544" s="80" t="s">
        <v>5944</v>
      </c>
      <c r="AX544" s="86" t="s">
        <v>6449</v>
      </c>
      <c r="AY544" s="80" t="s">
        <v>66</v>
      </c>
      <c r="AZ544" s="80" t="str">
        <f>REPLACE(INDEX(GroupVertices[Group],MATCH(Vertices[[#This Row],[Vertex]],GroupVertices[Vertex],0)),1,1,"")</f>
        <v>56</v>
      </c>
      <c r="BA544" s="2"/>
      <c r="BB544" s="3"/>
      <c r="BC544" s="3"/>
      <c r="BD544" s="3"/>
      <c r="BE544" s="3"/>
    </row>
    <row r="545" spans="1:57" ht="15">
      <c r="A545" s="66" t="s">
        <v>668</v>
      </c>
      <c r="B545" s="67"/>
      <c r="C545" s="67"/>
      <c r="D545" s="68">
        <v>1</v>
      </c>
      <c r="E545" s="70">
        <v>50</v>
      </c>
      <c r="F545" s="106" t="s">
        <v>5862</v>
      </c>
      <c r="G545" s="67"/>
      <c r="H545" s="71"/>
      <c r="I545" s="72"/>
      <c r="J545" s="72"/>
      <c r="K545" s="71" t="s">
        <v>7054</v>
      </c>
      <c r="L545" s="75"/>
      <c r="M545" s="76">
        <v>2896.66015625</v>
      </c>
      <c r="N545" s="76">
        <v>4889.8544921875</v>
      </c>
      <c r="O545" s="77"/>
      <c r="P545" s="78"/>
      <c r="Q545" s="78"/>
      <c r="R545" s="90"/>
      <c r="S545" s="48">
        <v>0</v>
      </c>
      <c r="T545" s="48">
        <v>1</v>
      </c>
      <c r="U545" s="49">
        <v>0</v>
      </c>
      <c r="V545" s="49">
        <v>0.001645</v>
      </c>
      <c r="W545" s="50"/>
      <c r="X545" s="50"/>
      <c r="Y545" s="50"/>
      <c r="Z545" s="49">
        <v>0</v>
      </c>
      <c r="AA545" s="73">
        <v>545</v>
      </c>
      <c r="AB545" s="73"/>
      <c r="AC545" s="74"/>
      <c r="AD545" s="80" t="s">
        <v>3691</v>
      </c>
      <c r="AE545" s="80">
        <v>2502</v>
      </c>
      <c r="AF545" s="80">
        <v>1624</v>
      </c>
      <c r="AG545" s="80">
        <v>4388</v>
      </c>
      <c r="AH545" s="80">
        <v>15822</v>
      </c>
      <c r="AI545" s="80"/>
      <c r="AJ545" s="80" t="s">
        <v>4227</v>
      </c>
      <c r="AK545" s="80" t="s">
        <v>4609</v>
      </c>
      <c r="AL545" s="80"/>
      <c r="AM545" s="80"/>
      <c r="AN545" s="82">
        <v>39946.00069444445</v>
      </c>
      <c r="AO545" s="86" t="s">
        <v>5342</v>
      </c>
      <c r="AP545" s="80" t="b">
        <v>0</v>
      </c>
      <c r="AQ545" s="80" t="b">
        <v>0</v>
      </c>
      <c r="AR545" s="80" t="b">
        <v>1</v>
      </c>
      <c r="AS545" s="80"/>
      <c r="AT545" s="80">
        <v>5</v>
      </c>
      <c r="AU545" s="86" t="s">
        <v>5433</v>
      </c>
      <c r="AV545" s="80" t="b">
        <v>0</v>
      </c>
      <c r="AW545" s="80" t="s">
        <v>5944</v>
      </c>
      <c r="AX545" s="86" t="s">
        <v>6451</v>
      </c>
      <c r="AY545" s="80" t="s">
        <v>66</v>
      </c>
      <c r="AZ545" s="80" t="str">
        <f>REPLACE(INDEX(GroupVertices[Group],MATCH(Vertices[[#This Row],[Vertex]],GroupVertices[Vertex],0)),1,1,"")</f>
        <v>2</v>
      </c>
      <c r="BA545" s="2"/>
      <c r="BB545" s="3"/>
      <c r="BC545" s="3"/>
      <c r="BD545" s="3"/>
      <c r="BE545" s="3"/>
    </row>
    <row r="546" spans="1:57" ht="15">
      <c r="A546" s="66" t="s">
        <v>673</v>
      </c>
      <c r="B546" s="67"/>
      <c r="C546" s="67"/>
      <c r="D546" s="68">
        <v>1</v>
      </c>
      <c r="E546" s="70">
        <v>50</v>
      </c>
      <c r="F546" s="106" t="s">
        <v>5867</v>
      </c>
      <c r="G546" s="67"/>
      <c r="H546" s="71"/>
      <c r="I546" s="72"/>
      <c r="J546" s="72"/>
      <c r="K546" s="71" t="s">
        <v>7059</v>
      </c>
      <c r="L546" s="75"/>
      <c r="M546" s="76">
        <v>2967.1357421875</v>
      </c>
      <c r="N546" s="76">
        <v>6589.4130859375</v>
      </c>
      <c r="O546" s="77"/>
      <c r="P546" s="78"/>
      <c r="Q546" s="78"/>
      <c r="R546" s="90"/>
      <c r="S546" s="48">
        <v>0</v>
      </c>
      <c r="T546" s="48">
        <v>1</v>
      </c>
      <c r="U546" s="49">
        <v>0</v>
      </c>
      <c r="V546" s="49">
        <v>0.002</v>
      </c>
      <c r="W546" s="50"/>
      <c r="X546" s="50"/>
      <c r="Y546" s="50"/>
      <c r="Z546" s="49">
        <v>0</v>
      </c>
      <c r="AA546" s="73">
        <v>546</v>
      </c>
      <c r="AB546" s="73"/>
      <c r="AC546" s="74"/>
      <c r="AD546" s="80" t="s">
        <v>3696</v>
      </c>
      <c r="AE546" s="80">
        <v>34</v>
      </c>
      <c r="AF546" s="80">
        <v>16</v>
      </c>
      <c r="AG546" s="80">
        <v>3694</v>
      </c>
      <c r="AH546" s="80">
        <v>2166</v>
      </c>
      <c r="AI546" s="80"/>
      <c r="AJ546" s="80" t="s">
        <v>4232</v>
      </c>
      <c r="AK546" s="80" t="s">
        <v>4614</v>
      </c>
      <c r="AL546" s="80"/>
      <c r="AM546" s="80"/>
      <c r="AN546" s="82">
        <v>41451.900092592594</v>
      </c>
      <c r="AO546" s="86" t="s">
        <v>5347</v>
      </c>
      <c r="AP546" s="80" t="b">
        <v>1</v>
      </c>
      <c r="AQ546" s="80" t="b">
        <v>0</v>
      </c>
      <c r="AR546" s="80" t="b">
        <v>1</v>
      </c>
      <c r="AS546" s="80"/>
      <c r="AT546" s="80">
        <v>3</v>
      </c>
      <c r="AU546" s="86" t="s">
        <v>5433</v>
      </c>
      <c r="AV546" s="80" t="b">
        <v>0</v>
      </c>
      <c r="AW546" s="80" t="s">
        <v>5944</v>
      </c>
      <c r="AX546" s="86" t="s">
        <v>6456</v>
      </c>
      <c r="AY546" s="80" t="s">
        <v>66</v>
      </c>
      <c r="AZ546" s="80" t="str">
        <f>REPLACE(INDEX(GroupVertices[Group],MATCH(Vertices[[#This Row],[Vertex]],GroupVertices[Vertex],0)),1,1,"")</f>
        <v>1</v>
      </c>
      <c r="BA546" s="2"/>
      <c r="BB546" s="3"/>
      <c r="BC546" s="3"/>
      <c r="BD546" s="3"/>
      <c r="BE546" s="3"/>
    </row>
    <row r="547" spans="1:57" ht="15">
      <c r="A547" s="66" t="s">
        <v>674</v>
      </c>
      <c r="B547" s="67"/>
      <c r="C547" s="67"/>
      <c r="D547" s="68">
        <v>1</v>
      </c>
      <c r="E547" s="70">
        <v>50</v>
      </c>
      <c r="F547" s="106" t="s">
        <v>5868</v>
      </c>
      <c r="G547" s="67"/>
      <c r="H547" s="71"/>
      <c r="I547" s="72"/>
      <c r="J547" s="72"/>
      <c r="K547" s="71" t="s">
        <v>7060</v>
      </c>
      <c r="L547" s="75"/>
      <c r="M547" s="76">
        <v>753.2227172851562</v>
      </c>
      <c r="N547" s="76">
        <v>3550.47412109375</v>
      </c>
      <c r="O547" s="77"/>
      <c r="P547" s="78"/>
      <c r="Q547" s="78"/>
      <c r="R547" s="90"/>
      <c r="S547" s="48">
        <v>0</v>
      </c>
      <c r="T547" s="48">
        <v>1</v>
      </c>
      <c r="U547" s="49">
        <v>0</v>
      </c>
      <c r="V547" s="49">
        <v>0.001502</v>
      </c>
      <c r="W547" s="50"/>
      <c r="X547" s="50"/>
      <c r="Y547" s="50"/>
      <c r="Z547" s="49">
        <v>0</v>
      </c>
      <c r="AA547" s="73">
        <v>547</v>
      </c>
      <c r="AB547" s="73"/>
      <c r="AC547" s="74"/>
      <c r="AD547" s="80" t="s">
        <v>3697</v>
      </c>
      <c r="AE547" s="80">
        <v>293</v>
      </c>
      <c r="AF547" s="80">
        <v>199</v>
      </c>
      <c r="AG547" s="80">
        <v>3267</v>
      </c>
      <c r="AH547" s="80">
        <v>8139</v>
      </c>
      <c r="AI547" s="80"/>
      <c r="AJ547" s="80" t="s">
        <v>4233</v>
      </c>
      <c r="AK547" s="80" t="s">
        <v>4615</v>
      </c>
      <c r="AL547" s="86" t="s">
        <v>4839</v>
      </c>
      <c r="AM547" s="80"/>
      <c r="AN547" s="82">
        <v>42298.94732638889</v>
      </c>
      <c r="AO547" s="86" t="s">
        <v>5348</v>
      </c>
      <c r="AP547" s="80" t="b">
        <v>0</v>
      </c>
      <c r="AQ547" s="80" t="b">
        <v>0</v>
      </c>
      <c r="AR547" s="80" t="b">
        <v>1</v>
      </c>
      <c r="AS547" s="80"/>
      <c r="AT547" s="80">
        <v>0</v>
      </c>
      <c r="AU547" s="86" t="s">
        <v>5433</v>
      </c>
      <c r="AV547" s="80" t="b">
        <v>0</v>
      </c>
      <c r="AW547" s="80" t="s">
        <v>5944</v>
      </c>
      <c r="AX547" s="86" t="s">
        <v>6457</v>
      </c>
      <c r="AY547" s="80" t="s">
        <v>66</v>
      </c>
      <c r="AZ547" s="80" t="str">
        <f>REPLACE(INDEX(GroupVertices[Group],MATCH(Vertices[[#This Row],[Vertex]],GroupVertices[Vertex],0)),1,1,"")</f>
        <v>2</v>
      </c>
      <c r="BA547" s="2"/>
      <c r="BB547" s="3"/>
      <c r="BC547" s="3"/>
      <c r="BD547" s="3"/>
      <c r="BE547" s="3"/>
    </row>
    <row r="548" spans="1:57" ht="15">
      <c r="A548" s="66" t="s">
        <v>675</v>
      </c>
      <c r="B548" s="67"/>
      <c r="C548" s="67"/>
      <c r="D548" s="68">
        <v>1</v>
      </c>
      <c r="E548" s="70">
        <v>50</v>
      </c>
      <c r="F548" s="106" t="s">
        <v>5869</v>
      </c>
      <c r="G548" s="67"/>
      <c r="H548" s="71"/>
      <c r="I548" s="72"/>
      <c r="J548" s="72"/>
      <c r="K548" s="71" t="s">
        <v>7061</v>
      </c>
      <c r="L548" s="75"/>
      <c r="M548" s="76">
        <v>2440.4931640625</v>
      </c>
      <c r="N548" s="76">
        <v>3509.32861328125</v>
      </c>
      <c r="O548" s="77"/>
      <c r="P548" s="78"/>
      <c r="Q548" s="78"/>
      <c r="R548" s="90"/>
      <c r="S548" s="48">
        <v>0</v>
      </c>
      <c r="T548" s="48">
        <v>1</v>
      </c>
      <c r="U548" s="49">
        <v>0</v>
      </c>
      <c r="V548" s="49">
        <v>0.001502</v>
      </c>
      <c r="W548" s="50"/>
      <c r="X548" s="50"/>
      <c r="Y548" s="50"/>
      <c r="Z548" s="49">
        <v>0</v>
      </c>
      <c r="AA548" s="73">
        <v>548</v>
      </c>
      <c r="AB548" s="73"/>
      <c r="AC548" s="74"/>
      <c r="AD548" s="80" t="s">
        <v>3698</v>
      </c>
      <c r="AE548" s="80">
        <v>204</v>
      </c>
      <c r="AF548" s="80">
        <v>242</v>
      </c>
      <c r="AG548" s="80">
        <v>4836</v>
      </c>
      <c r="AH548" s="80">
        <v>8470</v>
      </c>
      <c r="AI548" s="80"/>
      <c r="AJ548" s="80" t="s">
        <v>4234</v>
      </c>
      <c r="AK548" s="80"/>
      <c r="AL548" s="86" t="s">
        <v>4840</v>
      </c>
      <c r="AM548" s="80"/>
      <c r="AN548" s="82">
        <v>43105.00472222222</v>
      </c>
      <c r="AO548" s="86" t="s">
        <v>5349</v>
      </c>
      <c r="AP548" s="80" t="b">
        <v>1</v>
      </c>
      <c r="AQ548" s="80" t="b">
        <v>0</v>
      </c>
      <c r="AR548" s="80" t="b">
        <v>0</v>
      </c>
      <c r="AS548" s="80"/>
      <c r="AT548" s="80">
        <v>0</v>
      </c>
      <c r="AU548" s="80"/>
      <c r="AV548" s="80" t="b">
        <v>0</v>
      </c>
      <c r="AW548" s="80" t="s">
        <v>5944</v>
      </c>
      <c r="AX548" s="86" t="s">
        <v>6458</v>
      </c>
      <c r="AY548" s="80" t="s">
        <v>66</v>
      </c>
      <c r="AZ548" s="80" t="str">
        <f>REPLACE(INDEX(GroupVertices[Group],MATCH(Vertices[[#This Row],[Vertex]],GroupVertices[Vertex],0)),1,1,"")</f>
        <v>2</v>
      </c>
      <c r="BA548" s="2"/>
      <c r="BB548" s="3"/>
      <c r="BC548" s="3"/>
      <c r="BD548" s="3"/>
      <c r="BE548" s="3"/>
    </row>
    <row r="549" spans="1:57" ht="15">
      <c r="A549" s="66" t="s">
        <v>677</v>
      </c>
      <c r="B549" s="67"/>
      <c r="C549" s="67"/>
      <c r="D549" s="68">
        <v>1</v>
      </c>
      <c r="E549" s="70">
        <v>50</v>
      </c>
      <c r="F549" s="106" t="s">
        <v>5870</v>
      </c>
      <c r="G549" s="67"/>
      <c r="H549" s="71"/>
      <c r="I549" s="72"/>
      <c r="J549" s="72"/>
      <c r="K549" s="71" t="s">
        <v>7063</v>
      </c>
      <c r="L549" s="75"/>
      <c r="M549" s="76">
        <v>3458.344970703125</v>
      </c>
      <c r="N549" s="76">
        <v>4072.263427734375</v>
      </c>
      <c r="O549" s="77"/>
      <c r="P549" s="78"/>
      <c r="Q549" s="78"/>
      <c r="R549" s="90"/>
      <c r="S549" s="48">
        <v>0</v>
      </c>
      <c r="T549" s="48">
        <v>1</v>
      </c>
      <c r="U549" s="49">
        <v>0</v>
      </c>
      <c r="V549" s="49">
        <v>0.011765</v>
      </c>
      <c r="W549" s="50"/>
      <c r="X549" s="50"/>
      <c r="Y549" s="50"/>
      <c r="Z549" s="49">
        <v>0</v>
      </c>
      <c r="AA549" s="73">
        <v>549</v>
      </c>
      <c r="AB549" s="73"/>
      <c r="AC549" s="74"/>
      <c r="AD549" s="80" t="s">
        <v>3700</v>
      </c>
      <c r="AE549" s="80">
        <v>389</v>
      </c>
      <c r="AF549" s="80">
        <v>577</v>
      </c>
      <c r="AG549" s="80">
        <v>45347</v>
      </c>
      <c r="AH549" s="80">
        <v>20531</v>
      </c>
      <c r="AI549" s="80"/>
      <c r="AJ549" s="80" t="s">
        <v>4236</v>
      </c>
      <c r="AK549" s="80" t="s">
        <v>4617</v>
      </c>
      <c r="AL549" s="80"/>
      <c r="AM549" s="80"/>
      <c r="AN549" s="82">
        <v>40252.079675925925</v>
      </c>
      <c r="AO549" s="86" t="s">
        <v>5351</v>
      </c>
      <c r="AP549" s="80" t="b">
        <v>0</v>
      </c>
      <c r="AQ549" s="80" t="b">
        <v>0</v>
      </c>
      <c r="AR549" s="80" t="b">
        <v>1</v>
      </c>
      <c r="AS549" s="80"/>
      <c r="AT549" s="80">
        <v>4</v>
      </c>
      <c r="AU549" s="86" t="s">
        <v>5448</v>
      </c>
      <c r="AV549" s="80" t="b">
        <v>0</v>
      </c>
      <c r="AW549" s="80" t="s">
        <v>5944</v>
      </c>
      <c r="AX549" s="86" t="s">
        <v>6460</v>
      </c>
      <c r="AY549" s="80" t="s">
        <v>66</v>
      </c>
      <c r="AZ549" s="80" t="str">
        <f>REPLACE(INDEX(GroupVertices[Group],MATCH(Vertices[[#This Row],[Vertex]],GroupVertices[Vertex],0)),1,1,"")</f>
        <v>7</v>
      </c>
      <c r="BA549" s="2"/>
      <c r="BB549" s="3"/>
      <c r="BC549" s="3"/>
      <c r="BD549" s="3"/>
      <c r="BE549" s="3"/>
    </row>
    <row r="550" spans="1:57" ht="15">
      <c r="A550" s="66" t="s">
        <v>678</v>
      </c>
      <c r="B550" s="67"/>
      <c r="C550" s="67"/>
      <c r="D550" s="68">
        <v>1</v>
      </c>
      <c r="E550" s="70">
        <v>50</v>
      </c>
      <c r="F550" s="106" t="s">
        <v>5871</v>
      </c>
      <c r="G550" s="67"/>
      <c r="H550" s="71"/>
      <c r="I550" s="72"/>
      <c r="J550" s="72"/>
      <c r="K550" s="71" t="s">
        <v>7064</v>
      </c>
      <c r="L550" s="75"/>
      <c r="M550" s="76">
        <v>1161.7060546875</v>
      </c>
      <c r="N550" s="76">
        <v>2920.062744140625</v>
      </c>
      <c r="O550" s="77"/>
      <c r="P550" s="78"/>
      <c r="Q550" s="78"/>
      <c r="R550" s="90"/>
      <c r="S550" s="48">
        <v>0</v>
      </c>
      <c r="T550" s="48">
        <v>1</v>
      </c>
      <c r="U550" s="49">
        <v>0</v>
      </c>
      <c r="V550" s="49">
        <v>0.001502</v>
      </c>
      <c r="W550" s="50"/>
      <c r="X550" s="50"/>
      <c r="Y550" s="50"/>
      <c r="Z550" s="49">
        <v>0</v>
      </c>
      <c r="AA550" s="73">
        <v>550</v>
      </c>
      <c r="AB550" s="73"/>
      <c r="AC550" s="74"/>
      <c r="AD550" s="80" t="s">
        <v>3701</v>
      </c>
      <c r="AE550" s="80">
        <v>69</v>
      </c>
      <c r="AF550" s="80">
        <v>30</v>
      </c>
      <c r="AG550" s="80">
        <v>1269</v>
      </c>
      <c r="AH550" s="80">
        <v>1543</v>
      </c>
      <c r="AI550" s="80"/>
      <c r="AJ550" s="80"/>
      <c r="AK550" s="80" t="s">
        <v>4618</v>
      </c>
      <c r="AL550" s="80"/>
      <c r="AM550" s="80"/>
      <c r="AN550" s="82">
        <v>42907.11712962963</v>
      </c>
      <c r="AO550" s="86" t="s">
        <v>5352</v>
      </c>
      <c r="AP550" s="80" t="b">
        <v>1</v>
      </c>
      <c r="AQ550" s="80" t="b">
        <v>0</v>
      </c>
      <c r="AR550" s="80" t="b">
        <v>0</v>
      </c>
      <c r="AS550" s="80"/>
      <c r="AT550" s="80">
        <v>0</v>
      </c>
      <c r="AU550" s="80"/>
      <c r="AV550" s="80" t="b">
        <v>0</v>
      </c>
      <c r="AW550" s="80" t="s">
        <v>5944</v>
      </c>
      <c r="AX550" s="86" t="s">
        <v>6461</v>
      </c>
      <c r="AY550" s="80" t="s">
        <v>66</v>
      </c>
      <c r="AZ550" s="80" t="str">
        <f>REPLACE(INDEX(GroupVertices[Group],MATCH(Vertices[[#This Row],[Vertex]],GroupVertices[Vertex],0)),1,1,"")</f>
        <v>2</v>
      </c>
      <c r="BA550" s="2"/>
      <c r="BB550" s="3"/>
      <c r="BC550" s="3"/>
      <c r="BD550" s="3"/>
      <c r="BE550" s="3"/>
    </row>
    <row r="551" spans="1:57" ht="15">
      <c r="A551" s="66" t="s">
        <v>679</v>
      </c>
      <c r="B551" s="67"/>
      <c r="C551" s="67"/>
      <c r="D551" s="68">
        <v>1</v>
      </c>
      <c r="E551" s="70">
        <v>50</v>
      </c>
      <c r="F551" s="106" t="s">
        <v>5872</v>
      </c>
      <c r="G551" s="67"/>
      <c r="H551" s="71"/>
      <c r="I551" s="72"/>
      <c r="J551" s="72"/>
      <c r="K551" s="71" t="s">
        <v>7065</v>
      </c>
      <c r="L551" s="75"/>
      <c r="M551" s="76">
        <v>2008.2427978515625</v>
      </c>
      <c r="N551" s="76">
        <v>9811.970703125</v>
      </c>
      <c r="O551" s="77"/>
      <c r="P551" s="78"/>
      <c r="Q551" s="78"/>
      <c r="R551" s="90"/>
      <c r="S551" s="48">
        <v>0</v>
      </c>
      <c r="T551" s="48">
        <v>1</v>
      </c>
      <c r="U551" s="49">
        <v>0</v>
      </c>
      <c r="V551" s="49">
        <v>0.002</v>
      </c>
      <c r="W551" s="50"/>
      <c r="X551" s="50"/>
      <c r="Y551" s="50"/>
      <c r="Z551" s="49">
        <v>0</v>
      </c>
      <c r="AA551" s="73">
        <v>551</v>
      </c>
      <c r="AB551" s="73"/>
      <c r="AC551" s="74"/>
      <c r="AD551" s="80" t="s">
        <v>3702</v>
      </c>
      <c r="AE551" s="80">
        <v>697</v>
      </c>
      <c r="AF551" s="80">
        <v>408</v>
      </c>
      <c r="AG551" s="80">
        <v>157345</v>
      </c>
      <c r="AH551" s="80">
        <v>54344</v>
      </c>
      <c r="AI551" s="80"/>
      <c r="AJ551" s="80" t="s">
        <v>4237</v>
      </c>
      <c r="AK551" s="80"/>
      <c r="AL551" s="86" t="s">
        <v>4842</v>
      </c>
      <c r="AM551" s="80"/>
      <c r="AN551" s="82">
        <v>40872.65552083333</v>
      </c>
      <c r="AO551" s="86" t="s">
        <v>5353</v>
      </c>
      <c r="AP551" s="80" t="b">
        <v>1</v>
      </c>
      <c r="AQ551" s="80" t="b">
        <v>0</v>
      </c>
      <c r="AR551" s="80" t="b">
        <v>1</v>
      </c>
      <c r="AS551" s="80"/>
      <c r="AT551" s="80">
        <v>16</v>
      </c>
      <c r="AU551" s="86" t="s">
        <v>5433</v>
      </c>
      <c r="AV551" s="80" t="b">
        <v>0</v>
      </c>
      <c r="AW551" s="80" t="s">
        <v>5944</v>
      </c>
      <c r="AX551" s="86" t="s">
        <v>6462</v>
      </c>
      <c r="AY551" s="80" t="s">
        <v>66</v>
      </c>
      <c r="AZ551" s="80" t="str">
        <f>REPLACE(INDEX(GroupVertices[Group],MATCH(Vertices[[#This Row],[Vertex]],GroupVertices[Vertex],0)),1,1,"")</f>
        <v>1</v>
      </c>
      <c r="BA551" s="2"/>
      <c r="BB551" s="3"/>
      <c r="BC551" s="3"/>
      <c r="BD551" s="3"/>
      <c r="BE551" s="3"/>
    </row>
    <row r="552" spans="1:57" ht="15">
      <c r="A552" s="66" t="s">
        <v>683</v>
      </c>
      <c r="B552" s="67"/>
      <c r="C552" s="67"/>
      <c r="D552" s="68">
        <v>1</v>
      </c>
      <c r="E552" s="70">
        <v>50</v>
      </c>
      <c r="F552" s="106" t="s">
        <v>5875</v>
      </c>
      <c r="G552" s="67"/>
      <c r="H552" s="71"/>
      <c r="I552" s="72"/>
      <c r="J552" s="72"/>
      <c r="K552" s="71" t="s">
        <v>7068</v>
      </c>
      <c r="L552" s="75"/>
      <c r="M552" s="76">
        <v>3986.510986328125</v>
      </c>
      <c r="N552" s="76">
        <v>3035.63671875</v>
      </c>
      <c r="O552" s="77"/>
      <c r="P552" s="78"/>
      <c r="Q552" s="78"/>
      <c r="R552" s="90"/>
      <c r="S552" s="48">
        <v>0</v>
      </c>
      <c r="T552" s="48">
        <v>1</v>
      </c>
      <c r="U552" s="49">
        <v>0</v>
      </c>
      <c r="V552" s="49">
        <v>0.043478</v>
      </c>
      <c r="W552" s="50"/>
      <c r="X552" s="50"/>
      <c r="Y552" s="50"/>
      <c r="Z552" s="49">
        <v>0</v>
      </c>
      <c r="AA552" s="73">
        <v>552</v>
      </c>
      <c r="AB552" s="73"/>
      <c r="AC552" s="74"/>
      <c r="AD552" s="80" t="s">
        <v>3705</v>
      </c>
      <c r="AE552" s="80">
        <v>475</v>
      </c>
      <c r="AF552" s="80">
        <v>358</v>
      </c>
      <c r="AG552" s="80">
        <v>10682</v>
      </c>
      <c r="AH552" s="80">
        <v>23071</v>
      </c>
      <c r="AI552" s="80"/>
      <c r="AJ552" s="80" t="s">
        <v>4239</v>
      </c>
      <c r="AK552" s="80" t="s">
        <v>4620</v>
      </c>
      <c r="AL552" s="80"/>
      <c r="AM552" s="80"/>
      <c r="AN552" s="82">
        <v>41618.933912037035</v>
      </c>
      <c r="AO552" s="86" t="s">
        <v>5356</v>
      </c>
      <c r="AP552" s="80" t="b">
        <v>1</v>
      </c>
      <c r="AQ552" s="80" t="b">
        <v>0</v>
      </c>
      <c r="AR552" s="80" t="b">
        <v>0</v>
      </c>
      <c r="AS552" s="80"/>
      <c r="AT552" s="80">
        <v>1</v>
      </c>
      <c r="AU552" s="86" t="s">
        <v>5433</v>
      </c>
      <c r="AV552" s="80" t="b">
        <v>0</v>
      </c>
      <c r="AW552" s="80" t="s">
        <v>5944</v>
      </c>
      <c r="AX552" s="86" t="s">
        <v>6465</v>
      </c>
      <c r="AY552" s="80" t="s">
        <v>66</v>
      </c>
      <c r="AZ552" s="80" t="str">
        <f>REPLACE(INDEX(GroupVertices[Group],MATCH(Vertices[[#This Row],[Vertex]],GroupVertices[Vertex],0)),1,1,"")</f>
        <v>8</v>
      </c>
      <c r="BA552" s="2"/>
      <c r="BB552" s="3"/>
      <c r="BC552" s="3"/>
      <c r="BD552" s="3"/>
      <c r="BE552" s="3"/>
    </row>
    <row r="553" spans="1:57" ht="15">
      <c r="A553" s="66" t="s">
        <v>684</v>
      </c>
      <c r="B553" s="67"/>
      <c r="C553" s="67"/>
      <c r="D553" s="68">
        <v>1</v>
      </c>
      <c r="E553" s="70">
        <v>50</v>
      </c>
      <c r="F553" s="106" t="s">
        <v>5876</v>
      </c>
      <c r="G553" s="67"/>
      <c r="H553" s="71"/>
      <c r="I553" s="72"/>
      <c r="J553" s="72"/>
      <c r="K553" s="71" t="s">
        <v>7069</v>
      </c>
      <c r="L553" s="75"/>
      <c r="M553" s="76">
        <v>3997.023193359375</v>
      </c>
      <c r="N553" s="76">
        <v>6077.6826171875</v>
      </c>
      <c r="O553" s="77"/>
      <c r="P553" s="78"/>
      <c r="Q553" s="78"/>
      <c r="R553" s="90"/>
      <c r="S553" s="48">
        <v>0</v>
      </c>
      <c r="T553" s="48">
        <v>1</v>
      </c>
      <c r="U553" s="49">
        <v>0</v>
      </c>
      <c r="V553" s="49">
        <v>0.011765</v>
      </c>
      <c r="W553" s="50"/>
      <c r="X553" s="50"/>
      <c r="Y553" s="50"/>
      <c r="Z553" s="49">
        <v>0</v>
      </c>
      <c r="AA553" s="73">
        <v>553</v>
      </c>
      <c r="AB553" s="73"/>
      <c r="AC553" s="74"/>
      <c r="AD553" s="80" t="s">
        <v>3706</v>
      </c>
      <c r="AE553" s="80">
        <v>195</v>
      </c>
      <c r="AF553" s="80">
        <v>619</v>
      </c>
      <c r="AG553" s="80">
        <v>50921</v>
      </c>
      <c r="AH553" s="80">
        <v>61791</v>
      </c>
      <c r="AI553" s="80"/>
      <c r="AJ553" s="80" t="s">
        <v>4240</v>
      </c>
      <c r="AK553" s="80" t="s">
        <v>4621</v>
      </c>
      <c r="AL553" s="80"/>
      <c r="AM553" s="80"/>
      <c r="AN553" s="82">
        <v>40454.592094907406</v>
      </c>
      <c r="AO553" s="86" t="s">
        <v>5357</v>
      </c>
      <c r="AP553" s="80" t="b">
        <v>0</v>
      </c>
      <c r="AQ553" s="80" t="b">
        <v>0</v>
      </c>
      <c r="AR553" s="80" t="b">
        <v>0</v>
      </c>
      <c r="AS553" s="80"/>
      <c r="AT553" s="80">
        <v>9</v>
      </c>
      <c r="AU553" s="86" t="s">
        <v>5437</v>
      </c>
      <c r="AV553" s="80" t="b">
        <v>0</v>
      </c>
      <c r="AW553" s="80" t="s">
        <v>5944</v>
      </c>
      <c r="AX553" s="86" t="s">
        <v>6466</v>
      </c>
      <c r="AY553" s="80" t="s">
        <v>66</v>
      </c>
      <c r="AZ553" s="80" t="str">
        <f>REPLACE(INDEX(GroupVertices[Group],MATCH(Vertices[[#This Row],[Vertex]],GroupVertices[Vertex],0)),1,1,"")</f>
        <v>7</v>
      </c>
      <c r="BA553" s="2"/>
      <c r="BB553" s="3"/>
      <c r="BC553" s="3"/>
      <c r="BD553" s="3"/>
      <c r="BE553" s="3"/>
    </row>
    <row r="554" spans="1:57" ht="15">
      <c r="A554" s="66" t="s">
        <v>685</v>
      </c>
      <c r="B554" s="67"/>
      <c r="C554" s="67"/>
      <c r="D554" s="68">
        <v>1</v>
      </c>
      <c r="E554" s="70">
        <v>50</v>
      </c>
      <c r="F554" s="106" t="s">
        <v>5877</v>
      </c>
      <c r="G554" s="67"/>
      <c r="H554" s="71"/>
      <c r="I554" s="72"/>
      <c r="J554" s="72"/>
      <c r="K554" s="71" t="s">
        <v>7070</v>
      </c>
      <c r="L554" s="75"/>
      <c r="M554" s="76">
        <v>1822.5999755859375</v>
      </c>
      <c r="N554" s="76">
        <v>6347.4375</v>
      </c>
      <c r="O554" s="77"/>
      <c r="P554" s="78"/>
      <c r="Q554" s="78"/>
      <c r="R554" s="90"/>
      <c r="S554" s="48">
        <v>0</v>
      </c>
      <c r="T554" s="48">
        <v>1</v>
      </c>
      <c r="U554" s="49">
        <v>0</v>
      </c>
      <c r="V554" s="49">
        <v>0.002</v>
      </c>
      <c r="W554" s="50"/>
      <c r="X554" s="50"/>
      <c r="Y554" s="50"/>
      <c r="Z554" s="49">
        <v>0</v>
      </c>
      <c r="AA554" s="73">
        <v>554</v>
      </c>
      <c r="AB554" s="73"/>
      <c r="AC554" s="74"/>
      <c r="AD554" s="80" t="s">
        <v>3707</v>
      </c>
      <c r="AE554" s="80">
        <v>198</v>
      </c>
      <c r="AF554" s="80">
        <v>145</v>
      </c>
      <c r="AG554" s="80">
        <v>7382</v>
      </c>
      <c r="AH554" s="80">
        <v>13247</v>
      </c>
      <c r="AI554" s="80"/>
      <c r="AJ554" s="80" t="s">
        <v>4241</v>
      </c>
      <c r="AK554" s="80" t="s">
        <v>3131</v>
      </c>
      <c r="AL554" s="80"/>
      <c r="AM554" s="80"/>
      <c r="AN554" s="82">
        <v>43290.47193287037</v>
      </c>
      <c r="AO554" s="86" t="s">
        <v>5358</v>
      </c>
      <c r="AP554" s="80" t="b">
        <v>0</v>
      </c>
      <c r="AQ554" s="80" t="b">
        <v>0</v>
      </c>
      <c r="AR554" s="80" t="b">
        <v>0</v>
      </c>
      <c r="AS554" s="80"/>
      <c r="AT554" s="80">
        <v>0</v>
      </c>
      <c r="AU554" s="86" t="s">
        <v>5433</v>
      </c>
      <c r="AV554" s="80" t="b">
        <v>0</v>
      </c>
      <c r="AW554" s="80" t="s">
        <v>5944</v>
      </c>
      <c r="AX554" s="86" t="s">
        <v>6467</v>
      </c>
      <c r="AY554" s="80" t="s">
        <v>66</v>
      </c>
      <c r="AZ554" s="80" t="str">
        <f>REPLACE(INDEX(GroupVertices[Group],MATCH(Vertices[[#This Row],[Vertex]],GroupVertices[Vertex],0)),1,1,"")</f>
        <v>1</v>
      </c>
      <c r="BA554" s="2"/>
      <c r="BB554" s="3"/>
      <c r="BC554" s="3"/>
      <c r="BD554" s="3"/>
      <c r="BE554" s="3"/>
    </row>
    <row r="555" spans="1:57" ht="15">
      <c r="A555" s="66" t="s">
        <v>687</v>
      </c>
      <c r="B555" s="67"/>
      <c r="C555" s="67"/>
      <c r="D555" s="68">
        <v>1</v>
      </c>
      <c r="E555" s="70">
        <v>50</v>
      </c>
      <c r="F555" s="106" t="s">
        <v>5879</v>
      </c>
      <c r="G555" s="67"/>
      <c r="H555" s="71"/>
      <c r="I555" s="72"/>
      <c r="J555" s="72"/>
      <c r="K555" s="71" t="s">
        <v>7072</v>
      </c>
      <c r="L555" s="75"/>
      <c r="M555" s="76">
        <v>7225.5390625</v>
      </c>
      <c r="N555" s="76">
        <v>2595.62646484375</v>
      </c>
      <c r="O555" s="77"/>
      <c r="P555" s="78"/>
      <c r="Q555" s="78"/>
      <c r="R555" s="90"/>
      <c r="S555" s="48">
        <v>0</v>
      </c>
      <c r="T555" s="48">
        <v>1</v>
      </c>
      <c r="U555" s="49">
        <v>0</v>
      </c>
      <c r="V555" s="49">
        <v>1</v>
      </c>
      <c r="W555" s="50"/>
      <c r="X555" s="50"/>
      <c r="Y555" s="50"/>
      <c r="Z555" s="49">
        <v>0</v>
      </c>
      <c r="AA555" s="73">
        <v>555</v>
      </c>
      <c r="AB555" s="73"/>
      <c r="AC555" s="74"/>
      <c r="AD555" s="80" t="s">
        <v>3709</v>
      </c>
      <c r="AE555" s="80">
        <v>24</v>
      </c>
      <c r="AF555" s="80">
        <v>6</v>
      </c>
      <c r="AG555" s="80">
        <v>3</v>
      </c>
      <c r="AH555" s="80">
        <v>1</v>
      </c>
      <c r="AI555" s="80"/>
      <c r="AJ555" s="80" t="s">
        <v>4243</v>
      </c>
      <c r="AK555" s="80" t="s">
        <v>4615</v>
      </c>
      <c r="AL555" s="80"/>
      <c r="AM555" s="80"/>
      <c r="AN555" s="82">
        <v>42874.61771990741</v>
      </c>
      <c r="AO555" s="86" t="s">
        <v>5360</v>
      </c>
      <c r="AP555" s="80" t="b">
        <v>1</v>
      </c>
      <c r="AQ555" s="80" t="b">
        <v>0</v>
      </c>
      <c r="AR555" s="80" t="b">
        <v>0</v>
      </c>
      <c r="AS555" s="80"/>
      <c r="AT555" s="80">
        <v>0</v>
      </c>
      <c r="AU555" s="80"/>
      <c r="AV555" s="80" t="b">
        <v>0</v>
      </c>
      <c r="AW555" s="80" t="s">
        <v>5944</v>
      </c>
      <c r="AX555" s="86" t="s">
        <v>6469</v>
      </c>
      <c r="AY555" s="80" t="s">
        <v>66</v>
      </c>
      <c r="AZ555" s="80" t="str">
        <f>REPLACE(INDEX(GroupVertices[Group],MATCH(Vertices[[#This Row],[Vertex]],GroupVertices[Vertex],0)),1,1,"")</f>
        <v>55</v>
      </c>
      <c r="BA555" s="2"/>
      <c r="BB555" s="3"/>
      <c r="BC555" s="3"/>
      <c r="BD555" s="3"/>
      <c r="BE555" s="3"/>
    </row>
    <row r="556" spans="1:57" ht="15">
      <c r="A556" s="66" t="s">
        <v>688</v>
      </c>
      <c r="B556" s="67"/>
      <c r="C556" s="67"/>
      <c r="D556" s="68">
        <v>1</v>
      </c>
      <c r="E556" s="70">
        <v>50</v>
      </c>
      <c r="F556" s="106" t="s">
        <v>5880</v>
      </c>
      <c r="G556" s="67"/>
      <c r="H556" s="71"/>
      <c r="I556" s="72"/>
      <c r="J556" s="72"/>
      <c r="K556" s="71" t="s">
        <v>7073</v>
      </c>
      <c r="L556" s="75"/>
      <c r="M556" s="76">
        <v>5584.17041015625</v>
      </c>
      <c r="N556" s="76">
        <v>8571.91015625</v>
      </c>
      <c r="O556" s="77"/>
      <c r="P556" s="78"/>
      <c r="Q556" s="78"/>
      <c r="R556" s="90"/>
      <c r="S556" s="48">
        <v>0</v>
      </c>
      <c r="T556" s="48">
        <v>1</v>
      </c>
      <c r="U556" s="49">
        <v>0</v>
      </c>
      <c r="V556" s="49">
        <v>0.017857</v>
      </c>
      <c r="W556" s="50"/>
      <c r="X556" s="50"/>
      <c r="Y556" s="50"/>
      <c r="Z556" s="49">
        <v>0</v>
      </c>
      <c r="AA556" s="73">
        <v>556</v>
      </c>
      <c r="AB556" s="73"/>
      <c r="AC556" s="74"/>
      <c r="AD556" s="80" t="s">
        <v>3710</v>
      </c>
      <c r="AE556" s="80">
        <v>464</v>
      </c>
      <c r="AF556" s="80">
        <v>397</v>
      </c>
      <c r="AG556" s="80">
        <v>743</v>
      </c>
      <c r="AH556" s="80">
        <v>2648</v>
      </c>
      <c r="AI556" s="80"/>
      <c r="AJ556" s="80" t="s">
        <v>4244</v>
      </c>
      <c r="AK556" s="80"/>
      <c r="AL556" s="86" t="s">
        <v>4844</v>
      </c>
      <c r="AM556" s="80"/>
      <c r="AN556" s="82">
        <v>40927.94943287037</v>
      </c>
      <c r="AO556" s="86" t="s">
        <v>5361</v>
      </c>
      <c r="AP556" s="80" t="b">
        <v>1</v>
      </c>
      <c r="AQ556" s="80" t="b">
        <v>0</v>
      </c>
      <c r="AR556" s="80" t="b">
        <v>1</v>
      </c>
      <c r="AS556" s="80"/>
      <c r="AT556" s="80">
        <v>0</v>
      </c>
      <c r="AU556" s="86" t="s">
        <v>5433</v>
      </c>
      <c r="AV556" s="80" t="b">
        <v>0</v>
      </c>
      <c r="AW556" s="80" t="s">
        <v>5944</v>
      </c>
      <c r="AX556" s="86" t="s">
        <v>6470</v>
      </c>
      <c r="AY556" s="80" t="s">
        <v>66</v>
      </c>
      <c r="AZ556" s="80" t="str">
        <f>REPLACE(INDEX(GroupVertices[Group],MATCH(Vertices[[#This Row],[Vertex]],GroupVertices[Vertex],0)),1,1,"")</f>
        <v>4</v>
      </c>
      <c r="BA556" s="2"/>
      <c r="BB556" s="3"/>
      <c r="BC556" s="3"/>
      <c r="BD556" s="3"/>
      <c r="BE556" s="3"/>
    </row>
    <row r="557" spans="1:57" ht="15">
      <c r="A557" s="66" t="s">
        <v>689</v>
      </c>
      <c r="B557" s="67"/>
      <c r="C557" s="67"/>
      <c r="D557" s="68">
        <v>1</v>
      </c>
      <c r="E557" s="70">
        <v>50</v>
      </c>
      <c r="F557" s="106" t="s">
        <v>5881</v>
      </c>
      <c r="G557" s="67"/>
      <c r="H557" s="71"/>
      <c r="I557" s="72"/>
      <c r="J557" s="72"/>
      <c r="K557" s="71" t="s">
        <v>7074</v>
      </c>
      <c r="L557" s="75"/>
      <c r="M557" s="76">
        <v>9853.017578125</v>
      </c>
      <c r="N557" s="76">
        <v>7454.71337890625</v>
      </c>
      <c r="O557" s="77"/>
      <c r="P557" s="78"/>
      <c r="Q557" s="78"/>
      <c r="R557" s="90"/>
      <c r="S557" s="48">
        <v>0</v>
      </c>
      <c r="T557" s="48">
        <v>1</v>
      </c>
      <c r="U557" s="49">
        <v>0</v>
      </c>
      <c r="V557" s="49">
        <v>0.111111</v>
      </c>
      <c r="W557" s="50"/>
      <c r="X557" s="50"/>
      <c r="Y557" s="50"/>
      <c r="Z557" s="49">
        <v>0</v>
      </c>
      <c r="AA557" s="73">
        <v>557</v>
      </c>
      <c r="AB557" s="73"/>
      <c r="AC557" s="74"/>
      <c r="AD557" s="80" t="s">
        <v>3711</v>
      </c>
      <c r="AE557" s="80">
        <v>422</v>
      </c>
      <c r="AF557" s="80">
        <v>99</v>
      </c>
      <c r="AG557" s="80">
        <v>13171</v>
      </c>
      <c r="AH557" s="80">
        <v>12301</v>
      </c>
      <c r="AI557" s="80"/>
      <c r="AJ557" s="80" t="s">
        <v>4245</v>
      </c>
      <c r="AK557" s="80" t="s">
        <v>4622</v>
      </c>
      <c r="AL557" s="86" t="s">
        <v>4845</v>
      </c>
      <c r="AM557" s="80"/>
      <c r="AN557" s="82">
        <v>43321.377592592595</v>
      </c>
      <c r="AO557" s="86" t="s">
        <v>5362</v>
      </c>
      <c r="AP557" s="80" t="b">
        <v>0</v>
      </c>
      <c r="AQ557" s="80" t="b">
        <v>0</v>
      </c>
      <c r="AR557" s="80" t="b">
        <v>0</v>
      </c>
      <c r="AS557" s="80"/>
      <c r="AT557" s="80">
        <v>1</v>
      </c>
      <c r="AU557" s="86" t="s">
        <v>5433</v>
      </c>
      <c r="AV557" s="80" t="b">
        <v>0</v>
      </c>
      <c r="AW557" s="80" t="s">
        <v>5944</v>
      </c>
      <c r="AX557" s="86" t="s">
        <v>6471</v>
      </c>
      <c r="AY557" s="80" t="s">
        <v>66</v>
      </c>
      <c r="AZ557" s="80" t="str">
        <f>REPLACE(INDEX(GroupVertices[Group],MATCH(Vertices[[#This Row],[Vertex]],GroupVertices[Vertex],0)),1,1,"")</f>
        <v>13</v>
      </c>
      <c r="BA557" s="2"/>
      <c r="BB557" s="3"/>
      <c r="BC557" s="3"/>
      <c r="BD557" s="3"/>
      <c r="BE557" s="3"/>
    </row>
    <row r="558" spans="1:57" ht="15">
      <c r="A558" s="66" t="s">
        <v>690</v>
      </c>
      <c r="B558" s="67"/>
      <c r="C558" s="67"/>
      <c r="D558" s="68">
        <v>1</v>
      </c>
      <c r="E558" s="70">
        <v>50</v>
      </c>
      <c r="F558" s="106" t="s">
        <v>5882</v>
      </c>
      <c r="G558" s="67"/>
      <c r="H558" s="71"/>
      <c r="I558" s="72"/>
      <c r="J558" s="72"/>
      <c r="K558" s="71" t="s">
        <v>7075</v>
      </c>
      <c r="L558" s="75"/>
      <c r="M558" s="76">
        <v>6518.125</v>
      </c>
      <c r="N558" s="76">
        <v>7967.904296875</v>
      </c>
      <c r="O558" s="77"/>
      <c r="P558" s="78"/>
      <c r="Q558" s="78"/>
      <c r="R558" s="90"/>
      <c r="S558" s="48">
        <v>0</v>
      </c>
      <c r="T558" s="48">
        <v>1</v>
      </c>
      <c r="U558" s="49">
        <v>0</v>
      </c>
      <c r="V558" s="49">
        <v>0.017857</v>
      </c>
      <c r="W558" s="50"/>
      <c r="X558" s="50"/>
      <c r="Y558" s="50"/>
      <c r="Z558" s="49">
        <v>0</v>
      </c>
      <c r="AA558" s="73">
        <v>558</v>
      </c>
      <c r="AB558" s="73"/>
      <c r="AC558" s="74"/>
      <c r="AD558" s="80" t="s">
        <v>3712</v>
      </c>
      <c r="AE558" s="80">
        <v>81</v>
      </c>
      <c r="AF558" s="80">
        <v>39</v>
      </c>
      <c r="AG558" s="80">
        <v>1889</v>
      </c>
      <c r="AH558" s="80">
        <v>701</v>
      </c>
      <c r="AI558" s="80"/>
      <c r="AJ558" s="80" t="s">
        <v>4246</v>
      </c>
      <c r="AK558" s="80"/>
      <c r="AL558" s="80"/>
      <c r="AM558" s="80"/>
      <c r="AN558" s="82">
        <v>43503.8891087963</v>
      </c>
      <c r="AO558" s="86" t="s">
        <v>5363</v>
      </c>
      <c r="AP558" s="80" t="b">
        <v>1</v>
      </c>
      <c r="AQ558" s="80" t="b">
        <v>0</v>
      </c>
      <c r="AR558" s="80" t="b">
        <v>0</v>
      </c>
      <c r="AS558" s="80"/>
      <c r="AT558" s="80">
        <v>0</v>
      </c>
      <c r="AU558" s="80"/>
      <c r="AV558" s="80" t="b">
        <v>0</v>
      </c>
      <c r="AW558" s="80" t="s">
        <v>5944</v>
      </c>
      <c r="AX558" s="86" t="s">
        <v>6472</v>
      </c>
      <c r="AY558" s="80" t="s">
        <v>66</v>
      </c>
      <c r="AZ558" s="80" t="str">
        <f>REPLACE(INDEX(GroupVertices[Group],MATCH(Vertices[[#This Row],[Vertex]],GroupVertices[Vertex],0)),1,1,"")</f>
        <v>4</v>
      </c>
      <c r="BA558" s="2"/>
      <c r="BB558" s="3"/>
      <c r="BC558" s="3"/>
      <c r="BD558" s="3"/>
      <c r="BE558" s="3"/>
    </row>
    <row r="559" spans="1:57" ht="15">
      <c r="A559" s="66" t="s">
        <v>691</v>
      </c>
      <c r="B559" s="67"/>
      <c r="C559" s="67"/>
      <c r="D559" s="68">
        <v>1</v>
      </c>
      <c r="E559" s="70">
        <v>50</v>
      </c>
      <c r="F559" s="106" t="s">
        <v>5883</v>
      </c>
      <c r="G559" s="67"/>
      <c r="H559" s="71"/>
      <c r="I559" s="72"/>
      <c r="J559" s="72"/>
      <c r="K559" s="71" t="s">
        <v>7076</v>
      </c>
      <c r="L559" s="75"/>
      <c r="M559" s="76">
        <v>5486.05859375</v>
      </c>
      <c r="N559" s="76">
        <v>750.92919921875</v>
      </c>
      <c r="O559" s="77"/>
      <c r="P559" s="78"/>
      <c r="Q559" s="78"/>
      <c r="R559" s="90"/>
      <c r="S559" s="48">
        <v>0</v>
      </c>
      <c r="T559" s="48">
        <v>1</v>
      </c>
      <c r="U559" s="49">
        <v>0</v>
      </c>
      <c r="V559" s="49">
        <v>0.2</v>
      </c>
      <c r="W559" s="50"/>
      <c r="X559" s="50"/>
      <c r="Y559" s="50"/>
      <c r="Z559" s="49">
        <v>0</v>
      </c>
      <c r="AA559" s="73">
        <v>559</v>
      </c>
      <c r="AB559" s="73"/>
      <c r="AC559" s="74"/>
      <c r="AD559" s="80" t="s">
        <v>3713</v>
      </c>
      <c r="AE559" s="80">
        <v>321</v>
      </c>
      <c r="AF559" s="80">
        <v>174</v>
      </c>
      <c r="AG559" s="80">
        <v>11222</v>
      </c>
      <c r="AH559" s="80">
        <v>8954</v>
      </c>
      <c r="AI559" s="80"/>
      <c r="AJ559" s="80" t="s">
        <v>4247</v>
      </c>
      <c r="AK559" s="80" t="s">
        <v>4623</v>
      </c>
      <c r="AL559" s="86" t="s">
        <v>4846</v>
      </c>
      <c r="AM559" s="80"/>
      <c r="AN559" s="82">
        <v>43459.712175925924</v>
      </c>
      <c r="AO559" s="86" t="s">
        <v>5364</v>
      </c>
      <c r="AP559" s="80" t="b">
        <v>1</v>
      </c>
      <c r="AQ559" s="80" t="b">
        <v>0</v>
      </c>
      <c r="AR559" s="80" t="b">
        <v>0</v>
      </c>
      <c r="AS559" s="80"/>
      <c r="AT559" s="80">
        <v>4</v>
      </c>
      <c r="AU559" s="80"/>
      <c r="AV559" s="80" t="b">
        <v>0</v>
      </c>
      <c r="AW559" s="80" t="s">
        <v>5944</v>
      </c>
      <c r="AX559" s="86" t="s">
        <v>6473</v>
      </c>
      <c r="AY559" s="80" t="s">
        <v>66</v>
      </c>
      <c r="AZ559" s="80" t="str">
        <f>REPLACE(INDEX(GroupVertices[Group],MATCH(Vertices[[#This Row],[Vertex]],GroupVertices[Vertex],0)),1,1,"")</f>
        <v>25</v>
      </c>
      <c r="BA559" s="2"/>
      <c r="BB559" s="3"/>
      <c r="BC559" s="3"/>
      <c r="BD559" s="3"/>
      <c r="BE559" s="3"/>
    </row>
    <row r="560" spans="1:57" ht="15">
      <c r="A560" s="66" t="s">
        <v>692</v>
      </c>
      <c r="B560" s="67"/>
      <c r="C560" s="67"/>
      <c r="D560" s="68">
        <v>1</v>
      </c>
      <c r="E560" s="70">
        <v>50</v>
      </c>
      <c r="F560" s="106" t="s">
        <v>5884</v>
      </c>
      <c r="G560" s="67"/>
      <c r="H560" s="71"/>
      <c r="I560" s="72"/>
      <c r="J560" s="72"/>
      <c r="K560" s="71" t="s">
        <v>7077</v>
      </c>
      <c r="L560" s="75"/>
      <c r="M560" s="76">
        <v>145.970703125</v>
      </c>
      <c r="N560" s="76">
        <v>4631.68603515625</v>
      </c>
      <c r="O560" s="77"/>
      <c r="P560" s="78"/>
      <c r="Q560" s="78"/>
      <c r="R560" s="90"/>
      <c r="S560" s="48">
        <v>0</v>
      </c>
      <c r="T560" s="48">
        <v>1</v>
      </c>
      <c r="U560" s="49">
        <v>0</v>
      </c>
      <c r="V560" s="49">
        <v>0.001645</v>
      </c>
      <c r="W560" s="50"/>
      <c r="X560" s="50"/>
      <c r="Y560" s="50"/>
      <c r="Z560" s="49">
        <v>0</v>
      </c>
      <c r="AA560" s="73">
        <v>560</v>
      </c>
      <c r="AB560" s="73"/>
      <c r="AC560" s="74"/>
      <c r="AD560" s="80" t="s">
        <v>3714</v>
      </c>
      <c r="AE560" s="80">
        <v>303</v>
      </c>
      <c r="AF560" s="80">
        <v>154</v>
      </c>
      <c r="AG560" s="80">
        <v>6503</v>
      </c>
      <c r="AH560" s="80">
        <v>10530</v>
      </c>
      <c r="AI560" s="80"/>
      <c r="AJ560" s="80" t="s">
        <v>4248</v>
      </c>
      <c r="AK560" s="80" t="s">
        <v>4624</v>
      </c>
      <c r="AL560" s="80"/>
      <c r="AM560" s="80"/>
      <c r="AN560" s="82">
        <v>41512.07065972222</v>
      </c>
      <c r="AO560" s="86" t="s">
        <v>5365</v>
      </c>
      <c r="AP560" s="80" t="b">
        <v>0</v>
      </c>
      <c r="AQ560" s="80" t="b">
        <v>0</v>
      </c>
      <c r="AR560" s="80" t="b">
        <v>1</v>
      </c>
      <c r="AS560" s="80"/>
      <c r="AT560" s="80">
        <v>3</v>
      </c>
      <c r="AU560" s="86" t="s">
        <v>5433</v>
      </c>
      <c r="AV560" s="80" t="b">
        <v>0</v>
      </c>
      <c r="AW560" s="80" t="s">
        <v>5944</v>
      </c>
      <c r="AX560" s="86" t="s">
        <v>6474</v>
      </c>
      <c r="AY560" s="80" t="s">
        <v>66</v>
      </c>
      <c r="AZ560" s="80" t="str">
        <f>REPLACE(INDEX(GroupVertices[Group],MATCH(Vertices[[#This Row],[Vertex]],GroupVertices[Vertex],0)),1,1,"")</f>
        <v>2</v>
      </c>
      <c r="BA560" s="2"/>
      <c r="BB560" s="3"/>
      <c r="BC560" s="3"/>
      <c r="BD560" s="3"/>
      <c r="BE560" s="3"/>
    </row>
    <row r="561" spans="1:57" ht="15">
      <c r="A561" s="66" t="s">
        <v>694</v>
      </c>
      <c r="B561" s="67"/>
      <c r="C561" s="67"/>
      <c r="D561" s="68">
        <v>1</v>
      </c>
      <c r="E561" s="70">
        <v>50</v>
      </c>
      <c r="F561" s="106" t="s">
        <v>1361</v>
      </c>
      <c r="G561" s="67"/>
      <c r="H561" s="71"/>
      <c r="I561" s="72"/>
      <c r="J561" s="72"/>
      <c r="K561" s="71" t="s">
        <v>7078</v>
      </c>
      <c r="L561" s="75"/>
      <c r="M561" s="76">
        <v>5632.029296875</v>
      </c>
      <c r="N561" s="76">
        <v>825.8931884765625</v>
      </c>
      <c r="O561" s="77"/>
      <c r="P561" s="78"/>
      <c r="Q561" s="78"/>
      <c r="R561" s="90"/>
      <c r="S561" s="48">
        <v>0</v>
      </c>
      <c r="T561" s="48">
        <v>1</v>
      </c>
      <c r="U561" s="49">
        <v>0</v>
      </c>
      <c r="V561" s="49">
        <v>0.333333</v>
      </c>
      <c r="W561" s="50"/>
      <c r="X561" s="50"/>
      <c r="Y561" s="50"/>
      <c r="Z561" s="49">
        <v>0</v>
      </c>
      <c r="AA561" s="73">
        <v>561</v>
      </c>
      <c r="AB561" s="73"/>
      <c r="AC561" s="74"/>
      <c r="AD561" s="80" t="s">
        <v>3715</v>
      </c>
      <c r="AE561" s="80">
        <v>1350</v>
      </c>
      <c r="AF561" s="80">
        <v>1256</v>
      </c>
      <c r="AG561" s="80">
        <v>1156</v>
      </c>
      <c r="AH561" s="80">
        <v>5146</v>
      </c>
      <c r="AI561" s="80"/>
      <c r="AJ561" s="80" t="s">
        <v>4249</v>
      </c>
      <c r="AK561" s="80" t="s">
        <v>3131</v>
      </c>
      <c r="AL561" s="80"/>
      <c r="AM561" s="80"/>
      <c r="AN561" s="82">
        <v>43548.77831018518</v>
      </c>
      <c r="AO561" s="86" t="s">
        <v>5366</v>
      </c>
      <c r="AP561" s="80" t="b">
        <v>1</v>
      </c>
      <c r="AQ561" s="80" t="b">
        <v>0</v>
      </c>
      <c r="AR561" s="80" t="b">
        <v>0</v>
      </c>
      <c r="AS561" s="80"/>
      <c r="AT561" s="80">
        <v>0</v>
      </c>
      <c r="AU561" s="80"/>
      <c r="AV561" s="80" t="b">
        <v>0</v>
      </c>
      <c r="AW561" s="80" t="s">
        <v>5944</v>
      </c>
      <c r="AX561" s="86" t="s">
        <v>6475</v>
      </c>
      <c r="AY561" s="80" t="s">
        <v>66</v>
      </c>
      <c r="AZ561" s="80" t="str">
        <f>REPLACE(INDEX(GroupVertices[Group],MATCH(Vertices[[#This Row],[Vertex]],GroupVertices[Vertex],0)),1,1,"")</f>
        <v>38</v>
      </c>
      <c r="BA561" s="2"/>
      <c r="BB561" s="3"/>
      <c r="BC561" s="3"/>
      <c r="BD561" s="3"/>
      <c r="BE561" s="3"/>
    </row>
    <row r="562" spans="1:57" ht="15">
      <c r="A562" s="66" t="s">
        <v>696</v>
      </c>
      <c r="B562" s="67"/>
      <c r="C562" s="67"/>
      <c r="D562" s="68">
        <v>1</v>
      </c>
      <c r="E562" s="70">
        <v>50</v>
      </c>
      <c r="F562" s="106" t="s">
        <v>5885</v>
      </c>
      <c r="G562" s="67"/>
      <c r="H562" s="71"/>
      <c r="I562" s="72"/>
      <c r="J562" s="72"/>
      <c r="K562" s="71" t="s">
        <v>7079</v>
      </c>
      <c r="L562" s="75"/>
      <c r="M562" s="76">
        <v>5680.689453125</v>
      </c>
      <c r="N562" s="76">
        <v>6651.2568359375</v>
      </c>
      <c r="O562" s="77"/>
      <c r="P562" s="78"/>
      <c r="Q562" s="78"/>
      <c r="R562" s="90"/>
      <c r="S562" s="48">
        <v>0</v>
      </c>
      <c r="T562" s="48">
        <v>1</v>
      </c>
      <c r="U562" s="49">
        <v>0</v>
      </c>
      <c r="V562" s="49">
        <v>0.166667</v>
      </c>
      <c r="W562" s="50"/>
      <c r="X562" s="50"/>
      <c r="Y562" s="50"/>
      <c r="Z562" s="49">
        <v>0</v>
      </c>
      <c r="AA562" s="73">
        <v>562</v>
      </c>
      <c r="AB562" s="73"/>
      <c r="AC562" s="74"/>
      <c r="AD562" s="80" t="s">
        <v>3716</v>
      </c>
      <c r="AE562" s="80">
        <v>84</v>
      </c>
      <c r="AF562" s="80">
        <v>74</v>
      </c>
      <c r="AG562" s="80">
        <v>157</v>
      </c>
      <c r="AH562" s="80">
        <v>119</v>
      </c>
      <c r="AI562" s="80"/>
      <c r="AJ562" s="80" t="s">
        <v>4250</v>
      </c>
      <c r="AK562" s="80" t="s">
        <v>4625</v>
      </c>
      <c r="AL562" s="80"/>
      <c r="AM562" s="80"/>
      <c r="AN562" s="82">
        <v>43519.743472222224</v>
      </c>
      <c r="AO562" s="86" t="s">
        <v>5367</v>
      </c>
      <c r="AP562" s="80" t="b">
        <v>1</v>
      </c>
      <c r="AQ562" s="80" t="b">
        <v>0</v>
      </c>
      <c r="AR562" s="80" t="b">
        <v>0</v>
      </c>
      <c r="AS562" s="80"/>
      <c r="AT562" s="80">
        <v>0</v>
      </c>
      <c r="AU562" s="80"/>
      <c r="AV562" s="80" t="b">
        <v>0</v>
      </c>
      <c r="AW562" s="80" t="s">
        <v>5944</v>
      </c>
      <c r="AX562" s="86" t="s">
        <v>6476</v>
      </c>
      <c r="AY562" s="80" t="s">
        <v>66</v>
      </c>
      <c r="AZ562" s="80" t="str">
        <f>REPLACE(INDEX(GroupVertices[Group],MATCH(Vertices[[#This Row],[Vertex]],GroupVertices[Vertex],0)),1,1,"")</f>
        <v>28</v>
      </c>
      <c r="BA562" s="2"/>
      <c r="BB562" s="3"/>
      <c r="BC562" s="3"/>
      <c r="BD562" s="3"/>
      <c r="BE562" s="3"/>
    </row>
    <row r="563" spans="1:57" ht="15">
      <c r="A563" s="66" t="s">
        <v>697</v>
      </c>
      <c r="B563" s="67"/>
      <c r="C563" s="67"/>
      <c r="D563" s="68">
        <v>1</v>
      </c>
      <c r="E563" s="70">
        <v>50</v>
      </c>
      <c r="F563" s="106" t="s">
        <v>1362</v>
      </c>
      <c r="G563" s="67"/>
      <c r="H563" s="71"/>
      <c r="I563" s="72"/>
      <c r="J563" s="72"/>
      <c r="K563" s="71" t="s">
        <v>7080</v>
      </c>
      <c r="L563" s="75"/>
      <c r="M563" s="76">
        <v>7724.2509765625</v>
      </c>
      <c r="N563" s="76">
        <v>2005.73779296875</v>
      </c>
      <c r="O563" s="77"/>
      <c r="P563" s="78"/>
      <c r="Q563" s="78"/>
      <c r="R563" s="90"/>
      <c r="S563" s="48">
        <v>0</v>
      </c>
      <c r="T563" s="48">
        <v>1</v>
      </c>
      <c r="U563" s="49">
        <v>0</v>
      </c>
      <c r="V563" s="49">
        <v>1</v>
      </c>
      <c r="W563" s="50"/>
      <c r="X563" s="50"/>
      <c r="Y563" s="50"/>
      <c r="Z563" s="49">
        <v>0</v>
      </c>
      <c r="AA563" s="73">
        <v>563</v>
      </c>
      <c r="AB563" s="73"/>
      <c r="AC563" s="74"/>
      <c r="AD563" s="80" t="s">
        <v>3717</v>
      </c>
      <c r="AE563" s="80">
        <v>17</v>
      </c>
      <c r="AF563" s="80">
        <v>8</v>
      </c>
      <c r="AG563" s="80">
        <v>256</v>
      </c>
      <c r="AH563" s="80">
        <v>42</v>
      </c>
      <c r="AI563" s="80"/>
      <c r="AJ563" s="80" t="s">
        <v>4251</v>
      </c>
      <c r="AK563" s="80" t="s">
        <v>4626</v>
      </c>
      <c r="AL563" s="80"/>
      <c r="AM563" s="80"/>
      <c r="AN563" s="82">
        <v>43625.68775462963</v>
      </c>
      <c r="AO563" s="86" t="s">
        <v>5368</v>
      </c>
      <c r="AP563" s="80" t="b">
        <v>1</v>
      </c>
      <c r="AQ563" s="80" t="b">
        <v>0</v>
      </c>
      <c r="AR563" s="80" t="b">
        <v>0</v>
      </c>
      <c r="AS563" s="80"/>
      <c r="AT563" s="80">
        <v>0</v>
      </c>
      <c r="AU563" s="80"/>
      <c r="AV563" s="80" t="b">
        <v>0</v>
      </c>
      <c r="AW563" s="80" t="s">
        <v>5944</v>
      </c>
      <c r="AX563" s="86" t="s">
        <v>6477</v>
      </c>
      <c r="AY563" s="80" t="s">
        <v>66</v>
      </c>
      <c r="AZ563" s="80" t="str">
        <f>REPLACE(INDEX(GroupVertices[Group],MATCH(Vertices[[#This Row],[Vertex]],GroupVertices[Vertex],0)),1,1,"")</f>
        <v>54</v>
      </c>
      <c r="BA563" s="2"/>
      <c r="BB563" s="3"/>
      <c r="BC563" s="3"/>
      <c r="BD563" s="3"/>
      <c r="BE563" s="3"/>
    </row>
    <row r="564" spans="1:57" ht="15">
      <c r="A564" s="66" t="s">
        <v>699</v>
      </c>
      <c r="B564" s="67"/>
      <c r="C564" s="67"/>
      <c r="D564" s="68">
        <v>1</v>
      </c>
      <c r="E564" s="70">
        <v>50</v>
      </c>
      <c r="F564" s="106" t="s">
        <v>1364</v>
      </c>
      <c r="G564" s="67"/>
      <c r="H564" s="71"/>
      <c r="I564" s="72"/>
      <c r="J564" s="72"/>
      <c r="K564" s="71" t="s">
        <v>7082</v>
      </c>
      <c r="L564" s="75"/>
      <c r="M564" s="76">
        <v>4962.99853515625</v>
      </c>
      <c r="N564" s="76">
        <v>2875.831298828125</v>
      </c>
      <c r="O564" s="77"/>
      <c r="P564" s="78"/>
      <c r="Q564" s="78"/>
      <c r="R564" s="90"/>
      <c r="S564" s="48">
        <v>0</v>
      </c>
      <c r="T564" s="48">
        <v>1</v>
      </c>
      <c r="U564" s="49">
        <v>0</v>
      </c>
      <c r="V564" s="49">
        <v>0.2</v>
      </c>
      <c r="W564" s="50"/>
      <c r="X564" s="50"/>
      <c r="Y564" s="50"/>
      <c r="Z564" s="49">
        <v>0</v>
      </c>
      <c r="AA564" s="73">
        <v>564</v>
      </c>
      <c r="AB564" s="73"/>
      <c r="AC564" s="74"/>
      <c r="AD564" s="80" t="s">
        <v>3719</v>
      </c>
      <c r="AE564" s="80">
        <v>146</v>
      </c>
      <c r="AF564" s="80">
        <v>905</v>
      </c>
      <c r="AG564" s="80">
        <v>48995</v>
      </c>
      <c r="AH564" s="80">
        <v>36622</v>
      </c>
      <c r="AI564" s="80"/>
      <c r="AJ564" s="80" t="s">
        <v>4253</v>
      </c>
      <c r="AK564" s="80"/>
      <c r="AL564" s="86" t="s">
        <v>4848</v>
      </c>
      <c r="AM564" s="80"/>
      <c r="AN564" s="82">
        <v>40976.98755787037</v>
      </c>
      <c r="AO564" s="86" t="s">
        <v>5370</v>
      </c>
      <c r="AP564" s="80" t="b">
        <v>0</v>
      </c>
      <c r="AQ564" s="80" t="b">
        <v>0</v>
      </c>
      <c r="AR564" s="80" t="b">
        <v>0</v>
      </c>
      <c r="AS564" s="80"/>
      <c r="AT564" s="80">
        <v>3</v>
      </c>
      <c r="AU564" s="86" t="s">
        <v>5435</v>
      </c>
      <c r="AV564" s="80" t="b">
        <v>0</v>
      </c>
      <c r="AW564" s="80" t="s">
        <v>5944</v>
      </c>
      <c r="AX564" s="86" t="s">
        <v>6479</v>
      </c>
      <c r="AY564" s="80" t="s">
        <v>66</v>
      </c>
      <c r="AZ564" s="80" t="str">
        <f>REPLACE(INDEX(GroupVertices[Group],MATCH(Vertices[[#This Row],[Vertex]],GroupVertices[Vertex],0)),1,1,"")</f>
        <v>27</v>
      </c>
      <c r="BA564" s="2"/>
      <c r="BB564" s="3"/>
      <c r="BC564" s="3"/>
      <c r="BD564" s="3"/>
      <c r="BE564" s="3"/>
    </row>
    <row r="565" spans="1:57" ht="15">
      <c r="A565" s="66" t="s">
        <v>700</v>
      </c>
      <c r="B565" s="67"/>
      <c r="C565" s="67"/>
      <c r="D565" s="68">
        <v>1</v>
      </c>
      <c r="E565" s="70">
        <v>50</v>
      </c>
      <c r="F565" s="106" t="s">
        <v>5887</v>
      </c>
      <c r="G565" s="67"/>
      <c r="H565" s="71"/>
      <c r="I565" s="72"/>
      <c r="J565" s="72"/>
      <c r="K565" s="71" t="s">
        <v>7083</v>
      </c>
      <c r="L565" s="75"/>
      <c r="M565" s="76">
        <v>2362.68359375</v>
      </c>
      <c r="N565" s="76">
        <v>6044.96044921875</v>
      </c>
      <c r="O565" s="77"/>
      <c r="P565" s="78"/>
      <c r="Q565" s="78"/>
      <c r="R565" s="90"/>
      <c r="S565" s="48">
        <v>0</v>
      </c>
      <c r="T565" s="48">
        <v>1</v>
      </c>
      <c r="U565" s="49">
        <v>0</v>
      </c>
      <c r="V565" s="49">
        <v>0.002</v>
      </c>
      <c r="W565" s="50"/>
      <c r="X565" s="50"/>
      <c r="Y565" s="50"/>
      <c r="Z565" s="49">
        <v>0</v>
      </c>
      <c r="AA565" s="73">
        <v>565</v>
      </c>
      <c r="AB565" s="73"/>
      <c r="AC565" s="74"/>
      <c r="AD565" s="80" t="s">
        <v>3720</v>
      </c>
      <c r="AE565" s="80">
        <v>3</v>
      </c>
      <c r="AF565" s="80">
        <v>3</v>
      </c>
      <c r="AG565" s="80">
        <v>1056</v>
      </c>
      <c r="AH565" s="80">
        <v>10</v>
      </c>
      <c r="AI565" s="80"/>
      <c r="AJ565" s="80" t="s">
        <v>4254</v>
      </c>
      <c r="AK565" s="80" t="s">
        <v>4628</v>
      </c>
      <c r="AL565" s="86" t="s">
        <v>4849</v>
      </c>
      <c r="AM565" s="80"/>
      <c r="AN565" s="82">
        <v>42825.271145833336</v>
      </c>
      <c r="AO565" s="86" t="s">
        <v>5371</v>
      </c>
      <c r="AP565" s="80" t="b">
        <v>0</v>
      </c>
      <c r="AQ565" s="80" t="b">
        <v>0</v>
      </c>
      <c r="AR565" s="80" t="b">
        <v>0</v>
      </c>
      <c r="AS565" s="80"/>
      <c r="AT565" s="80">
        <v>0</v>
      </c>
      <c r="AU565" s="86" t="s">
        <v>5433</v>
      </c>
      <c r="AV565" s="80" t="b">
        <v>0</v>
      </c>
      <c r="AW565" s="80" t="s">
        <v>5944</v>
      </c>
      <c r="AX565" s="86" t="s">
        <v>6480</v>
      </c>
      <c r="AY565" s="80" t="s">
        <v>66</v>
      </c>
      <c r="AZ565" s="80" t="str">
        <f>REPLACE(INDEX(GroupVertices[Group],MATCH(Vertices[[#This Row],[Vertex]],GroupVertices[Vertex],0)),1,1,"")</f>
        <v>1</v>
      </c>
      <c r="BA565" s="2"/>
      <c r="BB565" s="3"/>
      <c r="BC565" s="3"/>
      <c r="BD565" s="3"/>
      <c r="BE565" s="3"/>
    </row>
    <row r="566" spans="1:57" ht="15">
      <c r="A566" s="66" t="s">
        <v>701</v>
      </c>
      <c r="B566" s="67"/>
      <c r="C566" s="67"/>
      <c r="D566" s="68">
        <v>1</v>
      </c>
      <c r="E566" s="70">
        <v>50</v>
      </c>
      <c r="F566" s="106" t="s">
        <v>5888</v>
      </c>
      <c r="G566" s="67"/>
      <c r="H566" s="71"/>
      <c r="I566" s="72"/>
      <c r="J566" s="72"/>
      <c r="K566" s="71" t="s">
        <v>7084</v>
      </c>
      <c r="L566" s="75"/>
      <c r="M566" s="76">
        <v>2798.7373046875</v>
      </c>
      <c r="N566" s="76">
        <v>8076.63720703125</v>
      </c>
      <c r="O566" s="77"/>
      <c r="P566" s="78"/>
      <c r="Q566" s="78"/>
      <c r="R566" s="90"/>
      <c r="S566" s="48">
        <v>0</v>
      </c>
      <c r="T566" s="48">
        <v>1</v>
      </c>
      <c r="U566" s="49">
        <v>0</v>
      </c>
      <c r="V566" s="49">
        <v>0.002</v>
      </c>
      <c r="W566" s="50"/>
      <c r="X566" s="50"/>
      <c r="Y566" s="50"/>
      <c r="Z566" s="49">
        <v>0</v>
      </c>
      <c r="AA566" s="73">
        <v>566</v>
      </c>
      <c r="AB566" s="73"/>
      <c r="AC566" s="74"/>
      <c r="AD566" s="80" t="s">
        <v>3559</v>
      </c>
      <c r="AE566" s="80">
        <v>42</v>
      </c>
      <c r="AF566" s="80">
        <v>7</v>
      </c>
      <c r="AG566" s="80">
        <v>26</v>
      </c>
      <c r="AH566" s="80">
        <v>600</v>
      </c>
      <c r="AI566" s="80"/>
      <c r="AJ566" s="80" t="s">
        <v>4255</v>
      </c>
      <c r="AK566" s="80"/>
      <c r="AL566" s="80"/>
      <c r="AM566" s="80"/>
      <c r="AN566" s="82">
        <v>43550.95736111111</v>
      </c>
      <c r="AO566" s="80"/>
      <c r="AP566" s="80" t="b">
        <v>1</v>
      </c>
      <c r="AQ566" s="80" t="b">
        <v>0</v>
      </c>
      <c r="AR566" s="80" t="b">
        <v>0</v>
      </c>
      <c r="AS566" s="80"/>
      <c r="AT566" s="80">
        <v>0</v>
      </c>
      <c r="AU566" s="80"/>
      <c r="AV566" s="80" t="b">
        <v>0</v>
      </c>
      <c r="AW566" s="80" t="s">
        <v>5944</v>
      </c>
      <c r="AX566" s="86" t="s">
        <v>6481</v>
      </c>
      <c r="AY566" s="80" t="s">
        <v>66</v>
      </c>
      <c r="AZ566" s="80" t="str">
        <f>REPLACE(INDEX(GroupVertices[Group],MATCH(Vertices[[#This Row],[Vertex]],GroupVertices[Vertex],0)),1,1,"")</f>
        <v>1</v>
      </c>
      <c r="BA566" s="2"/>
      <c r="BB566" s="3"/>
      <c r="BC566" s="3"/>
      <c r="BD566" s="3"/>
      <c r="BE566" s="3"/>
    </row>
    <row r="567" spans="1:57" ht="15">
      <c r="A567" s="66" t="s">
        <v>703</v>
      </c>
      <c r="B567" s="67"/>
      <c r="C567" s="67"/>
      <c r="D567" s="68">
        <v>1</v>
      </c>
      <c r="E567" s="70">
        <v>50</v>
      </c>
      <c r="F567" s="106" t="s">
        <v>5889</v>
      </c>
      <c r="G567" s="67"/>
      <c r="H567" s="71"/>
      <c r="I567" s="72"/>
      <c r="J567" s="72"/>
      <c r="K567" s="71" t="s">
        <v>7085</v>
      </c>
      <c r="L567" s="75"/>
      <c r="M567" s="76">
        <v>5632.0380859375</v>
      </c>
      <c r="N567" s="76">
        <v>4999.50244140625</v>
      </c>
      <c r="O567" s="77"/>
      <c r="P567" s="78"/>
      <c r="Q567" s="78"/>
      <c r="R567" s="90"/>
      <c r="S567" s="48">
        <v>0</v>
      </c>
      <c r="T567" s="48">
        <v>1</v>
      </c>
      <c r="U567" s="49">
        <v>0</v>
      </c>
      <c r="V567" s="49">
        <v>0.333333</v>
      </c>
      <c r="W567" s="50"/>
      <c r="X567" s="50"/>
      <c r="Y567" s="50"/>
      <c r="Z567" s="49">
        <v>0</v>
      </c>
      <c r="AA567" s="73">
        <v>567</v>
      </c>
      <c r="AB567" s="73"/>
      <c r="AC567" s="74"/>
      <c r="AD567" s="80" t="s">
        <v>3721</v>
      </c>
      <c r="AE567" s="80">
        <v>123</v>
      </c>
      <c r="AF567" s="80">
        <v>337</v>
      </c>
      <c r="AG567" s="80">
        <v>3166</v>
      </c>
      <c r="AH567" s="80">
        <v>5756</v>
      </c>
      <c r="AI567" s="80"/>
      <c r="AJ567" s="80" t="s">
        <v>4256</v>
      </c>
      <c r="AK567" s="80"/>
      <c r="AL567" s="80"/>
      <c r="AM567" s="80"/>
      <c r="AN567" s="82">
        <v>42037.698854166665</v>
      </c>
      <c r="AO567" s="86" t="s">
        <v>5372</v>
      </c>
      <c r="AP567" s="80" t="b">
        <v>1</v>
      </c>
      <c r="AQ567" s="80" t="b">
        <v>0</v>
      </c>
      <c r="AR567" s="80" t="b">
        <v>1</v>
      </c>
      <c r="AS567" s="80"/>
      <c r="AT567" s="80">
        <v>0</v>
      </c>
      <c r="AU567" s="86" t="s">
        <v>5433</v>
      </c>
      <c r="AV567" s="80" t="b">
        <v>0</v>
      </c>
      <c r="AW567" s="80" t="s">
        <v>5944</v>
      </c>
      <c r="AX567" s="86" t="s">
        <v>6482</v>
      </c>
      <c r="AY567" s="80" t="s">
        <v>66</v>
      </c>
      <c r="AZ567" s="80" t="str">
        <f>REPLACE(INDEX(GroupVertices[Group],MATCH(Vertices[[#This Row],[Vertex]],GroupVertices[Vertex],0)),1,1,"")</f>
        <v>37</v>
      </c>
      <c r="BA567" s="2"/>
      <c r="BB567" s="3"/>
      <c r="BC567" s="3"/>
      <c r="BD567" s="3"/>
      <c r="BE567" s="3"/>
    </row>
    <row r="568" spans="1:57" ht="15">
      <c r="A568" s="66" t="s">
        <v>705</v>
      </c>
      <c r="B568" s="67"/>
      <c r="C568" s="67"/>
      <c r="D568" s="68">
        <v>1</v>
      </c>
      <c r="E568" s="70">
        <v>50</v>
      </c>
      <c r="F568" s="106" t="s">
        <v>5891</v>
      </c>
      <c r="G568" s="67"/>
      <c r="H568" s="71"/>
      <c r="I568" s="72"/>
      <c r="J568" s="72"/>
      <c r="K568" s="71" t="s">
        <v>7087</v>
      </c>
      <c r="L568" s="75"/>
      <c r="M568" s="76">
        <v>7724.2490234375</v>
      </c>
      <c r="N568" s="76">
        <v>1342.0909423828125</v>
      </c>
      <c r="O568" s="77"/>
      <c r="P568" s="78"/>
      <c r="Q568" s="78"/>
      <c r="R568" s="90"/>
      <c r="S568" s="48">
        <v>0</v>
      </c>
      <c r="T568" s="48">
        <v>1</v>
      </c>
      <c r="U568" s="49">
        <v>0</v>
      </c>
      <c r="V568" s="49">
        <v>1</v>
      </c>
      <c r="W568" s="50"/>
      <c r="X568" s="50"/>
      <c r="Y568" s="50"/>
      <c r="Z568" s="49">
        <v>0</v>
      </c>
      <c r="AA568" s="73">
        <v>568</v>
      </c>
      <c r="AB568" s="73"/>
      <c r="AC568" s="74"/>
      <c r="AD568" s="80" t="s">
        <v>3723</v>
      </c>
      <c r="AE568" s="80">
        <v>199</v>
      </c>
      <c r="AF568" s="80">
        <v>156</v>
      </c>
      <c r="AG568" s="80">
        <v>9134</v>
      </c>
      <c r="AH568" s="80">
        <v>12224</v>
      </c>
      <c r="AI568" s="80"/>
      <c r="AJ568" s="80" t="s">
        <v>4258</v>
      </c>
      <c r="AK568" s="80" t="s">
        <v>4630</v>
      </c>
      <c r="AL568" s="86" t="s">
        <v>4851</v>
      </c>
      <c r="AM568" s="80"/>
      <c r="AN568" s="82">
        <v>42578.79678240741</v>
      </c>
      <c r="AO568" s="86" t="s">
        <v>5374</v>
      </c>
      <c r="AP568" s="80" t="b">
        <v>0</v>
      </c>
      <c r="AQ568" s="80" t="b">
        <v>0</v>
      </c>
      <c r="AR568" s="80" t="b">
        <v>1</v>
      </c>
      <c r="AS568" s="80"/>
      <c r="AT568" s="80">
        <v>2</v>
      </c>
      <c r="AU568" s="86" t="s">
        <v>5433</v>
      </c>
      <c r="AV568" s="80" t="b">
        <v>0</v>
      </c>
      <c r="AW568" s="80" t="s">
        <v>5944</v>
      </c>
      <c r="AX568" s="86" t="s">
        <v>6484</v>
      </c>
      <c r="AY568" s="80" t="s">
        <v>66</v>
      </c>
      <c r="AZ568" s="80" t="str">
        <f>REPLACE(INDEX(GroupVertices[Group],MATCH(Vertices[[#This Row],[Vertex]],GroupVertices[Vertex],0)),1,1,"")</f>
        <v>53</v>
      </c>
      <c r="BA568" s="2"/>
      <c r="BB568" s="3"/>
      <c r="BC568" s="3"/>
      <c r="BD568" s="3"/>
      <c r="BE568" s="3"/>
    </row>
    <row r="569" spans="1:57" ht="15">
      <c r="A569" s="66" t="s">
        <v>706</v>
      </c>
      <c r="B569" s="67"/>
      <c r="C569" s="67"/>
      <c r="D569" s="68">
        <v>1</v>
      </c>
      <c r="E569" s="70">
        <v>50</v>
      </c>
      <c r="F569" s="106" t="s">
        <v>5892</v>
      </c>
      <c r="G569" s="67"/>
      <c r="H569" s="71"/>
      <c r="I569" s="72"/>
      <c r="J569" s="72"/>
      <c r="K569" s="71" t="s">
        <v>7088</v>
      </c>
      <c r="L569" s="75"/>
      <c r="M569" s="76">
        <v>2623.13623046875</v>
      </c>
      <c r="N569" s="76">
        <v>9143.5478515625</v>
      </c>
      <c r="O569" s="77"/>
      <c r="P569" s="78"/>
      <c r="Q569" s="78"/>
      <c r="R569" s="90"/>
      <c r="S569" s="48">
        <v>0</v>
      </c>
      <c r="T569" s="48">
        <v>1</v>
      </c>
      <c r="U569" s="49">
        <v>0</v>
      </c>
      <c r="V569" s="49">
        <v>0.002</v>
      </c>
      <c r="W569" s="50"/>
      <c r="X569" s="50"/>
      <c r="Y569" s="50"/>
      <c r="Z569" s="49">
        <v>0</v>
      </c>
      <c r="AA569" s="73">
        <v>569</v>
      </c>
      <c r="AB569" s="73"/>
      <c r="AC569" s="74"/>
      <c r="AD569" s="80" t="s">
        <v>3724</v>
      </c>
      <c r="AE569" s="80">
        <v>70</v>
      </c>
      <c r="AF569" s="80">
        <v>94</v>
      </c>
      <c r="AG569" s="80">
        <v>10897</v>
      </c>
      <c r="AH569" s="80">
        <v>749</v>
      </c>
      <c r="AI569" s="80"/>
      <c r="AJ569" s="80"/>
      <c r="AK569" s="80"/>
      <c r="AL569" s="80"/>
      <c r="AM569" s="80"/>
      <c r="AN569" s="82">
        <v>43414.91974537037</v>
      </c>
      <c r="AO569" s="86" t="s">
        <v>5375</v>
      </c>
      <c r="AP569" s="80" t="b">
        <v>1</v>
      </c>
      <c r="AQ569" s="80" t="b">
        <v>0</v>
      </c>
      <c r="AR569" s="80" t="b">
        <v>0</v>
      </c>
      <c r="AS569" s="80"/>
      <c r="AT569" s="80">
        <v>0</v>
      </c>
      <c r="AU569" s="80"/>
      <c r="AV569" s="80" t="b">
        <v>0</v>
      </c>
      <c r="AW569" s="80" t="s">
        <v>5944</v>
      </c>
      <c r="AX569" s="86" t="s">
        <v>6485</v>
      </c>
      <c r="AY569" s="80" t="s">
        <v>66</v>
      </c>
      <c r="AZ569" s="80" t="str">
        <f>REPLACE(INDEX(GroupVertices[Group],MATCH(Vertices[[#This Row],[Vertex]],GroupVertices[Vertex],0)),1,1,"")</f>
        <v>1</v>
      </c>
      <c r="BA569" s="2"/>
      <c r="BB569" s="3"/>
      <c r="BC569" s="3"/>
      <c r="BD569" s="3"/>
      <c r="BE569" s="3"/>
    </row>
    <row r="570" spans="1:57" ht="15">
      <c r="A570" s="66" t="s">
        <v>708</v>
      </c>
      <c r="B570" s="67"/>
      <c r="C570" s="67"/>
      <c r="D570" s="68">
        <v>1</v>
      </c>
      <c r="E570" s="70">
        <v>50</v>
      </c>
      <c r="F570" s="106" t="s">
        <v>5894</v>
      </c>
      <c r="G570" s="67"/>
      <c r="H570" s="71"/>
      <c r="I570" s="72"/>
      <c r="J570" s="72"/>
      <c r="K570" s="71" t="s">
        <v>7090</v>
      </c>
      <c r="L570" s="75"/>
      <c r="M570" s="76">
        <v>7724.279296875</v>
      </c>
      <c r="N570" s="76">
        <v>663.6612548828125</v>
      </c>
      <c r="O570" s="77"/>
      <c r="P570" s="78"/>
      <c r="Q570" s="78"/>
      <c r="R570" s="90"/>
      <c r="S570" s="48">
        <v>0</v>
      </c>
      <c r="T570" s="48">
        <v>1</v>
      </c>
      <c r="U570" s="49">
        <v>0</v>
      </c>
      <c r="V570" s="49">
        <v>1</v>
      </c>
      <c r="W570" s="50"/>
      <c r="X570" s="50"/>
      <c r="Y570" s="50"/>
      <c r="Z570" s="49">
        <v>0</v>
      </c>
      <c r="AA570" s="73">
        <v>570</v>
      </c>
      <c r="AB570" s="73"/>
      <c r="AC570" s="74"/>
      <c r="AD570" s="80" t="s">
        <v>3726</v>
      </c>
      <c r="AE570" s="80">
        <v>575</v>
      </c>
      <c r="AF570" s="80">
        <v>586</v>
      </c>
      <c r="AG570" s="80">
        <v>19386</v>
      </c>
      <c r="AH570" s="80">
        <v>30806</v>
      </c>
      <c r="AI570" s="80"/>
      <c r="AJ570" s="80" t="s">
        <v>4259</v>
      </c>
      <c r="AK570" s="80" t="s">
        <v>4631</v>
      </c>
      <c r="AL570" s="80"/>
      <c r="AM570" s="80"/>
      <c r="AN570" s="82">
        <v>39778.987650462965</v>
      </c>
      <c r="AO570" s="86" t="s">
        <v>5377</v>
      </c>
      <c r="AP570" s="80" t="b">
        <v>0</v>
      </c>
      <c r="AQ570" s="80" t="b">
        <v>0</v>
      </c>
      <c r="AR570" s="80" t="b">
        <v>0</v>
      </c>
      <c r="AS570" s="80"/>
      <c r="AT570" s="80">
        <v>32</v>
      </c>
      <c r="AU570" s="86" t="s">
        <v>5444</v>
      </c>
      <c r="AV570" s="80" t="b">
        <v>0</v>
      </c>
      <c r="AW570" s="80" t="s">
        <v>5944</v>
      </c>
      <c r="AX570" s="86" t="s">
        <v>6487</v>
      </c>
      <c r="AY570" s="80" t="s">
        <v>66</v>
      </c>
      <c r="AZ570" s="80" t="str">
        <f>REPLACE(INDEX(GroupVertices[Group],MATCH(Vertices[[#This Row],[Vertex]],GroupVertices[Vertex],0)),1,1,"")</f>
        <v>52</v>
      </c>
      <c r="BA570" s="2"/>
      <c r="BB570" s="3"/>
      <c r="BC570" s="3"/>
      <c r="BD570" s="3"/>
      <c r="BE570" s="3"/>
    </row>
    <row r="571" spans="1:57" ht="15">
      <c r="A571" s="66" t="s">
        <v>709</v>
      </c>
      <c r="B571" s="67"/>
      <c r="C571" s="67"/>
      <c r="D571" s="68">
        <v>1</v>
      </c>
      <c r="E571" s="70">
        <v>50</v>
      </c>
      <c r="F571" s="106" t="s">
        <v>5895</v>
      </c>
      <c r="G571" s="67"/>
      <c r="H571" s="71"/>
      <c r="I571" s="72"/>
      <c r="J571" s="72"/>
      <c r="K571" s="71" t="s">
        <v>7091</v>
      </c>
      <c r="L571" s="75"/>
      <c r="M571" s="76">
        <v>369.2977294921875</v>
      </c>
      <c r="N571" s="76">
        <v>7742.228515625</v>
      </c>
      <c r="O571" s="77"/>
      <c r="P571" s="78"/>
      <c r="Q571" s="78"/>
      <c r="R571" s="90"/>
      <c r="S571" s="48">
        <v>0</v>
      </c>
      <c r="T571" s="48">
        <v>1</v>
      </c>
      <c r="U571" s="49">
        <v>0</v>
      </c>
      <c r="V571" s="49">
        <v>0.002</v>
      </c>
      <c r="W571" s="50"/>
      <c r="X571" s="50"/>
      <c r="Y571" s="50"/>
      <c r="Z571" s="49">
        <v>0</v>
      </c>
      <c r="AA571" s="73">
        <v>571</v>
      </c>
      <c r="AB571" s="73"/>
      <c r="AC571" s="74"/>
      <c r="AD571" s="80" t="s">
        <v>3727</v>
      </c>
      <c r="AE571" s="80">
        <v>546</v>
      </c>
      <c r="AF571" s="80">
        <v>759</v>
      </c>
      <c r="AG571" s="80">
        <v>73786</v>
      </c>
      <c r="AH571" s="80">
        <v>5109</v>
      </c>
      <c r="AI571" s="80"/>
      <c r="AJ571" s="80" t="s">
        <v>4260</v>
      </c>
      <c r="AK571" s="80" t="s">
        <v>4463</v>
      </c>
      <c r="AL571" s="80"/>
      <c r="AM571" s="80"/>
      <c r="AN571" s="82">
        <v>40484.879583333335</v>
      </c>
      <c r="AO571" s="80"/>
      <c r="AP571" s="80" t="b">
        <v>1</v>
      </c>
      <c r="AQ571" s="80" t="b">
        <v>0</v>
      </c>
      <c r="AR571" s="80" t="b">
        <v>1</v>
      </c>
      <c r="AS571" s="80"/>
      <c r="AT571" s="80">
        <v>7</v>
      </c>
      <c r="AU571" s="86" t="s">
        <v>5433</v>
      </c>
      <c r="AV571" s="80" t="b">
        <v>0</v>
      </c>
      <c r="AW571" s="80" t="s">
        <v>5944</v>
      </c>
      <c r="AX571" s="86" t="s">
        <v>6488</v>
      </c>
      <c r="AY571" s="80" t="s">
        <v>66</v>
      </c>
      <c r="AZ571" s="80" t="str">
        <f>REPLACE(INDEX(GroupVertices[Group],MATCH(Vertices[[#This Row],[Vertex]],GroupVertices[Vertex],0)),1,1,"")</f>
        <v>1</v>
      </c>
      <c r="BA571" s="2"/>
      <c r="BB571" s="3"/>
      <c r="BC571" s="3"/>
      <c r="BD571" s="3"/>
      <c r="BE571" s="3"/>
    </row>
    <row r="572" spans="1:57" ht="15">
      <c r="A572" s="66" t="s">
        <v>711</v>
      </c>
      <c r="B572" s="67"/>
      <c r="C572" s="67"/>
      <c r="D572" s="68">
        <v>1</v>
      </c>
      <c r="E572" s="70">
        <v>50</v>
      </c>
      <c r="F572" s="106" t="s">
        <v>5896</v>
      </c>
      <c r="G572" s="67"/>
      <c r="H572" s="71"/>
      <c r="I572" s="72"/>
      <c r="J572" s="72"/>
      <c r="K572" s="71" t="s">
        <v>7092</v>
      </c>
      <c r="L572" s="75"/>
      <c r="M572" s="76">
        <v>3497.00927734375</v>
      </c>
      <c r="N572" s="76">
        <v>3657.454833984375</v>
      </c>
      <c r="O572" s="77"/>
      <c r="P572" s="78"/>
      <c r="Q572" s="78"/>
      <c r="R572" s="90"/>
      <c r="S572" s="48">
        <v>0</v>
      </c>
      <c r="T572" s="48">
        <v>1</v>
      </c>
      <c r="U572" s="49">
        <v>0</v>
      </c>
      <c r="V572" s="49">
        <v>0.043478</v>
      </c>
      <c r="W572" s="50"/>
      <c r="X572" s="50"/>
      <c r="Y572" s="50"/>
      <c r="Z572" s="49">
        <v>0</v>
      </c>
      <c r="AA572" s="73">
        <v>572</v>
      </c>
      <c r="AB572" s="73"/>
      <c r="AC572" s="74"/>
      <c r="AD572" s="80" t="s">
        <v>3728</v>
      </c>
      <c r="AE572" s="80">
        <v>340</v>
      </c>
      <c r="AF572" s="80">
        <v>322</v>
      </c>
      <c r="AG572" s="80">
        <v>4143</v>
      </c>
      <c r="AH572" s="80">
        <v>2772</v>
      </c>
      <c r="AI572" s="80"/>
      <c r="AJ572" s="80" t="s">
        <v>4261</v>
      </c>
      <c r="AK572" s="80" t="s">
        <v>4632</v>
      </c>
      <c r="AL572" s="80"/>
      <c r="AM572" s="80"/>
      <c r="AN572" s="82">
        <v>42756.77638888889</v>
      </c>
      <c r="AO572" s="86" t="s">
        <v>5378</v>
      </c>
      <c r="AP572" s="80" t="b">
        <v>1</v>
      </c>
      <c r="AQ572" s="80" t="b">
        <v>0</v>
      </c>
      <c r="AR572" s="80" t="b">
        <v>1</v>
      </c>
      <c r="AS572" s="80"/>
      <c r="AT572" s="80">
        <v>0</v>
      </c>
      <c r="AU572" s="80"/>
      <c r="AV572" s="80" t="b">
        <v>0</v>
      </c>
      <c r="AW572" s="80" t="s">
        <v>5944</v>
      </c>
      <c r="AX572" s="86" t="s">
        <v>6489</v>
      </c>
      <c r="AY572" s="80" t="s">
        <v>66</v>
      </c>
      <c r="AZ572" s="80" t="str">
        <f>REPLACE(INDEX(GroupVertices[Group],MATCH(Vertices[[#This Row],[Vertex]],GroupVertices[Vertex],0)),1,1,"")</f>
        <v>8</v>
      </c>
      <c r="BA572" s="2"/>
      <c r="BB572" s="3"/>
      <c r="BC572" s="3"/>
      <c r="BD572" s="3"/>
      <c r="BE572" s="3"/>
    </row>
    <row r="573" spans="1:57" ht="15">
      <c r="A573" s="66" t="s">
        <v>713</v>
      </c>
      <c r="B573" s="67"/>
      <c r="C573" s="67"/>
      <c r="D573" s="68">
        <v>1</v>
      </c>
      <c r="E573" s="70">
        <v>50</v>
      </c>
      <c r="F573" s="106" t="s">
        <v>5897</v>
      </c>
      <c r="G573" s="67"/>
      <c r="H573" s="71"/>
      <c r="I573" s="72"/>
      <c r="J573" s="72"/>
      <c r="K573" s="71" t="s">
        <v>7093</v>
      </c>
      <c r="L573" s="75"/>
      <c r="M573" s="76">
        <v>4963.00146484375</v>
      </c>
      <c r="N573" s="76">
        <v>1917.2222900390625</v>
      </c>
      <c r="O573" s="77"/>
      <c r="P573" s="78"/>
      <c r="Q573" s="78"/>
      <c r="R573" s="90"/>
      <c r="S573" s="48">
        <v>0</v>
      </c>
      <c r="T573" s="48">
        <v>1</v>
      </c>
      <c r="U573" s="49">
        <v>0</v>
      </c>
      <c r="V573" s="49">
        <v>0.2</v>
      </c>
      <c r="W573" s="50"/>
      <c r="X573" s="50"/>
      <c r="Y573" s="50"/>
      <c r="Z573" s="49">
        <v>0</v>
      </c>
      <c r="AA573" s="73">
        <v>573</v>
      </c>
      <c r="AB573" s="73"/>
      <c r="AC573" s="74"/>
      <c r="AD573" s="80" t="s">
        <v>3729</v>
      </c>
      <c r="AE573" s="80">
        <v>86</v>
      </c>
      <c r="AF573" s="80">
        <v>240</v>
      </c>
      <c r="AG573" s="80">
        <v>78</v>
      </c>
      <c r="AH573" s="80">
        <v>2197</v>
      </c>
      <c r="AI573" s="80"/>
      <c r="AJ573" s="80" t="s">
        <v>4262</v>
      </c>
      <c r="AK573" s="80"/>
      <c r="AL573" s="80"/>
      <c r="AM573" s="80"/>
      <c r="AN573" s="82">
        <v>41594.02609953703</v>
      </c>
      <c r="AO573" s="86" t="s">
        <v>5379</v>
      </c>
      <c r="AP573" s="80" t="b">
        <v>0</v>
      </c>
      <c r="AQ573" s="80" t="b">
        <v>0</v>
      </c>
      <c r="AR573" s="80" t="b">
        <v>0</v>
      </c>
      <c r="AS573" s="80"/>
      <c r="AT573" s="80">
        <v>1</v>
      </c>
      <c r="AU573" s="86" t="s">
        <v>5435</v>
      </c>
      <c r="AV573" s="80" t="b">
        <v>0</v>
      </c>
      <c r="AW573" s="80" t="s">
        <v>5944</v>
      </c>
      <c r="AX573" s="86" t="s">
        <v>6490</v>
      </c>
      <c r="AY573" s="80" t="s">
        <v>66</v>
      </c>
      <c r="AZ573" s="80" t="str">
        <f>REPLACE(INDEX(GroupVertices[Group],MATCH(Vertices[[#This Row],[Vertex]],GroupVertices[Vertex],0)),1,1,"")</f>
        <v>26</v>
      </c>
      <c r="BA573" s="2"/>
      <c r="BB573" s="3"/>
      <c r="BC573" s="3"/>
      <c r="BD573" s="3"/>
      <c r="BE573" s="3"/>
    </row>
    <row r="574" spans="1:57" ht="15">
      <c r="A574" s="66" t="s">
        <v>715</v>
      </c>
      <c r="B574" s="67"/>
      <c r="C574" s="67"/>
      <c r="D574" s="68">
        <v>1</v>
      </c>
      <c r="E574" s="70">
        <v>50</v>
      </c>
      <c r="F574" s="106" t="s">
        <v>5899</v>
      </c>
      <c r="G574" s="67"/>
      <c r="H574" s="71"/>
      <c r="I574" s="72"/>
      <c r="J574" s="72"/>
      <c r="K574" s="71" t="s">
        <v>7095</v>
      </c>
      <c r="L574" s="75"/>
      <c r="M574" s="76">
        <v>2874.935302734375</v>
      </c>
      <c r="N574" s="76">
        <v>9050.9697265625</v>
      </c>
      <c r="O574" s="77"/>
      <c r="P574" s="78"/>
      <c r="Q574" s="78"/>
      <c r="R574" s="90"/>
      <c r="S574" s="48">
        <v>0</v>
      </c>
      <c r="T574" s="48">
        <v>1</v>
      </c>
      <c r="U574" s="49">
        <v>0</v>
      </c>
      <c r="V574" s="49">
        <v>0.002</v>
      </c>
      <c r="W574" s="50"/>
      <c r="X574" s="50"/>
      <c r="Y574" s="50"/>
      <c r="Z574" s="49">
        <v>0</v>
      </c>
      <c r="AA574" s="73">
        <v>574</v>
      </c>
      <c r="AB574" s="73"/>
      <c r="AC574" s="74"/>
      <c r="AD574" s="80" t="s">
        <v>3731</v>
      </c>
      <c r="AE574" s="80">
        <v>552</v>
      </c>
      <c r="AF574" s="80">
        <v>79</v>
      </c>
      <c r="AG574" s="80">
        <v>7454</v>
      </c>
      <c r="AH574" s="80">
        <v>37194</v>
      </c>
      <c r="AI574" s="80"/>
      <c r="AJ574" s="80"/>
      <c r="AK574" s="80"/>
      <c r="AL574" s="80"/>
      <c r="AM574" s="80"/>
      <c r="AN574" s="82">
        <v>42592.63626157407</v>
      </c>
      <c r="AO574" s="86" t="s">
        <v>5381</v>
      </c>
      <c r="AP574" s="80" t="b">
        <v>1</v>
      </c>
      <c r="AQ574" s="80" t="b">
        <v>0</v>
      </c>
      <c r="AR574" s="80" t="b">
        <v>1</v>
      </c>
      <c r="AS574" s="80"/>
      <c r="AT574" s="80">
        <v>1</v>
      </c>
      <c r="AU574" s="80"/>
      <c r="AV574" s="80" t="b">
        <v>0</v>
      </c>
      <c r="AW574" s="80" t="s">
        <v>5944</v>
      </c>
      <c r="AX574" s="86" t="s">
        <v>6492</v>
      </c>
      <c r="AY574" s="80" t="s">
        <v>66</v>
      </c>
      <c r="AZ574" s="80" t="str">
        <f>REPLACE(INDEX(GroupVertices[Group],MATCH(Vertices[[#This Row],[Vertex]],GroupVertices[Vertex],0)),1,1,"")</f>
        <v>1</v>
      </c>
      <c r="BA574" s="2"/>
      <c r="BB574" s="3"/>
      <c r="BC574" s="3"/>
      <c r="BD574" s="3"/>
      <c r="BE574" s="3"/>
    </row>
    <row r="575" spans="1:57" ht="15">
      <c r="A575" s="66" t="s">
        <v>718</v>
      </c>
      <c r="B575" s="67"/>
      <c r="C575" s="67"/>
      <c r="D575" s="68">
        <v>1</v>
      </c>
      <c r="E575" s="70">
        <v>50</v>
      </c>
      <c r="F575" s="106" t="s">
        <v>1366</v>
      </c>
      <c r="G575" s="67"/>
      <c r="H575" s="71"/>
      <c r="I575" s="72"/>
      <c r="J575" s="72"/>
      <c r="K575" s="71" t="s">
        <v>7097</v>
      </c>
      <c r="L575" s="75"/>
      <c r="M575" s="76">
        <v>7797.27099609375</v>
      </c>
      <c r="N575" s="76">
        <v>9147.19140625</v>
      </c>
      <c r="O575" s="77"/>
      <c r="P575" s="78"/>
      <c r="Q575" s="78"/>
      <c r="R575" s="90"/>
      <c r="S575" s="48">
        <v>0</v>
      </c>
      <c r="T575" s="48">
        <v>1</v>
      </c>
      <c r="U575" s="49">
        <v>0</v>
      </c>
      <c r="V575" s="49">
        <v>0.008547</v>
      </c>
      <c r="W575" s="50"/>
      <c r="X575" s="50"/>
      <c r="Y575" s="50"/>
      <c r="Z575" s="49">
        <v>0</v>
      </c>
      <c r="AA575" s="73">
        <v>575</v>
      </c>
      <c r="AB575" s="73"/>
      <c r="AC575" s="74"/>
      <c r="AD575" s="80" t="s">
        <v>3733</v>
      </c>
      <c r="AE575" s="80">
        <v>89</v>
      </c>
      <c r="AF575" s="80">
        <v>3</v>
      </c>
      <c r="AG575" s="80">
        <v>595</v>
      </c>
      <c r="AH575" s="80">
        <v>50599</v>
      </c>
      <c r="AI575" s="80"/>
      <c r="AJ575" s="80" t="s">
        <v>4265</v>
      </c>
      <c r="AK575" s="80"/>
      <c r="AL575" s="80"/>
      <c r="AM575" s="80"/>
      <c r="AN575" s="82">
        <v>42128.430231481485</v>
      </c>
      <c r="AO575" s="80"/>
      <c r="AP575" s="80" t="b">
        <v>1</v>
      </c>
      <c r="AQ575" s="80" t="b">
        <v>0</v>
      </c>
      <c r="AR575" s="80" t="b">
        <v>0</v>
      </c>
      <c r="AS575" s="80"/>
      <c r="AT575" s="80">
        <v>0</v>
      </c>
      <c r="AU575" s="86" t="s">
        <v>5433</v>
      </c>
      <c r="AV575" s="80" t="b">
        <v>0</v>
      </c>
      <c r="AW575" s="80" t="s">
        <v>5944</v>
      </c>
      <c r="AX575" s="86" t="s">
        <v>6494</v>
      </c>
      <c r="AY575" s="80" t="s">
        <v>66</v>
      </c>
      <c r="AZ575" s="80" t="str">
        <f>REPLACE(INDEX(GroupVertices[Group],MATCH(Vertices[[#This Row],[Vertex]],GroupVertices[Vertex],0)),1,1,"")</f>
        <v>6</v>
      </c>
      <c r="BA575" s="2"/>
      <c r="BB575" s="3"/>
      <c r="BC575" s="3"/>
      <c r="BD575" s="3"/>
      <c r="BE575" s="3"/>
    </row>
    <row r="576" spans="1:57" ht="15">
      <c r="A576" s="66" t="s">
        <v>720</v>
      </c>
      <c r="B576" s="67"/>
      <c r="C576" s="67"/>
      <c r="D576" s="68">
        <v>1</v>
      </c>
      <c r="E576" s="70">
        <v>50</v>
      </c>
      <c r="F576" s="106" t="s">
        <v>5902</v>
      </c>
      <c r="G576" s="67"/>
      <c r="H576" s="71"/>
      <c r="I576" s="72"/>
      <c r="J576" s="72"/>
      <c r="K576" s="71" t="s">
        <v>7099</v>
      </c>
      <c r="L576" s="75"/>
      <c r="M576" s="76">
        <v>7890.44775390625</v>
      </c>
      <c r="N576" s="76">
        <v>8508.896484375</v>
      </c>
      <c r="O576" s="77"/>
      <c r="P576" s="78"/>
      <c r="Q576" s="78"/>
      <c r="R576" s="90"/>
      <c r="S576" s="48">
        <v>0</v>
      </c>
      <c r="T576" s="48">
        <v>1</v>
      </c>
      <c r="U576" s="49">
        <v>0</v>
      </c>
      <c r="V576" s="49">
        <v>0.008696</v>
      </c>
      <c r="W576" s="50"/>
      <c r="X576" s="50"/>
      <c r="Y576" s="50"/>
      <c r="Z576" s="49">
        <v>0</v>
      </c>
      <c r="AA576" s="73">
        <v>576</v>
      </c>
      <c r="AB576" s="73"/>
      <c r="AC576" s="74"/>
      <c r="AD576" s="80" t="s">
        <v>3735</v>
      </c>
      <c r="AE576" s="80">
        <v>192</v>
      </c>
      <c r="AF576" s="80">
        <v>176</v>
      </c>
      <c r="AG576" s="80">
        <v>1841</v>
      </c>
      <c r="AH576" s="80">
        <v>2727</v>
      </c>
      <c r="AI576" s="80"/>
      <c r="AJ576" s="80" t="s">
        <v>4266</v>
      </c>
      <c r="AK576" s="80" t="s">
        <v>4329</v>
      </c>
      <c r="AL576" s="80"/>
      <c r="AM576" s="80"/>
      <c r="AN576" s="82">
        <v>42240.61170138889</v>
      </c>
      <c r="AO576" s="86" t="s">
        <v>5383</v>
      </c>
      <c r="AP576" s="80" t="b">
        <v>1</v>
      </c>
      <c r="AQ576" s="80" t="b">
        <v>0</v>
      </c>
      <c r="AR576" s="80" t="b">
        <v>1</v>
      </c>
      <c r="AS576" s="80"/>
      <c r="AT576" s="80">
        <v>0</v>
      </c>
      <c r="AU576" s="86" t="s">
        <v>5433</v>
      </c>
      <c r="AV576" s="80" t="b">
        <v>0</v>
      </c>
      <c r="AW576" s="80" t="s">
        <v>5944</v>
      </c>
      <c r="AX576" s="86" t="s">
        <v>6496</v>
      </c>
      <c r="AY576" s="80" t="s">
        <v>66</v>
      </c>
      <c r="AZ576" s="80" t="str">
        <f>REPLACE(INDEX(GroupVertices[Group],MATCH(Vertices[[#This Row],[Vertex]],GroupVertices[Vertex],0)),1,1,"")</f>
        <v>6</v>
      </c>
      <c r="BA576" s="2"/>
      <c r="BB576" s="3"/>
      <c r="BC576" s="3"/>
      <c r="BD576" s="3"/>
      <c r="BE576" s="3"/>
    </row>
    <row r="577" spans="1:57" ht="15">
      <c r="A577" s="66" t="s">
        <v>722</v>
      </c>
      <c r="B577" s="67"/>
      <c r="C577" s="67"/>
      <c r="D577" s="68">
        <v>1</v>
      </c>
      <c r="E577" s="70">
        <v>50</v>
      </c>
      <c r="F577" s="106" t="s">
        <v>1368</v>
      </c>
      <c r="G577" s="67"/>
      <c r="H577" s="71"/>
      <c r="I577" s="72"/>
      <c r="J577" s="72"/>
      <c r="K577" s="71" t="s">
        <v>7101</v>
      </c>
      <c r="L577" s="75"/>
      <c r="M577" s="76">
        <v>7724.279296875</v>
      </c>
      <c r="N577" s="76">
        <v>2669.358154296875</v>
      </c>
      <c r="O577" s="77"/>
      <c r="P577" s="78"/>
      <c r="Q577" s="78"/>
      <c r="R577" s="90"/>
      <c r="S577" s="48">
        <v>0</v>
      </c>
      <c r="T577" s="48">
        <v>1</v>
      </c>
      <c r="U577" s="49">
        <v>0</v>
      </c>
      <c r="V577" s="49">
        <v>1</v>
      </c>
      <c r="W577" s="50"/>
      <c r="X577" s="50"/>
      <c r="Y577" s="50"/>
      <c r="Z577" s="49">
        <v>0</v>
      </c>
      <c r="AA577" s="73">
        <v>577</v>
      </c>
      <c r="AB577" s="73"/>
      <c r="AC577" s="74"/>
      <c r="AD577" s="80" t="s">
        <v>3737</v>
      </c>
      <c r="AE577" s="80">
        <v>3903</v>
      </c>
      <c r="AF577" s="80">
        <v>1432</v>
      </c>
      <c r="AG577" s="80">
        <v>21062</v>
      </c>
      <c r="AH577" s="80">
        <v>38225</v>
      </c>
      <c r="AI577" s="80"/>
      <c r="AJ577" s="80" t="s">
        <v>4268</v>
      </c>
      <c r="AK577" s="80" t="s">
        <v>4635</v>
      </c>
      <c r="AL577" s="80"/>
      <c r="AM577" s="80"/>
      <c r="AN577" s="82">
        <v>39886.77730324074</v>
      </c>
      <c r="AO577" s="86" t="s">
        <v>5385</v>
      </c>
      <c r="AP577" s="80" t="b">
        <v>0</v>
      </c>
      <c r="AQ577" s="80" t="b">
        <v>0</v>
      </c>
      <c r="AR577" s="80" t="b">
        <v>1</v>
      </c>
      <c r="AS577" s="80"/>
      <c r="AT577" s="80">
        <v>2</v>
      </c>
      <c r="AU577" s="86" t="s">
        <v>5433</v>
      </c>
      <c r="AV577" s="80" t="b">
        <v>0</v>
      </c>
      <c r="AW577" s="80" t="s">
        <v>5944</v>
      </c>
      <c r="AX577" s="86" t="s">
        <v>6498</v>
      </c>
      <c r="AY577" s="80" t="s">
        <v>66</v>
      </c>
      <c r="AZ577" s="80" t="str">
        <f>REPLACE(INDEX(GroupVertices[Group],MATCH(Vertices[[#This Row],[Vertex]],GroupVertices[Vertex],0)),1,1,"")</f>
        <v>51</v>
      </c>
      <c r="BA577" s="2"/>
      <c r="BB577" s="3"/>
      <c r="BC577" s="3"/>
      <c r="BD577" s="3"/>
      <c r="BE577" s="3"/>
    </row>
    <row r="578" spans="1:57" ht="15">
      <c r="A578" s="66" t="s">
        <v>723</v>
      </c>
      <c r="B578" s="67"/>
      <c r="C578" s="67"/>
      <c r="D578" s="68">
        <v>1</v>
      </c>
      <c r="E578" s="70">
        <v>50</v>
      </c>
      <c r="F578" s="106" t="s">
        <v>5903</v>
      </c>
      <c r="G578" s="67"/>
      <c r="H578" s="71"/>
      <c r="I578" s="72"/>
      <c r="J578" s="72"/>
      <c r="K578" s="71" t="s">
        <v>7102</v>
      </c>
      <c r="L578" s="75"/>
      <c r="M578" s="76">
        <v>2214.50439453125</v>
      </c>
      <c r="N578" s="76">
        <v>6449.49853515625</v>
      </c>
      <c r="O578" s="77"/>
      <c r="P578" s="78"/>
      <c r="Q578" s="78"/>
      <c r="R578" s="90"/>
      <c r="S578" s="48">
        <v>0</v>
      </c>
      <c r="T578" s="48">
        <v>1</v>
      </c>
      <c r="U578" s="49">
        <v>0</v>
      </c>
      <c r="V578" s="49">
        <v>0.002</v>
      </c>
      <c r="W578" s="50"/>
      <c r="X578" s="50"/>
      <c r="Y578" s="50"/>
      <c r="Z578" s="49">
        <v>0</v>
      </c>
      <c r="AA578" s="73">
        <v>578</v>
      </c>
      <c r="AB578" s="73"/>
      <c r="AC578" s="74"/>
      <c r="AD578" s="80" t="s">
        <v>3738</v>
      </c>
      <c r="AE578" s="80">
        <v>714</v>
      </c>
      <c r="AF578" s="80">
        <v>438</v>
      </c>
      <c r="AG578" s="80">
        <v>11649</v>
      </c>
      <c r="AH578" s="80">
        <v>30813</v>
      </c>
      <c r="AI578" s="80"/>
      <c r="AJ578" s="80" t="s">
        <v>4269</v>
      </c>
      <c r="AK578" s="80"/>
      <c r="AL578" s="80"/>
      <c r="AM578" s="80"/>
      <c r="AN578" s="82">
        <v>42971.701261574075</v>
      </c>
      <c r="AO578" s="86" t="s">
        <v>5386</v>
      </c>
      <c r="AP578" s="80" t="b">
        <v>1</v>
      </c>
      <c r="AQ578" s="80" t="b">
        <v>0</v>
      </c>
      <c r="AR578" s="80" t="b">
        <v>0</v>
      </c>
      <c r="AS578" s="80"/>
      <c r="AT578" s="80">
        <v>3</v>
      </c>
      <c r="AU578" s="80"/>
      <c r="AV578" s="80" t="b">
        <v>0</v>
      </c>
      <c r="AW578" s="80" t="s">
        <v>5944</v>
      </c>
      <c r="AX578" s="86" t="s">
        <v>6499</v>
      </c>
      <c r="AY578" s="80" t="s">
        <v>66</v>
      </c>
      <c r="AZ578" s="80" t="str">
        <f>REPLACE(INDEX(GroupVertices[Group],MATCH(Vertices[[#This Row],[Vertex]],GroupVertices[Vertex],0)),1,1,"")</f>
        <v>1</v>
      </c>
      <c r="BA578" s="2"/>
      <c r="BB578" s="3"/>
      <c r="BC578" s="3"/>
      <c r="BD578" s="3"/>
      <c r="BE578" s="3"/>
    </row>
    <row r="579" spans="1:57" ht="15">
      <c r="A579" s="66" t="s">
        <v>725</v>
      </c>
      <c r="B579" s="67"/>
      <c r="C579" s="67"/>
      <c r="D579" s="68">
        <v>1</v>
      </c>
      <c r="E579" s="70">
        <v>50</v>
      </c>
      <c r="F579" s="106" t="s">
        <v>5904</v>
      </c>
      <c r="G579" s="67"/>
      <c r="H579" s="71"/>
      <c r="I579" s="72"/>
      <c r="J579" s="72"/>
      <c r="K579" s="71" t="s">
        <v>7103</v>
      </c>
      <c r="L579" s="75"/>
      <c r="M579" s="76">
        <v>4962.99658203125</v>
      </c>
      <c r="N579" s="76">
        <v>958.6251220703125</v>
      </c>
      <c r="O579" s="77"/>
      <c r="P579" s="78"/>
      <c r="Q579" s="78"/>
      <c r="R579" s="90"/>
      <c r="S579" s="48">
        <v>0</v>
      </c>
      <c r="T579" s="48">
        <v>1</v>
      </c>
      <c r="U579" s="49">
        <v>0</v>
      </c>
      <c r="V579" s="49">
        <v>0.2</v>
      </c>
      <c r="W579" s="50"/>
      <c r="X579" s="50"/>
      <c r="Y579" s="50"/>
      <c r="Z579" s="49">
        <v>0</v>
      </c>
      <c r="AA579" s="73">
        <v>579</v>
      </c>
      <c r="AB579" s="73"/>
      <c r="AC579" s="74"/>
      <c r="AD579" s="80" t="s">
        <v>3739</v>
      </c>
      <c r="AE579" s="80">
        <v>75</v>
      </c>
      <c r="AF579" s="80">
        <v>144</v>
      </c>
      <c r="AG579" s="80">
        <v>1476</v>
      </c>
      <c r="AH579" s="80">
        <v>851</v>
      </c>
      <c r="AI579" s="80"/>
      <c r="AJ579" s="80"/>
      <c r="AK579" s="80"/>
      <c r="AL579" s="80"/>
      <c r="AM579" s="80"/>
      <c r="AN579" s="82">
        <v>40809.72084490741</v>
      </c>
      <c r="AO579" s="86" t="s">
        <v>5387</v>
      </c>
      <c r="AP579" s="80" t="b">
        <v>0</v>
      </c>
      <c r="AQ579" s="80" t="b">
        <v>0</v>
      </c>
      <c r="AR579" s="80" t="b">
        <v>0</v>
      </c>
      <c r="AS579" s="80"/>
      <c r="AT579" s="80">
        <v>0</v>
      </c>
      <c r="AU579" s="86" t="s">
        <v>5443</v>
      </c>
      <c r="AV579" s="80" t="b">
        <v>0</v>
      </c>
      <c r="AW579" s="80" t="s">
        <v>5944</v>
      </c>
      <c r="AX579" s="86" t="s">
        <v>6500</v>
      </c>
      <c r="AY579" s="80" t="s">
        <v>66</v>
      </c>
      <c r="AZ579" s="80" t="str">
        <f>REPLACE(INDEX(GroupVertices[Group],MATCH(Vertices[[#This Row],[Vertex]],GroupVertices[Vertex],0)),1,1,"")</f>
        <v>25</v>
      </c>
      <c r="BA579" s="2"/>
      <c r="BB579" s="3"/>
      <c r="BC579" s="3"/>
      <c r="BD579" s="3"/>
      <c r="BE579" s="3"/>
    </row>
    <row r="580" spans="1:57" ht="15">
      <c r="A580" s="66" t="s">
        <v>731</v>
      </c>
      <c r="B580" s="67"/>
      <c r="C580" s="67"/>
      <c r="D580" s="68">
        <v>1</v>
      </c>
      <c r="E580" s="70">
        <v>50</v>
      </c>
      <c r="F580" s="106" t="s">
        <v>5910</v>
      </c>
      <c r="G580" s="67"/>
      <c r="H580" s="71"/>
      <c r="I580" s="72"/>
      <c r="J580" s="72"/>
      <c r="K580" s="71" t="s">
        <v>7109</v>
      </c>
      <c r="L580" s="75"/>
      <c r="M580" s="76">
        <v>738.3491821289062</v>
      </c>
      <c r="N580" s="76">
        <v>6833.4228515625</v>
      </c>
      <c r="O580" s="77"/>
      <c r="P580" s="78"/>
      <c r="Q580" s="78"/>
      <c r="R580" s="90"/>
      <c r="S580" s="48">
        <v>0</v>
      </c>
      <c r="T580" s="48">
        <v>1</v>
      </c>
      <c r="U580" s="49">
        <v>0</v>
      </c>
      <c r="V580" s="49">
        <v>0.002</v>
      </c>
      <c r="W580" s="50"/>
      <c r="X580" s="50"/>
      <c r="Y580" s="50"/>
      <c r="Z580" s="49">
        <v>0</v>
      </c>
      <c r="AA580" s="73">
        <v>580</v>
      </c>
      <c r="AB580" s="73"/>
      <c r="AC580" s="74"/>
      <c r="AD580" s="80" t="s">
        <v>3745</v>
      </c>
      <c r="AE580" s="80">
        <v>1903</v>
      </c>
      <c r="AF580" s="80">
        <v>431</v>
      </c>
      <c r="AG580" s="80">
        <v>35588</v>
      </c>
      <c r="AH580" s="80">
        <v>24795</v>
      </c>
      <c r="AI580" s="80"/>
      <c r="AJ580" s="80" t="s">
        <v>4275</v>
      </c>
      <c r="AK580" s="80" t="s">
        <v>4639</v>
      </c>
      <c r="AL580" s="80"/>
      <c r="AM580" s="80"/>
      <c r="AN580" s="82">
        <v>41396.192083333335</v>
      </c>
      <c r="AO580" s="86" t="s">
        <v>5393</v>
      </c>
      <c r="AP580" s="80" t="b">
        <v>0</v>
      </c>
      <c r="AQ580" s="80" t="b">
        <v>0</v>
      </c>
      <c r="AR580" s="80" t="b">
        <v>1</v>
      </c>
      <c r="AS580" s="80"/>
      <c r="AT580" s="80">
        <v>4</v>
      </c>
      <c r="AU580" s="86" t="s">
        <v>5447</v>
      </c>
      <c r="AV580" s="80" t="b">
        <v>0</v>
      </c>
      <c r="AW580" s="80" t="s">
        <v>5944</v>
      </c>
      <c r="AX580" s="86" t="s">
        <v>6506</v>
      </c>
      <c r="AY580" s="80" t="s">
        <v>66</v>
      </c>
      <c r="AZ580" s="80" t="str">
        <f>REPLACE(INDEX(GroupVertices[Group],MATCH(Vertices[[#This Row],[Vertex]],GroupVertices[Vertex],0)),1,1,"")</f>
        <v>1</v>
      </c>
      <c r="BA580" s="2"/>
      <c r="BB580" s="3"/>
      <c r="BC580" s="3"/>
      <c r="BD580" s="3"/>
      <c r="BE580" s="3"/>
    </row>
    <row r="581" spans="1:57" ht="15">
      <c r="A581" s="66" t="s">
        <v>734</v>
      </c>
      <c r="B581" s="67"/>
      <c r="C581" s="67"/>
      <c r="D581" s="68">
        <v>1</v>
      </c>
      <c r="E581" s="70">
        <v>50</v>
      </c>
      <c r="F581" s="106" t="s">
        <v>5911</v>
      </c>
      <c r="G581" s="67"/>
      <c r="H581" s="71"/>
      <c r="I581" s="72"/>
      <c r="J581" s="72"/>
      <c r="K581" s="71" t="s">
        <v>7111</v>
      </c>
      <c r="L581" s="75"/>
      <c r="M581" s="76">
        <v>2395.360595703125</v>
      </c>
      <c r="N581" s="76">
        <v>6727.87109375</v>
      </c>
      <c r="O581" s="77"/>
      <c r="P581" s="78"/>
      <c r="Q581" s="78"/>
      <c r="R581" s="90"/>
      <c r="S581" s="48">
        <v>0</v>
      </c>
      <c r="T581" s="48">
        <v>1</v>
      </c>
      <c r="U581" s="49">
        <v>0</v>
      </c>
      <c r="V581" s="49">
        <v>0.002</v>
      </c>
      <c r="W581" s="50"/>
      <c r="X581" s="50"/>
      <c r="Y581" s="50"/>
      <c r="Z581" s="49">
        <v>0</v>
      </c>
      <c r="AA581" s="73">
        <v>581</v>
      </c>
      <c r="AB581" s="73"/>
      <c r="AC581" s="74"/>
      <c r="AD581" s="80" t="s">
        <v>3747</v>
      </c>
      <c r="AE581" s="80">
        <v>636</v>
      </c>
      <c r="AF581" s="80">
        <v>65</v>
      </c>
      <c r="AG581" s="80">
        <v>2273</v>
      </c>
      <c r="AH581" s="80">
        <v>9737</v>
      </c>
      <c r="AI581" s="80"/>
      <c r="AJ581" s="80" t="s">
        <v>4277</v>
      </c>
      <c r="AK581" s="80" t="s">
        <v>4640</v>
      </c>
      <c r="AL581" s="86" t="s">
        <v>4854</v>
      </c>
      <c r="AM581" s="80"/>
      <c r="AN581" s="82">
        <v>42083.221921296295</v>
      </c>
      <c r="AO581" s="86" t="s">
        <v>5395</v>
      </c>
      <c r="AP581" s="80" t="b">
        <v>0</v>
      </c>
      <c r="AQ581" s="80" t="b">
        <v>0</v>
      </c>
      <c r="AR581" s="80" t="b">
        <v>1</v>
      </c>
      <c r="AS581" s="80"/>
      <c r="AT581" s="80">
        <v>0</v>
      </c>
      <c r="AU581" s="86" t="s">
        <v>5433</v>
      </c>
      <c r="AV581" s="80" t="b">
        <v>0</v>
      </c>
      <c r="AW581" s="80" t="s">
        <v>5944</v>
      </c>
      <c r="AX581" s="86" t="s">
        <v>6508</v>
      </c>
      <c r="AY581" s="80" t="s">
        <v>66</v>
      </c>
      <c r="AZ581" s="80" t="str">
        <f>REPLACE(INDEX(GroupVertices[Group],MATCH(Vertices[[#This Row],[Vertex]],GroupVertices[Vertex],0)),1,1,"")</f>
        <v>1</v>
      </c>
      <c r="BA581" s="2"/>
      <c r="BB581" s="3"/>
      <c r="BC581" s="3"/>
      <c r="BD581" s="3"/>
      <c r="BE581" s="3"/>
    </row>
    <row r="582" spans="1:57" ht="15">
      <c r="A582" s="66" t="s">
        <v>736</v>
      </c>
      <c r="B582" s="67"/>
      <c r="C582" s="67"/>
      <c r="D582" s="68">
        <v>1</v>
      </c>
      <c r="E582" s="70">
        <v>50</v>
      </c>
      <c r="F582" s="106" t="s">
        <v>5912</v>
      </c>
      <c r="G582" s="67"/>
      <c r="H582" s="71"/>
      <c r="I582" s="72"/>
      <c r="J582" s="72"/>
      <c r="K582" s="71" t="s">
        <v>7113</v>
      </c>
      <c r="L582" s="75"/>
      <c r="M582" s="76">
        <v>1202.9859619140625</v>
      </c>
      <c r="N582" s="76">
        <v>5766.38525390625</v>
      </c>
      <c r="O582" s="77"/>
      <c r="P582" s="78"/>
      <c r="Q582" s="78"/>
      <c r="R582" s="90"/>
      <c r="S582" s="48">
        <v>0</v>
      </c>
      <c r="T582" s="48">
        <v>1</v>
      </c>
      <c r="U582" s="49">
        <v>0</v>
      </c>
      <c r="V582" s="49">
        <v>0.002</v>
      </c>
      <c r="W582" s="50"/>
      <c r="X582" s="50"/>
      <c r="Y582" s="50"/>
      <c r="Z582" s="49">
        <v>0</v>
      </c>
      <c r="AA582" s="73">
        <v>582</v>
      </c>
      <c r="AB582" s="73"/>
      <c r="AC582" s="74"/>
      <c r="AD582" s="80" t="s">
        <v>3749</v>
      </c>
      <c r="AE582" s="80">
        <v>526</v>
      </c>
      <c r="AF582" s="80">
        <v>231</v>
      </c>
      <c r="AG582" s="80">
        <v>67293</v>
      </c>
      <c r="AH582" s="80">
        <v>94849</v>
      </c>
      <c r="AI582" s="80"/>
      <c r="AJ582" s="80" t="s">
        <v>4279</v>
      </c>
      <c r="AK582" s="80" t="s">
        <v>4641</v>
      </c>
      <c r="AL582" s="80"/>
      <c r="AM582" s="80"/>
      <c r="AN582" s="82">
        <v>41387.65542824074</v>
      </c>
      <c r="AO582" s="86" t="s">
        <v>5397</v>
      </c>
      <c r="AP582" s="80" t="b">
        <v>0</v>
      </c>
      <c r="AQ582" s="80" t="b">
        <v>0</v>
      </c>
      <c r="AR582" s="80" t="b">
        <v>1</v>
      </c>
      <c r="AS582" s="80"/>
      <c r="AT582" s="80">
        <v>24</v>
      </c>
      <c r="AU582" s="86" t="s">
        <v>5433</v>
      </c>
      <c r="AV582" s="80" t="b">
        <v>0</v>
      </c>
      <c r="AW582" s="80" t="s">
        <v>5944</v>
      </c>
      <c r="AX582" s="86" t="s">
        <v>6510</v>
      </c>
      <c r="AY582" s="80" t="s">
        <v>66</v>
      </c>
      <c r="AZ582" s="80" t="str">
        <f>REPLACE(INDEX(GroupVertices[Group],MATCH(Vertices[[#This Row],[Vertex]],GroupVertices[Vertex],0)),1,1,"")</f>
        <v>1</v>
      </c>
      <c r="BA582" s="2"/>
      <c r="BB582" s="3"/>
      <c r="BC582" s="3"/>
      <c r="BD582" s="3"/>
      <c r="BE582" s="3"/>
    </row>
    <row r="583" spans="1:57" ht="15">
      <c r="A583" s="66" t="s">
        <v>738</v>
      </c>
      <c r="B583" s="67"/>
      <c r="C583" s="67"/>
      <c r="D583" s="68">
        <v>1</v>
      </c>
      <c r="E583" s="70">
        <v>50</v>
      </c>
      <c r="F583" s="106" t="s">
        <v>1372</v>
      </c>
      <c r="G583" s="67"/>
      <c r="H583" s="71"/>
      <c r="I583" s="72"/>
      <c r="J583" s="72"/>
      <c r="K583" s="71" t="s">
        <v>7114</v>
      </c>
      <c r="L583" s="75"/>
      <c r="M583" s="76">
        <v>4963</v>
      </c>
      <c r="N583" s="76">
        <v>3849.18115234375</v>
      </c>
      <c r="O583" s="77"/>
      <c r="P583" s="78"/>
      <c r="Q583" s="78"/>
      <c r="R583" s="90"/>
      <c r="S583" s="48">
        <v>0</v>
      </c>
      <c r="T583" s="48">
        <v>1</v>
      </c>
      <c r="U583" s="49">
        <v>0</v>
      </c>
      <c r="V583" s="49">
        <v>0.2</v>
      </c>
      <c r="W583" s="50"/>
      <c r="X583" s="50"/>
      <c r="Y583" s="50"/>
      <c r="Z583" s="49">
        <v>0</v>
      </c>
      <c r="AA583" s="73">
        <v>583</v>
      </c>
      <c r="AB583" s="73"/>
      <c r="AC583" s="74"/>
      <c r="AD583" s="80" t="s">
        <v>3750</v>
      </c>
      <c r="AE583" s="80">
        <v>220</v>
      </c>
      <c r="AF583" s="80">
        <v>101</v>
      </c>
      <c r="AG583" s="80">
        <v>2266</v>
      </c>
      <c r="AH583" s="80">
        <v>19032</v>
      </c>
      <c r="AI583" s="80"/>
      <c r="AJ583" s="80" t="s">
        <v>4280</v>
      </c>
      <c r="AK583" s="80" t="s">
        <v>4642</v>
      </c>
      <c r="AL583" s="80"/>
      <c r="AM583" s="80"/>
      <c r="AN583" s="82">
        <v>41229.17420138889</v>
      </c>
      <c r="AO583" s="86" t="s">
        <v>5398</v>
      </c>
      <c r="AP583" s="80" t="b">
        <v>0</v>
      </c>
      <c r="AQ583" s="80" t="b">
        <v>0</v>
      </c>
      <c r="AR583" s="80" t="b">
        <v>0</v>
      </c>
      <c r="AS583" s="80"/>
      <c r="AT583" s="80">
        <v>0</v>
      </c>
      <c r="AU583" s="86" t="s">
        <v>5449</v>
      </c>
      <c r="AV583" s="80" t="b">
        <v>0</v>
      </c>
      <c r="AW583" s="80" t="s">
        <v>5944</v>
      </c>
      <c r="AX583" s="86" t="s">
        <v>6511</v>
      </c>
      <c r="AY583" s="80" t="s">
        <v>66</v>
      </c>
      <c r="AZ583" s="80" t="str">
        <f>REPLACE(INDEX(GroupVertices[Group],MATCH(Vertices[[#This Row],[Vertex]],GroupVertices[Vertex],0)),1,1,"")</f>
        <v>24</v>
      </c>
      <c r="BA583" s="2"/>
      <c r="BB583" s="3"/>
      <c r="BC583" s="3"/>
      <c r="BD583" s="3"/>
      <c r="BE583" s="3"/>
    </row>
    <row r="584" spans="1:57" ht="15">
      <c r="A584" s="66" t="s">
        <v>740</v>
      </c>
      <c r="B584" s="67"/>
      <c r="C584" s="67"/>
      <c r="D584" s="68">
        <v>1</v>
      </c>
      <c r="E584" s="70">
        <v>50</v>
      </c>
      <c r="F584" s="106" t="s">
        <v>5914</v>
      </c>
      <c r="G584" s="67"/>
      <c r="H584" s="71"/>
      <c r="I584" s="72"/>
      <c r="J584" s="72"/>
      <c r="K584" s="71" t="s">
        <v>7116</v>
      </c>
      <c r="L584" s="75"/>
      <c r="M584" s="76">
        <v>8283.8203125</v>
      </c>
      <c r="N584" s="76">
        <v>3229.783447265625</v>
      </c>
      <c r="O584" s="77"/>
      <c r="P584" s="78"/>
      <c r="Q584" s="78"/>
      <c r="R584" s="90"/>
      <c r="S584" s="48">
        <v>0</v>
      </c>
      <c r="T584" s="48">
        <v>1</v>
      </c>
      <c r="U584" s="49">
        <v>0</v>
      </c>
      <c r="V584" s="49">
        <v>1</v>
      </c>
      <c r="W584" s="50"/>
      <c r="X584" s="50"/>
      <c r="Y584" s="50"/>
      <c r="Z584" s="49">
        <v>0</v>
      </c>
      <c r="AA584" s="73">
        <v>584</v>
      </c>
      <c r="AB584" s="73"/>
      <c r="AC584" s="74"/>
      <c r="AD584" s="80" t="s">
        <v>3752</v>
      </c>
      <c r="AE584" s="80">
        <v>226</v>
      </c>
      <c r="AF584" s="80">
        <v>62</v>
      </c>
      <c r="AG584" s="80">
        <v>2135</v>
      </c>
      <c r="AH584" s="80">
        <v>5811</v>
      </c>
      <c r="AI584" s="80"/>
      <c r="AJ584" s="80" t="s">
        <v>4282</v>
      </c>
      <c r="AK584" s="80" t="s">
        <v>4644</v>
      </c>
      <c r="AL584" s="80"/>
      <c r="AM584" s="80"/>
      <c r="AN584" s="82">
        <v>42030.81125</v>
      </c>
      <c r="AO584" s="86" t="s">
        <v>5400</v>
      </c>
      <c r="AP584" s="80" t="b">
        <v>0</v>
      </c>
      <c r="AQ584" s="80" t="b">
        <v>0</v>
      </c>
      <c r="AR584" s="80" t="b">
        <v>0</v>
      </c>
      <c r="AS584" s="80"/>
      <c r="AT584" s="80">
        <v>5</v>
      </c>
      <c r="AU584" s="86" t="s">
        <v>5433</v>
      </c>
      <c r="AV584" s="80" t="b">
        <v>0</v>
      </c>
      <c r="AW584" s="80" t="s">
        <v>5944</v>
      </c>
      <c r="AX584" s="86" t="s">
        <v>6513</v>
      </c>
      <c r="AY584" s="80" t="s">
        <v>66</v>
      </c>
      <c r="AZ584" s="80" t="str">
        <f>REPLACE(INDEX(GroupVertices[Group],MATCH(Vertices[[#This Row],[Vertex]],GroupVertices[Vertex],0)),1,1,"")</f>
        <v>50</v>
      </c>
      <c r="BA584" s="2"/>
      <c r="BB584" s="3"/>
      <c r="BC584" s="3"/>
      <c r="BD584" s="3"/>
      <c r="BE584" s="3"/>
    </row>
    <row r="585" spans="1:57" ht="15">
      <c r="A585" s="66" t="s">
        <v>741</v>
      </c>
      <c r="B585" s="67"/>
      <c r="C585" s="67"/>
      <c r="D585" s="68">
        <v>1</v>
      </c>
      <c r="E585" s="70">
        <v>50</v>
      </c>
      <c r="F585" s="106" t="s">
        <v>5915</v>
      </c>
      <c r="G585" s="67"/>
      <c r="H585" s="71"/>
      <c r="I585" s="72"/>
      <c r="J585" s="72"/>
      <c r="K585" s="71" t="s">
        <v>7117</v>
      </c>
      <c r="L585" s="75"/>
      <c r="M585" s="76">
        <v>145.97076416015625</v>
      </c>
      <c r="N585" s="76">
        <v>8469.1005859375</v>
      </c>
      <c r="O585" s="77"/>
      <c r="P585" s="78"/>
      <c r="Q585" s="78"/>
      <c r="R585" s="90"/>
      <c r="S585" s="48">
        <v>0</v>
      </c>
      <c r="T585" s="48">
        <v>1</v>
      </c>
      <c r="U585" s="49">
        <v>0</v>
      </c>
      <c r="V585" s="49">
        <v>0.002</v>
      </c>
      <c r="W585" s="50"/>
      <c r="X585" s="50"/>
      <c r="Y585" s="50"/>
      <c r="Z585" s="49">
        <v>0</v>
      </c>
      <c r="AA585" s="73">
        <v>585</v>
      </c>
      <c r="AB585" s="73"/>
      <c r="AC585" s="74"/>
      <c r="AD585" s="80" t="s">
        <v>3753</v>
      </c>
      <c r="AE585" s="80">
        <v>94</v>
      </c>
      <c r="AF585" s="80">
        <v>51</v>
      </c>
      <c r="AG585" s="80">
        <v>16916</v>
      </c>
      <c r="AH585" s="80">
        <v>5747</v>
      </c>
      <c r="AI585" s="80"/>
      <c r="AJ585" s="80" t="s">
        <v>4283</v>
      </c>
      <c r="AK585" s="80"/>
      <c r="AL585" s="80"/>
      <c r="AM585" s="80"/>
      <c r="AN585" s="82">
        <v>42240.45991898148</v>
      </c>
      <c r="AO585" s="86" t="s">
        <v>5401</v>
      </c>
      <c r="AP585" s="80" t="b">
        <v>0</v>
      </c>
      <c r="AQ585" s="80" t="b">
        <v>0</v>
      </c>
      <c r="AR585" s="80" t="b">
        <v>1</v>
      </c>
      <c r="AS585" s="80"/>
      <c r="AT585" s="80">
        <v>0</v>
      </c>
      <c r="AU585" s="86" t="s">
        <v>5433</v>
      </c>
      <c r="AV585" s="80" t="b">
        <v>0</v>
      </c>
      <c r="AW585" s="80" t="s">
        <v>5944</v>
      </c>
      <c r="AX585" s="86" t="s">
        <v>6514</v>
      </c>
      <c r="AY585" s="80" t="s">
        <v>66</v>
      </c>
      <c r="AZ585" s="80" t="str">
        <f>REPLACE(INDEX(GroupVertices[Group],MATCH(Vertices[[#This Row],[Vertex]],GroupVertices[Vertex],0)),1,1,"")</f>
        <v>1</v>
      </c>
      <c r="BA585" s="2"/>
      <c r="BB585" s="3"/>
      <c r="BC585" s="3"/>
      <c r="BD585" s="3"/>
      <c r="BE585" s="3"/>
    </row>
    <row r="586" spans="1:57" ht="15">
      <c r="A586" s="66" t="s">
        <v>742</v>
      </c>
      <c r="B586" s="67"/>
      <c r="C586" s="67"/>
      <c r="D586" s="68">
        <v>1</v>
      </c>
      <c r="E586" s="70">
        <v>50</v>
      </c>
      <c r="F586" s="106" t="s">
        <v>5916</v>
      </c>
      <c r="G586" s="67"/>
      <c r="H586" s="71"/>
      <c r="I586" s="72"/>
      <c r="J586" s="72"/>
      <c r="K586" s="71" t="s">
        <v>7118</v>
      </c>
      <c r="L586" s="75"/>
      <c r="M586" s="76">
        <v>316.03009033203125</v>
      </c>
      <c r="N586" s="76">
        <v>7066.57421875</v>
      </c>
      <c r="O586" s="77"/>
      <c r="P586" s="78"/>
      <c r="Q586" s="78"/>
      <c r="R586" s="90"/>
      <c r="S586" s="48">
        <v>0</v>
      </c>
      <c r="T586" s="48">
        <v>1</v>
      </c>
      <c r="U586" s="49">
        <v>0</v>
      </c>
      <c r="V586" s="49">
        <v>0.002</v>
      </c>
      <c r="W586" s="50"/>
      <c r="X586" s="50"/>
      <c r="Y586" s="50"/>
      <c r="Z586" s="49">
        <v>0</v>
      </c>
      <c r="AA586" s="73">
        <v>586</v>
      </c>
      <c r="AB586" s="73"/>
      <c r="AC586" s="74"/>
      <c r="AD586" s="80" t="s">
        <v>3754</v>
      </c>
      <c r="AE586" s="80">
        <v>1352</v>
      </c>
      <c r="AF586" s="80">
        <v>88</v>
      </c>
      <c r="AG586" s="80">
        <v>308</v>
      </c>
      <c r="AH586" s="80">
        <v>208</v>
      </c>
      <c r="AI586" s="80"/>
      <c r="AJ586" s="80" t="s">
        <v>4284</v>
      </c>
      <c r="AK586" s="80" t="s">
        <v>4645</v>
      </c>
      <c r="AL586" s="86" t="s">
        <v>4856</v>
      </c>
      <c r="AM586" s="80"/>
      <c r="AN586" s="82">
        <v>42751.25586805555</v>
      </c>
      <c r="AO586" s="86" t="s">
        <v>5402</v>
      </c>
      <c r="AP586" s="80" t="b">
        <v>1</v>
      </c>
      <c r="AQ586" s="80" t="b">
        <v>0</v>
      </c>
      <c r="AR586" s="80" t="b">
        <v>1</v>
      </c>
      <c r="AS586" s="80"/>
      <c r="AT586" s="80">
        <v>1</v>
      </c>
      <c r="AU586" s="80"/>
      <c r="AV586" s="80" t="b">
        <v>0</v>
      </c>
      <c r="AW586" s="80" t="s">
        <v>5944</v>
      </c>
      <c r="AX586" s="86" t="s">
        <v>6515</v>
      </c>
      <c r="AY586" s="80" t="s">
        <v>66</v>
      </c>
      <c r="AZ586" s="80" t="str">
        <f>REPLACE(INDEX(GroupVertices[Group],MATCH(Vertices[[#This Row],[Vertex]],GroupVertices[Vertex],0)),1,1,"")</f>
        <v>1</v>
      </c>
      <c r="BA586" s="2"/>
      <c r="BB586" s="3"/>
      <c r="BC586" s="3"/>
      <c r="BD586" s="3"/>
      <c r="BE586" s="3"/>
    </row>
    <row r="587" spans="1:57" ht="15">
      <c r="A587" s="66" t="s">
        <v>751</v>
      </c>
      <c r="B587" s="67"/>
      <c r="C587" s="67"/>
      <c r="D587" s="68">
        <v>1</v>
      </c>
      <c r="E587" s="70">
        <v>50</v>
      </c>
      <c r="F587" s="106" t="s">
        <v>5922</v>
      </c>
      <c r="G587" s="67"/>
      <c r="H587" s="71"/>
      <c r="I587" s="72"/>
      <c r="J587" s="72"/>
      <c r="K587" s="71" t="s">
        <v>7124</v>
      </c>
      <c r="L587" s="75"/>
      <c r="M587" s="76">
        <v>6677.041015625</v>
      </c>
      <c r="N587" s="76">
        <v>9463.7705078125</v>
      </c>
      <c r="O587" s="77"/>
      <c r="P587" s="78"/>
      <c r="Q587" s="78"/>
      <c r="R587" s="90"/>
      <c r="S587" s="48">
        <v>0</v>
      </c>
      <c r="T587" s="48">
        <v>1</v>
      </c>
      <c r="U587" s="49">
        <v>0</v>
      </c>
      <c r="V587" s="49">
        <v>0.017857</v>
      </c>
      <c r="W587" s="50"/>
      <c r="X587" s="50"/>
      <c r="Y587" s="50"/>
      <c r="Z587" s="49">
        <v>0</v>
      </c>
      <c r="AA587" s="73">
        <v>587</v>
      </c>
      <c r="AB587" s="73"/>
      <c r="AC587" s="74"/>
      <c r="AD587" s="80" t="s">
        <v>3760</v>
      </c>
      <c r="AE587" s="80">
        <v>487</v>
      </c>
      <c r="AF587" s="80">
        <v>463</v>
      </c>
      <c r="AG587" s="80">
        <v>3143</v>
      </c>
      <c r="AH587" s="80">
        <v>7956</v>
      </c>
      <c r="AI587" s="80"/>
      <c r="AJ587" s="80" t="s">
        <v>4290</v>
      </c>
      <c r="AK587" s="80" t="s">
        <v>4649</v>
      </c>
      <c r="AL587" s="86" t="s">
        <v>4858</v>
      </c>
      <c r="AM587" s="80"/>
      <c r="AN587" s="82">
        <v>43035.14021990741</v>
      </c>
      <c r="AO587" s="86" t="s">
        <v>5407</v>
      </c>
      <c r="AP587" s="80" t="b">
        <v>1</v>
      </c>
      <c r="AQ587" s="80" t="b">
        <v>0</v>
      </c>
      <c r="AR587" s="80" t="b">
        <v>1</v>
      </c>
      <c r="AS587" s="80"/>
      <c r="AT587" s="80">
        <v>1</v>
      </c>
      <c r="AU587" s="80"/>
      <c r="AV587" s="80" t="b">
        <v>0</v>
      </c>
      <c r="AW587" s="80" t="s">
        <v>5944</v>
      </c>
      <c r="AX587" s="86" t="s">
        <v>6521</v>
      </c>
      <c r="AY587" s="80" t="s">
        <v>66</v>
      </c>
      <c r="AZ587" s="80" t="str">
        <f>REPLACE(INDEX(GroupVertices[Group],MATCH(Vertices[[#This Row],[Vertex]],GroupVertices[Vertex],0)),1,1,"")</f>
        <v>4</v>
      </c>
      <c r="BA587" s="2"/>
      <c r="BB587" s="3"/>
      <c r="BC587" s="3"/>
      <c r="BD587" s="3"/>
      <c r="BE587" s="3"/>
    </row>
    <row r="588" spans="1:57" ht="15">
      <c r="A588" s="66" t="s">
        <v>752</v>
      </c>
      <c r="B588" s="67"/>
      <c r="C588" s="67"/>
      <c r="D588" s="68">
        <v>1</v>
      </c>
      <c r="E588" s="70">
        <v>50</v>
      </c>
      <c r="F588" s="106" t="s">
        <v>5923</v>
      </c>
      <c r="G588" s="67"/>
      <c r="H588" s="71"/>
      <c r="I588" s="72"/>
      <c r="J588" s="72"/>
      <c r="K588" s="71" t="s">
        <v>7125</v>
      </c>
      <c r="L588" s="75"/>
      <c r="M588" s="76">
        <v>432.6018371582031</v>
      </c>
      <c r="N588" s="76">
        <v>3572.7470703125</v>
      </c>
      <c r="O588" s="77"/>
      <c r="P588" s="78"/>
      <c r="Q588" s="78"/>
      <c r="R588" s="90"/>
      <c r="S588" s="48">
        <v>0</v>
      </c>
      <c r="T588" s="48">
        <v>1</v>
      </c>
      <c r="U588" s="49">
        <v>0</v>
      </c>
      <c r="V588" s="49">
        <v>0.001502</v>
      </c>
      <c r="W588" s="50"/>
      <c r="X588" s="50"/>
      <c r="Y588" s="50"/>
      <c r="Z588" s="49">
        <v>0</v>
      </c>
      <c r="AA588" s="73">
        <v>588</v>
      </c>
      <c r="AB588" s="73"/>
      <c r="AC588" s="74"/>
      <c r="AD588" s="80" t="s">
        <v>3761</v>
      </c>
      <c r="AE588" s="80">
        <v>371</v>
      </c>
      <c r="AF588" s="80">
        <v>280</v>
      </c>
      <c r="AG588" s="80">
        <v>776</v>
      </c>
      <c r="AH588" s="80">
        <v>2297</v>
      </c>
      <c r="AI588" s="80"/>
      <c r="AJ588" s="80" t="s">
        <v>4291</v>
      </c>
      <c r="AK588" s="80" t="s">
        <v>4650</v>
      </c>
      <c r="AL588" s="80"/>
      <c r="AM588" s="80"/>
      <c r="AN588" s="82">
        <v>42652.12611111111</v>
      </c>
      <c r="AO588" s="86" t="s">
        <v>5408</v>
      </c>
      <c r="AP588" s="80" t="b">
        <v>1</v>
      </c>
      <c r="AQ588" s="80" t="b">
        <v>0</v>
      </c>
      <c r="AR588" s="80" t="b">
        <v>1</v>
      </c>
      <c r="AS588" s="80"/>
      <c r="AT588" s="80">
        <v>0</v>
      </c>
      <c r="AU588" s="80"/>
      <c r="AV588" s="80" t="b">
        <v>0</v>
      </c>
      <c r="AW588" s="80" t="s">
        <v>5944</v>
      </c>
      <c r="AX588" s="86" t="s">
        <v>6522</v>
      </c>
      <c r="AY588" s="80" t="s">
        <v>66</v>
      </c>
      <c r="AZ588" s="80" t="str">
        <f>REPLACE(INDEX(GroupVertices[Group],MATCH(Vertices[[#This Row],[Vertex]],GroupVertices[Vertex],0)),1,1,"")</f>
        <v>2</v>
      </c>
      <c r="BA588" s="2"/>
      <c r="BB588" s="3"/>
      <c r="BC588" s="3"/>
      <c r="BD588" s="3"/>
      <c r="BE588" s="3"/>
    </row>
    <row r="589" spans="1:57" ht="15">
      <c r="A589" s="66" t="s">
        <v>754</v>
      </c>
      <c r="B589" s="67"/>
      <c r="C589" s="67"/>
      <c r="D589" s="68">
        <v>1</v>
      </c>
      <c r="E589" s="70">
        <v>50</v>
      </c>
      <c r="F589" s="106" t="s">
        <v>5924</v>
      </c>
      <c r="G589" s="67"/>
      <c r="H589" s="71"/>
      <c r="I589" s="72"/>
      <c r="J589" s="72"/>
      <c r="K589" s="71" t="s">
        <v>7126</v>
      </c>
      <c r="L589" s="75"/>
      <c r="M589" s="76">
        <v>2574.222412109375</v>
      </c>
      <c r="N589" s="76">
        <v>4058.37939453125</v>
      </c>
      <c r="O589" s="77"/>
      <c r="P589" s="78"/>
      <c r="Q589" s="78"/>
      <c r="R589" s="90"/>
      <c r="S589" s="48">
        <v>0</v>
      </c>
      <c r="T589" s="48">
        <v>1</v>
      </c>
      <c r="U589" s="49">
        <v>0</v>
      </c>
      <c r="V589" s="49">
        <v>0.001645</v>
      </c>
      <c r="W589" s="50"/>
      <c r="X589" s="50"/>
      <c r="Y589" s="50"/>
      <c r="Z589" s="49">
        <v>0</v>
      </c>
      <c r="AA589" s="73">
        <v>589</v>
      </c>
      <c r="AB589" s="73"/>
      <c r="AC589" s="74"/>
      <c r="AD589" s="80" t="s">
        <v>3762</v>
      </c>
      <c r="AE589" s="80">
        <v>127</v>
      </c>
      <c r="AF589" s="80">
        <v>18</v>
      </c>
      <c r="AG589" s="80">
        <v>1772</v>
      </c>
      <c r="AH589" s="80">
        <v>6238</v>
      </c>
      <c r="AI589" s="80"/>
      <c r="AJ589" s="80" t="s">
        <v>4292</v>
      </c>
      <c r="AK589" s="80" t="s">
        <v>4398</v>
      </c>
      <c r="AL589" s="80"/>
      <c r="AM589" s="80"/>
      <c r="AN589" s="82">
        <v>43467.34512731482</v>
      </c>
      <c r="AO589" s="86" t="s">
        <v>5409</v>
      </c>
      <c r="AP589" s="80" t="b">
        <v>0</v>
      </c>
      <c r="AQ589" s="80" t="b">
        <v>0</v>
      </c>
      <c r="AR589" s="80" t="b">
        <v>1</v>
      </c>
      <c r="AS589" s="80"/>
      <c r="AT589" s="80">
        <v>0</v>
      </c>
      <c r="AU589" s="86" t="s">
        <v>5433</v>
      </c>
      <c r="AV589" s="80" t="b">
        <v>0</v>
      </c>
      <c r="AW589" s="80" t="s">
        <v>5944</v>
      </c>
      <c r="AX589" s="86" t="s">
        <v>6523</v>
      </c>
      <c r="AY589" s="80" t="s">
        <v>66</v>
      </c>
      <c r="AZ589" s="80" t="str">
        <f>REPLACE(INDEX(GroupVertices[Group],MATCH(Vertices[[#This Row],[Vertex]],GroupVertices[Vertex],0)),1,1,"")</f>
        <v>2</v>
      </c>
      <c r="BA589" s="2"/>
      <c r="BB589" s="3"/>
      <c r="BC589" s="3"/>
      <c r="BD589" s="3"/>
      <c r="BE589" s="3"/>
    </row>
    <row r="590" spans="1:57" ht="15">
      <c r="A590" s="66" t="s">
        <v>756</v>
      </c>
      <c r="B590" s="67"/>
      <c r="C590" s="67"/>
      <c r="D590" s="68">
        <v>1</v>
      </c>
      <c r="E590" s="70">
        <v>50</v>
      </c>
      <c r="F590" s="106" t="s">
        <v>5925</v>
      </c>
      <c r="G590" s="67"/>
      <c r="H590" s="71"/>
      <c r="I590" s="72"/>
      <c r="J590" s="72"/>
      <c r="K590" s="71" t="s">
        <v>7127</v>
      </c>
      <c r="L590" s="75"/>
      <c r="M590" s="76">
        <v>9281.2958984375</v>
      </c>
      <c r="N590" s="76">
        <v>6651.25732421875</v>
      </c>
      <c r="O590" s="77"/>
      <c r="P590" s="78"/>
      <c r="Q590" s="78"/>
      <c r="R590" s="90"/>
      <c r="S590" s="48">
        <v>0</v>
      </c>
      <c r="T590" s="48">
        <v>1</v>
      </c>
      <c r="U590" s="49">
        <v>0</v>
      </c>
      <c r="V590" s="49">
        <v>0.2</v>
      </c>
      <c r="W590" s="50"/>
      <c r="X590" s="50"/>
      <c r="Y590" s="50"/>
      <c r="Z590" s="49">
        <v>0</v>
      </c>
      <c r="AA590" s="73">
        <v>590</v>
      </c>
      <c r="AB590" s="73"/>
      <c r="AC590" s="74"/>
      <c r="AD590" s="80" t="s">
        <v>3763</v>
      </c>
      <c r="AE590" s="80">
        <v>1777</v>
      </c>
      <c r="AF590" s="80">
        <v>302</v>
      </c>
      <c r="AG590" s="80">
        <v>238</v>
      </c>
      <c r="AH590" s="80">
        <v>1574</v>
      </c>
      <c r="AI590" s="80"/>
      <c r="AJ590" s="80" t="s">
        <v>4293</v>
      </c>
      <c r="AK590" s="80" t="s">
        <v>4651</v>
      </c>
      <c r="AL590" s="80"/>
      <c r="AM590" s="80"/>
      <c r="AN590" s="82">
        <v>43105.93613425926</v>
      </c>
      <c r="AO590" s="86" t="s">
        <v>5410</v>
      </c>
      <c r="AP590" s="80" t="b">
        <v>0</v>
      </c>
      <c r="AQ590" s="80" t="b">
        <v>0</v>
      </c>
      <c r="AR590" s="80" t="b">
        <v>0</v>
      </c>
      <c r="AS590" s="80"/>
      <c r="AT590" s="80">
        <v>0</v>
      </c>
      <c r="AU590" s="86" t="s">
        <v>5433</v>
      </c>
      <c r="AV590" s="80" t="b">
        <v>0</v>
      </c>
      <c r="AW590" s="80" t="s">
        <v>5944</v>
      </c>
      <c r="AX590" s="86" t="s">
        <v>6524</v>
      </c>
      <c r="AY590" s="80" t="s">
        <v>66</v>
      </c>
      <c r="AZ590" s="80" t="str">
        <f>REPLACE(INDEX(GroupVertices[Group],MATCH(Vertices[[#This Row],[Vertex]],GroupVertices[Vertex],0)),1,1,"")</f>
        <v>23</v>
      </c>
      <c r="BA590" s="2"/>
      <c r="BB590" s="3"/>
      <c r="BC590" s="3"/>
      <c r="BD590" s="3"/>
      <c r="BE590" s="3"/>
    </row>
    <row r="591" spans="1:57" ht="15">
      <c r="A591" s="66" t="s">
        <v>757</v>
      </c>
      <c r="B591" s="67"/>
      <c r="C591" s="67"/>
      <c r="D591" s="68">
        <v>1</v>
      </c>
      <c r="E591" s="70">
        <v>50</v>
      </c>
      <c r="F591" s="106" t="s">
        <v>5926</v>
      </c>
      <c r="G591" s="67"/>
      <c r="H591" s="71"/>
      <c r="I591" s="72"/>
      <c r="J591" s="72"/>
      <c r="K591" s="71" t="s">
        <v>7128</v>
      </c>
      <c r="L591" s="75"/>
      <c r="M591" s="76">
        <v>1351.5091552734375</v>
      </c>
      <c r="N591" s="76">
        <v>5857.123046875</v>
      </c>
      <c r="O591" s="77"/>
      <c r="P591" s="78"/>
      <c r="Q591" s="78"/>
      <c r="R591" s="90"/>
      <c r="S591" s="48">
        <v>0</v>
      </c>
      <c r="T591" s="48">
        <v>1</v>
      </c>
      <c r="U591" s="49">
        <v>0</v>
      </c>
      <c r="V591" s="49">
        <v>0.002</v>
      </c>
      <c r="W591" s="50"/>
      <c r="X591" s="50"/>
      <c r="Y591" s="50"/>
      <c r="Z591" s="49">
        <v>0</v>
      </c>
      <c r="AA591" s="73">
        <v>591</v>
      </c>
      <c r="AB591" s="73"/>
      <c r="AC591" s="74"/>
      <c r="AD591" s="80" t="s">
        <v>3764</v>
      </c>
      <c r="AE591" s="80">
        <v>159</v>
      </c>
      <c r="AF591" s="80">
        <v>67</v>
      </c>
      <c r="AG591" s="80">
        <v>5886</v>
      </c>
      <c r="AH591" s="80">
        <v>1766</v>
      </c>
      <c r="AI591" s="80"/>
      <c r="AJ591" s="80" t="s">
        <v>4294</v>
      </c>
      <c r="AK591" s="80"/>
      <c r="AL591" s="80"/>
      <c r="AM591" s="80"/>
      <c r="AN591" s="82">
        <v>42376.09767361111</v>
      </c>
      <c r="AO591" s="86" t="s">
        <v>5411</v>
      </c>
      <c r="AP591" s="80" t="b">
        <v>1</v>
      </c>
      <c r="AQ591" s="80" t="b">
        <v>0</v>
      </c>
      <c r="AR591" s="80" t="b">
        <v>0</v>
      </c>
      <c r="AS591" s="80"/>
      <c r="AT591" s="80">
        <v>1</v>
      </c>
      <c r="AU591" s="80"/>
      <c r="AV591" s="80" t="b">
        <v>0</v>
      </c>
      <c r="AW591" s="80" t="s">
        <v>5944</v>
      </c>
      <c r="AX591" s="86" t="s">
        <v>6525</v>
      </c>
      <c r="AY591" s="80" t="s">
        <v>66</v>
      </c>
      <c r="AZ591" s="80" t="str">
        <f>REPLACE(INDEX(GroupVertices[Group],MATCH(Vertices[[#This Row],[Vertex]],GroupVertices[Vertex],0)),1,1,"")</f>
        <v>1</v>
      </c>
      <c r="BA591" s="2"/>
      <c r="BB591" s="3"/>
      <c r="BC591" s="3"/>
      <c r="BD591" s="3"/>
      <c r="BE591" s="3"/>
    </row>
    <row r="592" spans="1:57" ht="15">
      <c r="A592" s="66" t="s">
        <v>759</v>
      </c>
      <c r="B592" s="67"/>
      <c r="C592" s="67"/>
      <c r="D592" s="68">
        <v>1</v>
      </c>
      <c r="E592" s="70">
        <v>50</v>
      </c>
      <c r="F592" s="106" t="s">
        <v>5927</v>
      </c>
      <c r="G592" s="67"/>
      <c r="H592" s="71"/>
      <c r="I592" s="72"/>
      <c r="J592" s="72"/>
      <c r="K592" s="71" t="s">
        <v>7129</v>
      </c>
      <c r="L592" s="75"/>
      <c r="M592" s="76">
        <v>5945.248046875</v>
      </c>
      <c r="N592" s="76">
        <v>9626.5087890625</v>
      </c>
      <c r="O592" s="77"/>
      <c r="P592" s="78"/>
      <c r="Q592" s="78"/>
      <c r="R592" s="90"/>
      <c r="S592" s="48">
        <v>0</v>
      </c>
      <c r="T592" s="48">
        <v>1</v>
      </c>
      <c r="U592" s="49">
        <v>0</v>
      </c>
      <c r="V592" s="49">
        <v>0.017857</v>
      </c>
      <c r="W592" s="50"/>
      <c r="X592" s="50"/>
      <c r="Y592" s="50"/>
      <c r="Z592" s="49">
        <v>0</v>
      </c>
      <c r="AA592" s="73">
        <v>592</v>
      </c>
      <c r="AB592" s="73"/>
      <c r="AC592" s="74"/>
      <c r="AD592" s="80" t="s">
        <v>3765</v>
      </c>
      <c r="AE592" s="80">
        <v>200</v>
      </c>
      <c r="AF592" s="80">
        <v>177</v>
      </c>
      <c r="AG592" s="80">
        <v>527</v>
      </c>
      <c r="AH592" s="80">
        <v>970</v>
      </c>
      <c r="AI592" s="80"/>
      <c r="AJ592" s="80"/>
      <c r="AK592" s="80"/>
      <c r="AL592" s="86" t="s">
        <v>4859</v>
      </c>
      <c r="AM592" s="80"/>
      <c r="AN592" s="82">
        <v>43245.084641203706</v>
      </c>
      <c r="AO592" s="86" t="s">
        <v>5412</v>
      </c>
      <c r="AP592" s="80" t="b">
        <v>1</v>
      </c>
      <c r="AQ592" s="80" t="b">
        <v>0</v>
      </c>
      <c r="AR592" s="80" t="b">
        <v>1</v>
      </c>
      <c r="AS592" s="80"/>
      <c r="AT592" s="80">
        <v>0</v>
      </c>
      <c r="AU592" s="80"/>
      <c r="AV592" s="80" t="b">
        <v>0</v>
      </c>
      <c r="AW592" s="80" t="s">
        <v>5944</v>
      </c>
      <c r="AX592" s="86" t="s">
        <v>6526</v>
      </c>
      <c r="AY592" s="80" t="s">
        <v>66</v>
      </c>
      <c r="AZ592" s="80" t="str">
        <f>REPLACE(INDEX(GroupVertices[Group],MATCH(Vertices[[#This Row],[Vertex]],GroupVertices[Vertex],0)),1,1,"")</f>
        <v>4</v>
      </c>
      <c r="BA592" s="2"/>
      <c r="BB592" s="3"/>
      <c r="BC592" s="3"/>
      <c r="BD592" s="3"/>
      <c r="BE592" s="3"/>
    </row>
    <row r="593" spans="1:57" ht="15">
      <c r="A593" s="66" t="s">
        <v>761</v>
      </c>
      <c r="B593" s="67"/>
      <c r="C593" s="67"/>
      <c r="D593" s="68">
        <v>1</v>
      </c>
      <c r="E593" s="70">
        <v>50</v>
      </c>
      <c r="F593" s="106" t="s">
        <v>5928</v>
      </c>
      <c r="G593" s="67"/>
      <c r="H593" s="71"/>
      <c r="I593" s="72"/>
      <c r="J593" s="72"/>
      <c r="K593" s="71" t="s">
        <v>7130</v>
      </c>
      <c r="L593" s="75"/>
      <c r="M593" s="76">
        <v>3386.6728515625</v>
      </c>
      <c r="N593" s="76">
        <v>7332.89990234375</v>
      </c>
      <c r="O593" s="77"/>
      <c r="P593" s="78"/>
      <c r="Q593" s="78"/>
      <c r="R593" s="90"/>
      <c r="S593" s="48">
        <v>0</v>
      </c>
      <c r="T593" s="48">
        <v>1</v>
      </c>
      <c r="U593" s="49">
        <v>0</v>
      </c>
      <c r="V593" s="49">
        <v>0.011765</v>
      </c>
      <c r="W593" s="50"/>
      <c r="X593" s="50"/>
      <c r="Y593" s="50"/>
      <c r="Z593" s="49">
        <v>0</v>
      </c>
      <c r="AA593" s="73">
        <v>593</v>
      </c>
      <c r="AB593" s="73"/>
      <c r="AC593" s="74"/>
      <c r="AD593" s="80" t="s">
        <v>3766</v>
      </c>
      <c r="AE593" s="80">
        <v>182</v>
      </c>
      <c r="AF593" s="80">
        <v>349</v>
      </c>
      <c r="AG593" s="80">
        <v>18973</v>
      </c>
      <c r="AH593" s="80">
        <v>18131</v>
      </c>
      <c r="AI593" s="80"/>
      <c r="AJ593" s="80" t="s">
        <v>4295</v>
      </c>
      <c r="AK593" s="80" t="s">
        <v>4652</v>
      </c>
      <c r="AL593" s="80"/>
      <c r="AM593" s="80"/>
      <c r="AN593" s="82">
        <v>41444.73111111111</v>
      </c>
      <c r="AO593" s="86" t="s">
        <v>5413</v>
      </c>
      <c r="AP593" s="80" t="b">
        <v>0</v>
      </c>
      <c r="AQ593" s="80" t="b">
        <v>0</v>
      </c>
      <c r="AR593" s="80" t="b">
        <v>1</v>
      </c>
      <c r="AS593" s="80"/>
      <c r="AT593" s="80">
        <v>0</v>
      </c>
      <c r="AU593" s="86" t="s">
        <v>5441</v>
      </c>
      <c r="AV593" s="80" t="b">
        <v>0</v>
      </c>
      <c r="AW593" s="80" t="s">
        <v>5944</v>
      </c>
      <c r="AX593" s="86" t="s">
        <v>6527</v>
      </c>
      <c r="AY593" s="80" t="s">
        <v>66</v>
      </c>
      <c r="AZ593" s="80" t="str">
        <f>REPLACE(INDEX(GroupVertices[Group],MATCH(Vertices[[#This Row],[Vertex]],GroupVertices[Vertex],0)),1,1,"")</f>
        <v>7</v>
      </c>
      <c r="BA593" s="2"/>
      <c r="BB593" s="3"/>
      <c r="BC593" s="3"/>
      <c r="BD593" s="3"/>
      <c r="BE593" s="3"/>
    </row>
    <row r="594" spans="1:57" ht="15">
      <c r="A594" s="66" t="s">
        <v>763</v>
      </c>
      <c r="B594" s="67"/>
      <c r="C594" s="67"/>
      <c r="D594" s="68">
        <v>1</v>
      </c>
      <c r="E594" s="70">
        <v>50</v>
      </c>
      <c r="F594" s="106" t="s">
        <v>5929</v>
      </c>
      <c r="G594" s="67"/>
      <c r="H594" s="71"/>
      <c r="I594" s="72"/>
      <c r="J594" s="72"/>
      <c r="K594" s="71" t="s">
        <v>7131</v>
      </c>
      <c r="L594" s="75"/>
      <c r="M594" s="76">
        <v>4963.00341796875</v>
      </c>
      <c r="N594" s="76">
        <v>5766.388671875</v>
      </c>
      <c r="O594" s="77"/>
      <c r="P594" s="78"/>
      <c r="Q594" s="78"/>
      <c r="R594" s="90"/>
      <c r="S594" s="48">
        <v>0</v>
      </c>
      <c r="T594" s="48">
        <v>1</v>
      </c>
      <c r="U594" s="49">
        <v>0</v>
      </c>
      <c r="V594" s="49">
        <v>0.2</v>
      </c>
      <c r="W594" s="50"/>
      <c r="X594" s="50"/>
      <c r="Y594" s="50"/>
      <c r="Z594" s="49">
        <v>0</v>
      </c>
      <c r="AA594" s="73">
        <v>594</v>
      </c>
      <c r="AB594" s="73"/>
      <c r="AC594" s="74"/>
      <c r="AD594" s="80" t="s">
        <v>3767</v>
      </c>
      <c r="AE594" s="80">
        <v>616</v>
      </c>
      <c r="AF594" s="80">
        <v>626</v>
      </c>
      <c r="AG594" s="80">
        <v>42156</v>
      </c>
      <c r="AH594" s="80">
        <v>81872</v>
      </c>
      <c r="AI594" s="80"/>
      <c r="AJ594" s="80"/>
      <c r="AK594" s="80"/>
      <c r="AL594" s="80"/>
      <c r="AM594" s="80"/>
      <c r="AN594" s="82">
        <v>42533.83814814815</v>
      </c>
      <c r="AO594" s="86" t="s">
        <v>5414</v>
      </c>
      <c r="AP594" s="80" t="b">
        <v>1</v>
      </c>
      <c r="AQ594" s="80" t="b">
        <v>0</v>
      </c>
      <c r="AR594" s="80" t="b">
        <v>1</v>
      </c>
      <c r="AS594" s="80"/>
      <c r="AT594" s="80">
        <v>8</v>
      </c>
      <c r="AU594" s="80"/>
      <c r="AV594" s="80" t="b">
        <v>0</v>
      </c>
      <c r="AW594" s="80" t="s">
        <v>5944</v>
      </c>
      <c r="AX594" s="86" t="s">
        <v>6528</v>
      </c>
      <c r="AY594" s="80" t="s">
        <v>66</v>
      </c>
      <c r="AZ594" s="80" t="str">
        <f>REPLACE(INDEX(GroupVertices[Group],MATCH(Vertices[[#This Row],[Vertex]],GroupVertices[Vertex],0)),1,1,"")</f>
        <v>22</v>
      </c>
      <c r="BA594" s="2"/>
      <c r="BB594" s="3"/>
      <c r="BC594" s="3"/>
      <c r="BD594" s="3"/>
      <c r="BE594" s="3"/>
    </row>
    <row r="595" spans="1:57" ht="15">
      <c r="A595" s="66" t="s">
        <v>766</v>
      </c>
      <c r="B595" s="67"/>
      <c r="C595" s="67"/>
      <c r="D595" s="68">
        <v>1</v>
      </c>
      <c r="E595" s="70">
        <v>50</v>
      </c>
      <c r="F595" s="106" t="s">
        <v>5931</v>
      </c>
      <c r="G595" s="67"/>
      <c r="H595" s="71"/>
      <c r="I595" s="72"/>
      <c r="J595" s="72"/>
      <c r="K595" s="71" t="s">
        <v>7133</v>
      </c>
      <c r="L595" s="75"/>
      <c r="M595" s="76">
        <v>9503.814453125</v>
      </c>
      <c r="N595" s="76">
        <v>7772.0869140625</v>
      </c>
      <c r="O595" s="77"/>
      <c r="P595" s="78"/>
      <c r="Q595" s="78"/>
      <c r="R595" s="90"/>
      <c r="S595" s="48">
        <v>0</v>
      </c>
      <c r="T595" s="48">
        <v>1</v>
      </c>
      <c r="U595" s="49">
        <v>0</v>
      </c>
      <c r="V595" s="49">
        <v>0.111111</v>
      </c>
      <c r="W595" s="50"/>
      <c r="X595" s="50"/>
      <c r="Y595" s="50"/>
      <c r="Z595" s="49">
        <v>0</v>
      </c>
      <c r="AA595" s="73">
        <v>595</v>
      </c>
      <c r="AB595" s="73"/>
      <c r="AC595" s="74"/>
      <c r="AD595" s="80" t="s">
        <v>3769</v>
      </c>
      <c r="AE595" s="80">
        <v>542</v>
      </c>
      <c r="AF595" s="80">
        <v>716</v>
      </c>
      <c r="AG595" s="80">
        <v>182506</v>
      </c>
      <c r="AH595" s="80">
        <v>80025</v>
      </c>
      <c r="AI595" s="80"/>
      <c r="AJ595" s="80" t="s">
        <v>4297</v>
      </c>
      <c r="AK595" s="80" t="s">
        <v>4653</v>
      </c>
      <c r="AL595" s="86" t="s">
        <v>4860</v>
      </c>
      <c r="AM595" s="80"/>
      <c r="AN595" s="82">
        <v>40195.670960648145</v>
      </c>
      <c r="AO595" s="86" t="s">
        <v>5416</v>
      </c>
      <c r="AP595" s="80" t="b">
        <v>0</v>
      </c>
      <c r="AQ595" s="80" t="b">
        <v>0</v>
      </c>
      <c r="AR595" s="80" t="b">
        <v>0</v>
      </c>
      <c r="AS595" s="80"/>
      <c r="AT595" s="80">
        <v>67</v>
      </c>
      <c r="AU595" s="86" t="s">
        <v>5443</v>
      </c>
      <c r="AV595" s="80" t="b">
        <v>0</v>
      </c>
      <c r="AW595" s="80" t="s">
        <v>5944</v>
      </c>
      <c r="AX595" s="86" t="s">
        <v>6530</v>
      </c>
      <c r="AY595" s="80" t="s">
        <v>66</v>
      </c>
      <c r="AZ595" s="80" t="str">
        <f>REPLACE(INDEX(GroupVertices[Group],MATCH(Vertices[[#This Row],[Vertex]],GroupVertices[Vertex],0)),1,1,"")</f>
        <v>13</v>
      </c>
      <c r="BA595" s="2"/>
      <c r="BB595" s="3"/>
      <c r="BC595" s="3"/>
      <c r="BD595" s="3"/>
      <c r="BE595" s="3"/>
    </row>
    <row r="596" spans="1:57" ht="15">
      <c r="A596" s="66" t="s">
        <v>770</v>
      </c>
      <c r="B596" s="67"/>
      <c r="C596" s="67"/>
      <c r="D596" s="68">
        <v>1</v>
      </c>
      <c r="E596" s="70">
        <v>50</v>
      </c>
      <c r="F596" s="106" t="s">
        <v>5935</v>
      </c>
      <c r="G596" s="67"/>
      <c r="H596" s="71"/>
      <c r="I596" s="72"/>
      <c r="J596" s="72"/>
      <c r="K596" s="71" t="s">
        <v>7137</v>
      </c>
      <c r="L596" s="75"/>
      <c r="M596" s="76">
        <v>2500.505859375</v>
      </c>
      <c r="N596" s="76">
        <v>7465.2998046875</v>
      </c>
      <c r="O596" s="77"/>
      <c r="P596" s="78"/>
      <c r="Q596" s="78"/>
      <c r="R596" s="90"/>
      <c r="S596" s="48">
        <v>0</v>
      </c>
      <c r="T596" s="48">
        <v>1</v>
      </c>
      <c r="U596" s="49">
        <v>0</v>
      </c>
      <c r="V596" s="49">
        <v>0.002</v>
      </c>
      <c r="W596" s="50"/>
      <c r="X596" s="50"/>
      <c r="Y596" s="50"/>
      <c r="Z596" s="49">
        <v>0</v>
      </c>
      <c r="AA596" s="73">
        <v>596</v>
      </c>
      <c r="AB596" s="73"/>
      <c r="AC596" s="74"/>
      <c r="AD596" s="80" t="s">
        <v>3773</v>
      </c>
      <c r="AE596" s="80">
        <v>140</v>
      </c>
      <c r="AF596" s="80">
        <v>174</v>
      </c>
      <c r="AG596" s="80">
        <v>21549</v>
      </c>
      <c r="AH596" s="80">
        <v>7804</v>
      </c>
      <c r="AI596" s="80"/>
      <c r="AJ596" s="80"/>
      <c r="AK596" s="80"/>
      <c r="AL596" s="80"/>
      <c r="AM596" s="80"/>
      <c r="AN596" s="82">
        <v>42228.83623842592</v>
      </c>
      <c r="AO596" s="86" t="s">
        <v>5420</v>
      </c>
      <c r="AP596" s="80" t="b">
        <v>1</v>
      </c>
      <c r="AQ596" s="80" t="b">
        <v>0</v>
      </c>
      <c r="AR596" s="80" t="b">
        <v>1</v>
      </c>
      <c r="AS596" s="80"/>
      <c r="AT596" s="80">
        <v>1</v>
      </c>
      <c r="AU596" s="86" t="s">
        <v>5433</v>
      </c>
      <c r="AV596" s="80" t="b">
        <v>0</v>
      </c>
      <c r="AW596" s="80" t="s">
        <v>5944</v>
      </c>
      <c r="AX596" s="86" t="s">
        <v>6534</v>
      </c>
      <c r="AY596" s="80" t="s">
        <v>66</v>
      </c>
      <c r="AZ596" s="80" t="str">
        <f>REPLACE(INDEX(GroupVertices[Group],MATCH(Vertices[[#This Row],[Vertex]],GroupVertices[Vertex],0)),1,1,"")</f>
        <v>1</v>
      </c>
      <c r="BA596" s="2"/>
      <c r="BB596" s="3"/>
      <c r="BC596" s="3"/>
      <c r="BD596" s="3"/>
      <c r="BE596" s="3"/>
    </row>
    <row r="597" spans="1:57" ht="15">
      <c r="A597" s="66" t="s">
        <v>772</v>
      </c>
      <c r="B597" s="67"/>
      <c r="C597" s="67"/>
      <c r="D597" s="68">
        <v>1</v>
      </c>
      <c r="E597" s="70">
        <v>50</v>
      </c>
      <c r="F597" s="106" t="s">
        <v>5936</v>
      </c>
      <c r="G597" s="67"/>
      <c r="H597" s="71"/>
      <c r="I597" s="72"/>
      <c r="J597" s="72"/>
      <c r="K597" s="71" t="s">
        <v>7138</v>
      </c>
      <c r="L597" s="75"/>
      <c r="M597" s="76">
        <v>4963.001953125</v>
      </c>
      <c r="N597" s="76">
        <v>4807.78466796875</v>
      </c>
      <c r="O597" s="77"/>
      <c r="P597" s="78"/>
      <c r="Q597" s="78"/>
      <c r="R597" s="90"/>
      <c r="S597" s="48">
        <v>0</v>
      </c>
      <c r="T597" s="48">
        <v>1</v>
      </c>
      <c r="U597" s="49">
        <v>0</v>
      </c>
      <c r="V597" s="49">
        <v>0.2</v>
      </c>
      <c r="W597" s="50"/>
      <c r="X597" s="50"/>
      <c r="Y597" s="50"/>
      <c r="Z597" s="49">
        <v>0</v>
      </c>
      <c r="AA597" s="73">
        <v>597</v>
      </c>
      <c r="AB597" s="73"/>
      <c r="AC597" s="74"/>
      <c r="AD597" s="80" t="s">
        <v>3774</v>
      </c>
      <c r="AE597" s="80">
        <v>215</v>
      </c>
      <c r="AF597" s="80">
        <v>105</v>
      </c>
      <c r="AG597" s="80">
        <v>4328</v>
      </c>
      <c r="AH597" s="80">
        <v>1377</v>
      </c>
      <c r="AI597" s="80"/>
      <c r="AJ597" s="80" t="s">
        <v>4301</v>
      </c>
      <c r="AK597" s="80" t="s">
        <v>4656</v>
      </c>
      <c r="AL597" s="80"/>
      <c r="AM597" s="80"/>
      <c r="AN597" s="82">
        <v>41213.7980787037</v>
      </c>
      <c r="AO597" s="86" t="s">
        <v>5421</v>
      </c>
      <c r="AP597" s="80" t="b">
        <v>1</v>
      </c>
      <c r="AQ597" s="80" t="b">
        <v>0</v>
      </c>
      <c r="AR597" s="80" t="b">
        <v>1</v>
      </c>
      <c r="AS597" s="80"/>
      <c r="AT597" s="80">
        <v>1</v>
      </c>
      <c r="AU597" s="86" t="s">
        <v>5433</v>
      </c>
      <c r="AV597" s="80" t="b">
        <v>0</v>
      </c>
      <c r="AW597" s="80" t="s">
        <v>5944</v>
      </c>
      <c r="AX597" s="86" t="s">
        <v>6535</v>
      </c>
      <c r="AY597" s="80" t="s">
        <v>66</v>
      </c>
      <c r="AZ597" s="80" t="str">
        <f>REPLACE(INDEX(GroupVertices[Group],MATCH(Vertices[[#This Row],[Vertex]],GroupVertices[Vertex],0)),1,1,"")</f>
        <v>21</v>
      </c>
      <c r="BA597" s="2"/>
      <c r="BB597" s="3"/>
      <c r="BC597" s="3"/>
      <c r="BD597" s="3"/>
      <c r="BE597" s="3"/>
    </row>
    <row r="598" spans="1:57" ht="15">
      <c r="A598" s="66" t="s">
        <v>774</v>
      </c>
      <c r="B598" s="67"/>
      <c r="C598" s="67"/>
      <c r="D598" s="68">
        <v>1</v>
      </c>
      <c r="E598" s="70">
        <v>50</v>
      </c>
      <c r="F598" s="106" t="s">
        <v>5937</v>
      </c>
      <c r="G598" s="67"/>
      <c r="H598" s="71"/>
      <c r="I598" s="72"/>
      <c r="J598" s="72"/>
      <c r="K598" s="71" t="s">
        <v>7139</v>
      </c>
      <c r="L598" s="75"/>
      <c r="M598" s="76">
        <v>8221.2685546875</v>
      </c>
      <c r="N598" s="76">
        <v>9627.1845703125</v>
      </c>
      <c r="O598" s="77"/>
      <c r="P598" s="78"/>
      <c r="Q598" s="78"/>
      <c r="R598" s="90"/>
      <c r="S598" s="48">
        <v>0</v>
      </c>
      <c r="T598" s="48">
        <v>1</v>
      </c>
      <c r="U598" s="49">
        <v>0</v>
      </c>
      <c r="V598" s="49">
        <v>0.008696</v>
      </c>
      <c r="W598" s="50"/>
      <c r="X598" s="50"/>
      <c r="Y598" s="50"/>
      <c r="Z598" s="49">
        <v>0</v>
      </c>
      <c r="AA598" s="73">
        <v>598</v>
      </c>
      <c r="AB598" s="73"/>
      <c r="AC598" s="74"/>
      <c r="AD598" s="80" t="s">
        <v>3775</v>
      </c>
      <c r="AE598" s="80">
        <v>383</v>
      </c>
      <c r="AF598" s="80">
        <v>1882</v>
      </c>
      <c r="AG598" s="80">
        <v>8836</v>
      </c>
      <c r="AH598" s="80">
        <v>17297</v>
      </c>
      <c r="AI598" s="80"/>
      <c r="AJ598" s="80" t="s">
        <v>4302</v>
      </c>
      <c r="AK598" s="80" t="s">
        <v>4657</v>
      </c>
      <c r="AL598" s="86" t="s">
        <v>4863</v>
      </c>
      <c r="AM598" s="80"/>
      <c r="AN598" s="82">
        <v>42956.45081018518</v>
      </c>
      <c r="AO598" s="86" t="s">
        <v>5422</v>
      </c>
      <c r="AP598" s="80" t="b">
        <v>1</v>
      </c>
      <c r="AQ598" s="80" t="b">
        <v>0</v>
      </c>
      <c r="AR598" s="80" t="b">
        <v>0</v>
      </c>
      <c r="AS598" s="80"/>
      <c r="AT598" s="80">
        <v>8</v>
      </c>
      <c r="AU598" s="80"/>
      <c r="AV598" s="80" t="b">
        <v>0</v>
      </c>
      <c r="AW598" s="80" t="s">
        <v>5944</v>
      </c>
      <c r="AX598" s="86" t="s">
        <v>6536</v>
      </c>
      <c r="AY598" s="80" t="s">
        <v>66</v>
      </c>
      <c r="AZ598" s="80" t="str">
        <f>REPLACE(INDEX(GroupVertices[Group],MATCH(Vertices[[#This Row],[Vertex]],GroupVertices[Vertex],0)),1,1,"")</f>
        <v>6</v>
      </c>
      <c r="BA598" s="2"/>
      <c r="BB598" s="3"/>
      <c r="BC598" s="3"/>
      <c r="BD598" s="3"/>
      <c r="BE598" s="3"/>
    </row>
    <row r="599" spans="1:57" ht="15">
      <c r="A599" s="66" t="s">
        <v>776</v>
      </c>
      <c r="B599" s="67"/>
      <c r="C599" s="67"/>
      <c r="D599" s="68">
        <v>1</v>
      </c>
      <c r="E599" s="70">
        <v>50</v>
      </c>
      <c r="F599" s="106" t="s">
        <v>5938</v>
      </c>
      <c r="G599" s="67"/>
      <c r="H599" s="71"/>
      <c r="I599" s="72"/>
      <c r="J599" s="72"/>
      <c r="K599" s="71" t="s">
        <v>7140</v>
      </c>
      <c r="L599" s="75"/>
      <c r="M599" s="76">
        <v>883.4299926757812</v>
      </c>
      <c r="N599" s="76">
        <v>9505.26171875</v>
      </c>
      <c r="O599" s="77"/>
      <c r="P599" s="78"/>
      <c r="Q599" s="78"/>
      <c r="R599" s="90"/>
      <c r="S599" s="48">
        <v>0</v>
      </c>
      <c r="T599" s="48">
        <v>1</v>
      </c>
      <c r="U599" s="49">
        <v>0</v>
      </c>
      <c r="V599" s="49">
        <v>0.002</v>
      </c>
      <c r="W599" s="50"/>
      <c r="X599" s="50"/>
      <c r="Y599" s="50"/>
      <c r="Z599" s="49">
        <v>0</v>
      </c>
      <c r="AA599" s="73">
        <v>599</v>
      </c>
      <c r="AB599" s="73"/>
      <c r="AC599" s="74"/>
      <c r="AD599" s="80" t="s">
        <v>3776</v>
      </c>
      <c r="AE599" s="80">
        <v>272</v>
      </c>
      <c r="AF599" s="80">
        <v>262</v>
      </c>
      <c r="AG599" s="80">
        <v>4999</v>
      </c>
      <c r="AH599" s="80">
        <v>14620</v>
      </c>
      <c r="AI599" s="80"/>
      <c r="AJ599" s="80" t="s">
        <v>4303</v>
      </c>
      <c r="AK599" s="80" t="s">
        <v>3141</v>
      </c>
      <c r="AL599" s="80"/>
      <c r="AM599" s="80"/>
      <c r="AN599" s="82">
        <v>42429.21776620371</v>
      </c>
      <c r="AO599" s="86" t="s">
        <v>5423</v>
      </c>
      <c r="AP599" s="80" t="b">
        <v>1</v>
      </c>
      <c r="AQ599" s="80" t="b">
        <v>0</v>
      </c>
      <c r="AR599" s="80" t="b">
        <v>1</v>
      </c>
      <c r="AS599" s="80"/>
      <c r="AT599" s="80">
        <v>2</v>
      </c>
      <c r="AU599" s="80"/>
      <c r="AV599" s="80" t="b">
        <v>0</v>
      </c>
      <c r="AW599" s="80" t="s">
        <v>5944</v>
      </c>
      <c r="AX599" s="86" t="s">
        <v>6537</v>
      </c>
      <c r="AY599" s="80" t="s">
        <v>66</v>
      </c>
      <c r="AZ599" s="80" t="str">
        <f>REPLACE(INDEX(GroupVertices[Group],MATCH(Vertices[[#This Row],[Vertex]],GroupVertices[Vertex],0)),1,1,"")</f>
        <v>1</v>
      </c>
      <c r="BA599" s="2"/>
      <c r="BB599" s="3"/>
      <c r="BC599" s="3"/>
      <c r="BD599" s="3"/>
      <c r="BE599" s="3"/>
    </row>
    <row r="600" spans="1:57" ht="15">
      <c r="A600" s="66" t="s">
        <v>778</v>
      </c>
      <c r="B600" s="67"/>
      <c r="C600" s="67"/>
      <c r="D600" s="68">
        <v>1</v>
      </c>
      <c r="E600" s="70">
        <v>50</v>
      </c>
      <c r="F600" s="106" t="s">
        <v>5940</v>
      </c>
      <c r="G600" s="67"/>
      <c r="H600" s="71"/>
      <c r="I600" s="72"/>
      <c r="J600" s="72"/>
      <c r="K600" s="71" t="s">
        <v>7142</v>
      </c>
      <c r="L600" s="75"/>
      <c r="M600" s="76">
        <v>8855.509765625</v>
      </c>
      <c r="N600" s="76">
        <v>3229.8046875</v>
      </c>
      <c r="O600" s="77"/>
      <c r="P600" s="78"/>
      <c r="Q600" s="78"/>
      <c r="R600" s="90"/>
      <c r="S600" s="48">
        <v>0</v>
      </c>
      <c r="T600" s="48">
        <v>1</v>
      </c>
      <c r="U600" s="49">
        <v>0</v>
      </c>
      <c r="V600" s="49">
        <v>1</v>
      </c>
      <c r="W600" s="50"/>
      <c r="X600" s="50"/>
      <c r="Y600" s="50"/>
      <c r="Z600" s="49">
        <v>0</v>
      </c>
      <c r="AA600" s="73">
        <v>600</v>
      </c>
      <c r="AB600" s="73"/>
      <c r="AC600" s="74"/>
      <c r="AD600" s="80" t="s">
        <v>3778</v>
      </c>
      <c r="AE600" s="80">
        <v>150</v>
      </c>
      <c r="AF600" s="80">
        <v>81</v>
      </c>
      <c r="AG600" s="80">
        <v>704</v>
      </c>
      <c r="AH600" s="80">
        <v>186</v>
      </c>
      <c r="AI600" s="80"/>
      <c r="AJ600" s="80" t="s">
        <v>4305</v>
      </c>
      <c r="AK600" s="80" t="s">
        <v>4376</v>
      </c>
      <c r="AL600" s="80"/>
      <c r="AM600" s="80"/>
      <c r="AN600" s="82">
        <v>42096.144166666665</v>
      </c>
      <c r="AO600" s="86" t="s">
        <v>5425</v>
      </c>
      <c r="AP600" s="80" t="b">
        <v>1</v>
      </c>
      <c r="AQ600" s="80" t="b">
        <v>0</v>
      </c>
      <c r="AR600" s="80" t="b">
        <v>0</v>
      </c>
      <c r="AS600" s="80"/>
      <c r="AT600" s="80">
        <v>1</v>
      </c>
      <c r="AU600" s="86" t="s">
        <v>5433</v>
      </c>
      <c r="AV600" s="80" t="b">
        <v>0</v>
      </c>
      <c r="AW600" s="80" t="s">
        <v>5944</v>
      </c>
      <c r="AX600" s="86" t="s">
        <v>6539</v>
      </c>
      <c r="AY600" s="80" t="s">
        <v>66</v>
      </c>
      <c r="AZ600" s="80" t="str">
        <f>REPLACE(INDEX(GroupVertices[Group],MATCH(Vertices[[#This Row],[Vertex]],GroupVertices[Vertex],0)),1,1,"")</f>
        <v>49</v>
      </c>
      <c r="BA600" s="2"/>
      <c r="BB600" s="3"/>
      <c r="BC600" s="3"/>
      <c r="BD600" s="3"/>
      <c r="BE600" s="3"/>
    </row>
    <row r="601" spans="1:57" ht="15">
      <c r="A601" s="66" t="s">
        <v>781</v>
      </c>
      <c r="B601" s="67"/>
      <c r="C601" s="67"/>
      <c r="D601" s="68">
        <v>1</v>
      </c>
      <c r="E601" s="70">
        <v>50</v>
      </c>
      <c r="F601" s="106" t="s">
        <v>5941</v>
      </c>
      <c r="G601" s="67"/>
      <c r="H601" s="71"/>
      <c r="I601" s="72"/>
      <c r="J601" s="72"/>
      <c r="K601" s="71" t="s">
        <v>7144</v>
      </c>
      <c r="L601" s="75"/>
      <c r="M601" s="76">
        <v>849.5487060546875</v>
      </c>
      <c r="N601" s="76">
        <v>5366.20166015625</v>
      </c>
      <c r="O601" s="77"/>
      <c r="P601" s="78"/>
      <c r="Q601" s="78"/>
      <c r="R601" s="90"/>
      <c r="S601" s="48">
        <v>0</v>
      </c>
      <c r="T601" s="48">
        <v>1</v>
      </c>
      <c r="U601" s="49">
        <v>0</v>
      </c>
      <c r="V601" s="49">
        <v>0.001502</v>
      </c>
      <c r="W601" s="50"/>
      <c r="X601" s="50"/>
      <c r="Y601" s="50"/>
      <c r="Z601" s="49">
        <v>0</v>
      </c>
      <c r="AA601" s="73">
        <v>601</v>
      </c>
      <c r="AB601" s="73"/>
      <c r="AC601" s="74"/>
      <c r="AD601" s="80" t="s">
        <v>3780</v>
      </c>
      <c r="AE601" s="80">
        <v>822</v>
      </c>
      <c r="AF601" s="80">
        <v>125</v>
      </c>
      <c r="AG601" s="80">
        <v>5843</v>
      </c>
      <c r="AH601" s="80">
        <v>9264</v>
      </c>
      <c r="AI601" s="80"/>
      <c r="AJ601" s="80" t="s">
        <v>4307</v>
      </c>
      <c r="AK601" s="80"/>
      <c r="AL601" s="80"/>
      <c r="AM601" s="80"/>
      <c r="AN601" s="82">
        <v>41726.40275462963</v>
      </c>
      <c r="AO601" s="86" t="s">
        <v>5427</v>
      </c>
      <c r="AP601" s="80" t="b">
        <v>1</v>
      </c>
      <c r="AQ601" s="80" t="b">
        <v>0</v>
      </c>
      <c r="AR601" s="80" t="b">
        <v>1</v>
      </c>
      <c r="AS601" s="80"/>
      <c r="AT601" s="80">
        <v>0</v>
      </c>
      <c r="AU601" s="86" t="s">
        <v>5433</v>
      </c>
      <c r="AV601" s="80" t="b">
        <v>0</v>
      </c>
      <c r="AW601" s="80" t="s">
        <v>5944</v>
      </c>
      <c r="AX601" s="86" t="s">
        <v>6541</v>
      </c>
      <c r="AY601" s="80" t="s">
        <v>66</v>
      </c>
      <c r="AZ601" s="80" t="str">
        <f>REPLACE(INDEX(GroupVertices[Group],MATCH(Vertices[[#This Row],[Vertex]],GroupVertices[Vertex],0)),1,1,"")</f>
        <v>2</v>
      </c>
      <c r="BA601" s="2"/>
      <c r="BB601" s="3"/>
      <c r="BC601" s="3"/>
      <c r="BD601" s="3"/>
      <c r="BE601" s="3"/>
    </row>
    <row r="602" spans="1:57" ht="15">
      <c r="A602" s="66" t="s">
        <v>785</v>
      </c>
      <c r="B602" s="67"/>
      <c r="C602" s="67"/>
      <c r="D602" s="68">
        <v>1</v>
      </c>
      <c r="E602" s="70">
        <v>50</v>
      </c>
      <c r="F602" s="106" t="s">
        <v>1376</v>
      </c>
      <c r="G602" s="67"/>
      <c r="H602" s="71"/>
      <c r="I602" s="72"/>
      <c r="J602" s="72"/>
      <c r="K602" s="71" t="s">
        <v>7146</v>
      </c>
      <c r="L602" s="75"/>
      <c r="M602" s="76">
        <v>5632.0302734375</v>
      </c>
      <c r="N602" s="76">
        <v>3333.01220703125</v>
      </c>
      <c r="O602" s="77"/>
      <c r="P602" s="78"/>
      <c r="Q602" s="78"/>
      <c r="R602" s="90"/>
      <c r="S602" s="48">
        <v>0</v>
      </c>
      <c r="T602" s="48">
        <v>1</v>
      </c>
      <c r="U602" s="49">
        <v>0</v>
      </c>
      <c r="V602" s="49">
        <v>0.333333</v>
      </c>
      <c r="W602" s="50"/>
      <c r="X602" s="50"/>
      <c r="Y602" s="50"/>
      <c r="Z602" s="49">
        <v>0</v>
      </c>
      <c r="AA602" s="73">
        <v>602</v>
      </c>
      <c r="AB602" s="73"/>
      <c r="AC602" s="74"/>
      <c r="AD602" s="80" t="s">
        <v>3782</v>
      </c>
      <c r="AE602" s="80">
        <v>415</v>
      </c>
      <c r="AF602" s="80">
        <v>45</v>
      </c>
      <c r="AG602" s="80">
        <v>344</v>
      </c>
      <c r="AH602" s="80">
        <v>665</v>
      </c>
      <c r="AI602" s="80"/>
      <c r="AJ602" s="80" t="s">
        <v>4309</v>
      </c>
      <c r="AK602" s="80" t="s">
        <v>4659</v>
      </c>
      <c r="AL602" s="80"/>
      <c r="AM602" s="80"/>
      <c r="AN602" s="82">
        <v>43656.776666666665</v>
      </c>
      <c r="AO602" s="80"/>
      <c r="AP602" s="80" t="b">
        <v>1</v>
      </c>
      <c r="AQ602" s="80" t="b">
        <v>0</v>
      </c>
      <c r="AR602" s="80" t="b">
        <v>0</v>
      </c>
      <c r="AS602" s="80"/>
      <c r="AT602" s="80">
        <v>0</v>
      </c>
      <c r="AU602" s="80"/>
      <c r="AV602" s="80" t="b">
        <v>0</v>
      </c>
      <c r="AW602" s="80" t="s">
        <v>5944</v>
      </c>
      <c r="AX602" s="86" t="s">
        <v>6543</v>
      </c>
      <c r="AY602" s="80" t="s">
        <v>66</v>
      </c>
      <c r="AZ602" s="80" t="str">
        <f>REPLACE(INDEX(GroupVertices[Group],MATCH(Vertices[[#This Row],[Vertex]],GroupVertices[Vertex],0)),1,1,"")</f>
        <v>35</v>
      </c>
      <c r="BA602" s="2"/>
      <c r="BB602" s="3"/>
      <c r="BC602" s="3"/>
      <c r="BD602" s="3"/>
      <c r="BE602" s="3"/>
    </row>
    <row r="603" spans="1:57" ht="15">
      <c r="A603" s="66" t="s">
        <v>786</v>
      </c>
      <c r="B603" s="67"/>
      <c r="C603" s="67"/>
      <c r="D603" s="68">
        <v>1</v>
      </c>
      <c r="E603" s="70">
        <v>50</v>
      </c>
      <c r="F603" s="106" t="s">
        <v>1377</v>
      </c>
      <c r="G603" s="67"/>
      <c r="H603" s="71"/>
      <c r="I603" s="72"/>
      <c r="J603" s="72"/>
      <c r="K603" s="71" t="s">
        <v>7147</v>
      </c>
      <c r="L603" s="75"/>
      <c r="M603" s="76">
        <v>4817.0302734375</v>
      </c>
      <c r="N603" s="76">
        <v>2927.833251953125</v>
      </c>
      <c r="O603" s="77"/>
      <c r="P603" s="78"/>
      <c r="Q603" s="78"/>
      <c r="R603" s="90"/>
      <c r="S603" s="48">
        <v>0</v>
      </c>
      <c r="T603" s="48">
        <v>1</v>
      </c>
      <c r="U603" s="49">
        <v>0</v>
      </c>
      <c r="V603" s="49">
        <v>0.142857</v>
      </c>
      <c r="W603" s="50"/>
      <c r="X603" s="50"/>
      <c r="Y603" s="50"/>
      <c r="Z603" s="49">
        <v>0</v>
      </c>
      <c r="AA603" s="73">
        <v>603</v>
      </c>
      <c r="AB603" s="73"/>
      <c r="AC603" s="74"/>
      <c r="AD603" s="80" t="s">
        <v>3783</v>
      </c>
      <c r="AE603" s="80">
        <v>664</v>
      </c>
      <c r="AF603" s="80">
        <v>927</v>
      </c>
      <c r="AG603" s="80">
        <v>14743</v>
      </c>
      <c r="AH603" s="80">
        <v>19422</v>
      </c>
      <c r="AI603" s="80"/>
      <c r="AJ603" s="80" t="s">
        <v>4310</v>
      </c>
      <c r="AK603" s="80" t="s">
        <v>4660</v>
      </c>
      <c r="AL603" s="80"/>
      <c r="AM603" s="80"/>
      <c r="AN603" s="82">
        <v>41090.69975694444</v>
      </c>
      <c r="AO603" s="86" t="s">
        <v>5429</v>
      </c>
      <c r="AP603" s="80" t="b">
        <v>1</v>
      </c>
      <c r="AQ603" s="80" t="b">
        <v>0</v>
      </c>
      <c r="AR603" s="80" t="b">
        <v>1</v>
      </c>
      <c r="AS603" s="80"/>
      <c r="AT603" s="80">
        <v>3</v>
      </c>
      <c r="AU603" s="86" t="s">
        <v>5433</v>
      </c>
      <c r="AV603" s="80" t="b">
        <v>0</v>
      </c>
      <c r="AW603" s="80" t="s">
        <v>5944</v>
      </c>
      <c r="AX603" s="86" t="s">
        <v>6544</v>
      </c>
      <c r="AY603" s="80" t="s">
        <v>66</v>
      </c>
      <c r="AZ603" s="80" t="str">
        <f>REPLACE(INDEX(GroupVertices[Group],MATCH(Vertices[[#This Row],[Vertex]],GroupVertices[Vertex],0)),1,1,"")</f>
        <v>16</v>
      </c>
      <c r="BA603" s="2"/>
      <c r="BB603" s="3"/>
      <c r="BC603" s="3"/>
      <c r="BD603" s="3"/>
      <c r="BE603" s="3"/>
    </row>
    <row r="604" spans="1:57" ht="15">
      <c r="A604" s="66" t="s">
        <v>788</v>
      </c>
      <c r="B604" s="67"/>
      <c r="C604" s="67"/>
      <c r="D604" s="68">
        <v>1</v>
      </c>
      <c r="E604" s="70">
        <v>50</v>
      </c>
      <c r="F604" s="106" t="s">
        <v>5943</v>
      </c>
      <c r="G604" s="67"/>
      <c r="H604" s="71"/>
      <c r="I604" s="72"/>
      <c r="J604" s="72"/>
      <c r="K604" s="71" t="s">
        <v>7149</v>
      </c>
      <c r="L604" s="75"/>
      <c r="M604" s="76">
        <v>9427.25390625</v>
      </c>
      <c r="N604" s="76">
        <v>3229.783447265625</v>
      </c>
      <c r="O604" s="77"/>
      <c r="P604" s="78"/>
      <c r="Q604" s="78"/>
      <c r="R604" s="90"/>
      <c r="S604" s="48">
        <v>0</v>
      </c>
      <c r="T604" s="48">
        <v>1</v>
      </c>
      <c r="U604" s="49">
        <v>0</v>
      </c>
      <c r="V604" s="49">
        <v>1</v>
      </c>
      <c r="W604" s="50"/>
      <c r="X604" s="50"/>
      <c r="Y604" s="50"/>
      <c r="Z604" s="49">
        <v>0</v>
      </c>
      <c r="AA604" s="73">
        <v>604</v>
      </c>
      <c r="AB604" s="73"/>
      <c r="AC604" s="74"/>
      <c r="AD604" s="80" t="s">
        <v>3785</v>
      </c>
      <c r="AE604" s="80">
        <v>319</v>
      </c>
      <c r="AF604" s="80">
        <v>317</v>
      </c>
      <c r="AG604" s="80">
        <v>6746</v>
      </c>
      <c r="AH604" s="80">
        <v>34424</v>
      </c>
      <c r="AI604" s="80"/>
      <c r="AJ604" s="80" t="s">
        <v>4312</v>
      </c>
      <c r="AK604" s="80" t="s">
        <v>4662</v>
      </c>
      <c r="AL604" s="80"/>
      <c r="AM604" s="80"/>
      <c r="AN604" s="82">
        <v>42570.96034722222</v>
      </c>
      <c r="AO604" s="86" t="s">
        <v>5431</v>
      </c>
      <c r="AP604" s="80" t="b">
        <v>1</v>
      </c>
      <c r="AQ604" s="80" t="b">
        <v>0</v>
      </c>
      <c r="AR604" s="80" t="b">
        <v>1</v>
      </c>
      <c r="AS604" s="80"/>
      <c r="AT604" s="80">
        <v>1</v>
      </c>
      <c r="AU604" s="80"/>
      <c r="AV604" s="80" t="b">
        <v>0</v>
      </c>
      <c r="AW604" s="80" t="s">
        <v>5944</v>
      </c>
      <c r="AX604" s="86" t="s">
        <v>6546</v>
      </c>
      <c r="AY604" s="80" t="s">
        <v>66</v>
      </c>
      <c r="AZ604" s="80" t="str">
        <f>REPLACE(INDEX(GroupVertices[Group],MATCH(Vertices[[#This Row],[Vertex]],GroupVertices[Vertex],0)),1,1,"")</f>
        <v>48</v>
      </c>
      <c r="BA604" s="2"/>
      <c r="BB604" s="3"/>
      <c r="BC604" s="3"/>
      <c r="BD604" s="3"/>
      <c r="BE604" s="3"/>
    </row>
    <row r="605" spans="1:57" ht="15">
      <c r="A605" s="91" t="s">
        <v>790</v>
      </c>
      <c r="B605" s="92"/>
      <c r="C605" s="92"/>
      <c r="D605" s="93">
        <v>1</v>
      </c>
      <c r="E605" s="94">
        <v>50</v>
      </c>
      <c r="F605" s="107" t="s">
        <v>1379</v>
      </c>
      <c r="G605" s="92"/>
      <c r="H605" s="95"/>
      <c r="I605" s="96"/>
      <c r="J605" s="96"/>
      <c r="K605" s="95" t="s">
        <v>7150</v>
      </c>
      <c r="L605" s="97"/>
      <c r="M605" s="98">
        <v>4453.0673828125</v>
      </c>
      <c r="N605" s="98">
        <v>3215.027587890625</v>
      </c>
      <c r="O605" s="99"/>
      <c r="P605" s="100"/>
      <c r="Q605" s="100"/>
      <c r="R605" s="101"/>
      <c r="S605" s="48">
        <v>0</v>
      </c>
      <c r="T605" s="48">
        <v>1</v>
      </c>
      <c r="U605" s="49">
        <v>0</v>
      </c>
      <c r="V605" s="49">
        <v>0.142857</v>
      </c>
      <c r="W605" s="102"/>
      <c r="X605" s="102"/>
      <c r="Y605" s="102"/>
      <c r="Z605" s="49">
        <v>0</v>
      </c>
      <c r="AA605" s="103">
        <v>605</v>
      </c>
      <c r="AB605" s="103"/>
      <c r="AC605" s="104"/>
      <c r="AD605" s="80" t="s">
        <v>3786</v>
      </c>
      <c r="AE605" s="80">
        <v>208</v>
      </c>
      <c r="AF605" s="80">
        <v>173</v>
      </c>
      <c r="AG605" s="80">
        <v>9189</v>
      </c>
      <c r="AH605" s="80">
        <v>277</v>
      </c>
      <c r="AI605" s="80"/>
      <c r="AJ605" s="80" t="s">
        <v>4313</v>
      </c>
      <c r="AK605" s="80" t="s">
        <v>4663</v>
      </c>
      <c r="AL605" s="86" t="s">
        <v>4866</v>
      </c>
      <c r="AM605" s="80"/>
      <c r="AN605" s="82">
        <v>39913.613854166666</v>
      </c>
      <c r="AO605" s="86" t="s">
        <v>5432</v>
      </c>
      <c r="AP605" s="80" t="b">
        <v>0</v>
      </c>
      <c r="AQ605" s="80" t="b">
        <v>0</v>
      </c>
      <c r="AR605" s="80" t="b">
        <v>0</v>
      </c>
      <c r="AS605" s="80"/>
      <c r="AT605" s="80">
        <v>2</v>
      </c>
      <c r="AU605" s="86" t="s">
        <v>5433</v>
      </c>
      <c r="AV605" s="80" t="b">
        <v>0</v>
      </c>
      <c r="AW605" s="80" t="s">
        <v>5944</v>
      </c>
      <c r="AX605" s="86" t="s">
        <v>6547</v>
      </c>
      <c r="AY605" s="80" t="s">
        <v>66</v>
      </c>
      <c r="AZ605" s="80" t="str">
        <f>REPLACE(INDEX(GroupVertices[Group],MATCH(Vertices[[#This Row],[Vertex]],GroupVertices[Vertex],0)),1,1,"")</f>
        <v>16</v>
      </c>
      <c r="BA605" s="2"/>
      <c r="BB605" s="3"/>
      <c r="BC605" s="3"/>
      <c r="BD605" s="3"/>
      <c r="BE6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5"/>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5"/>
    <dataValidation allowBlank="1" showInputMessage="1" promptTitle="Vertex Tooltip" prompt="Enter optional text that will pop up when the mouse is hovered over the vertex." errorTitle="Invalid Vertex Image Key" sqref="K3:K6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5"/>
    <dataValidation allowBlank="1" showInputMessage="1" promptTitle="Vertex Label Fill Color" prompt="To select an optional fill color for the Label shape, right-click and select Select Color on the right-click menu." sqref="I3:I605"/>
    <dataValidation allowBlank="1" showInputMessage="1" promptTitle="Vertex Image File" prompt="Enter the path to an image file.  Hover over the column header for examples." errorTitle="Invalid Vertex Image Key" sqref="F3:F605"/>
    <dataValidation allowBlank="1" showInputMessage="1" promptTitle="Vertex Color" prompt="To select an optional vertex color, right-click and select Select Color on the right-click menu." sqref="B3:B605"/>
    <dataValidation allowBlank="1" showInputMessage="1" promptTitle="Vertex Opacity" prompt="Enter an optional vertex opacity between 0 (transparent) and 100 (opaque)." errorTitle="Invalid Vertex Opacity" error="The optional vertex opacity must be a whole number between 0 and 10." sqref="E3:E605"/>
    <dataValidation type="list" allowBlank="1" showInputMessage="1" showErrorMessage="1" promptTitle="Vertex Shape" prompt="Select an optional vertex shape." errorTitle="Invalid Vertex Shape" error="You have entered an invalid vertex shape.  Try selecting from the drop-down list instead." sqref="C3:C6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5">
      <formula1>ValidVertexLabelPositions</formula1>
    </dataValidation>
    <dataValidation allowBlank="1" showInputMessage="1" showErrorMessage="1" promptTitle="Vertex Name" prompt="Enter the name of the vertex." sqref="A3:A605"/>
  </dataValidations>
  <hyperlinks>
    <hyperlink ref="AJ410" r:id="rId1" display="https://t.co/Dc8SKJvpwe"/>
    <hyperlink ref="AL82" r:id="rId2" display="https://t.co/6czx2t6IlF"/>
    <hyperlink ref="AL4" r:id="rId3" display="https://t.co/Ch8XbUFvPo"/>
    <hyperlink ref="AL14" r:id="rId4" display="https://t.co/mMam6KzPPM"/>
    <hyperlink ref="AL258" r:id="rId5" display="https://t.co/0rnp3h2WmC"/>
    <hyperlink ref="AL29" r:id="rId6" display="https://t.co/49kPDx4kZP"/>
    <hyperlink ref="AL187" r:id="rId7" display="https://t.co/eweqp7ase2"/>
    <hyperlink ref="AL169" r:id="rId8" display="https://t.co/v6XVxFyVfb"/>
    <hyperlink ref="AL262" r:id="rId9" display="https://t.co/VrliADRnWm"/>
    <hyperlink ref="AL5" r:id="rId10" display="https://t.co/rF5GiQC1M2"/>
    <hyperlink ref="AL267" r:id="rId11" display="https://t.co/6xeXzEeB30"/>
    <hyperlink ref="AL188" r:id="rId12" display="http://t.co/On4TlaswW9"/>
    <hyperlink ref="AL79" r:id="rId13" display="https://t.co/gryWfeY6hU"/>
    <hyperlink ref="AL170" r:id="rId14" display="http://t.co/RSyffiBLEx"/>
    <hyperlink ref="AL171" r:id="rId15" display="https://t.co/OMxB0x7xC5"/>
    <hyperlink ref="AL24" r:id="rId16" display="https://t.co/aZXsnwN5fz"/>
    <hyperlink ref="AL271" r:id="rId17" display="https://t.co/wGXkkleQZ7"/>
    <hyperlink ref="AL34" r:id="rId18" display="https://t.co/1Hz6xDFV97"/>
    <hyperlink ref="AL84" r:id="rId19" display="https://t.co/PmCu0QAVeK"/>
    <hyperlink ref="AL275" r:id="rId20" display="https://t.co/M65zsNWXWe"/>
    <hyperlink ref="AL276" r:id="rId21" display="https://t.co/189eNrsbIw"/>
    <hyperlink ref="AL85" r:id="rId22" display="https://t.co/3xw4LKxmc7"/>
    <hyperlink ref="AL47" r:id="rId23" display="https://t.co/q6Z1rPQoof"/>
    <hyperlink ref="AL48" r:id="rId24" display="https://t.co/xQdWg6v8XC"/>
    <hyperlink ref="AL283" r:id="rId25" display="https://t.co/vuF8WyoS5e"/>
    <hyperlink ref="AL240" r:id="rId26" display="https://t.co/F3fLcf5sH7"/>
    <hyperlink ref="AL287" r:id="rId27" display="https://t.co/ljyS4a8kPH"/>
    <hyperlink ref="AL91" r:id="rId28" display="https://t.co/6kH7YWMy0b"/>
    <hyperlink ref="AL292" r:id="rId29" display="https://t.co/9PbFKnGaAl"/>
    <hyperlink ref="AL39" r:id="rId30" display="https://t.co/gwCdKctDWo"/>
    <hyperlink ref="AL296" r:id="rId31" display="https://t.co/CcZqu9SRP6"/>
    <hyperlink ref="AL61" r:id="rId32" display="https://t.co/06Le7fTj0a"/>
    <hyperlink ref="AL60" r:id="rId33" display="https://t.co/QPeLppRpsL"/>
    <hyperlink ref="AL94" r:id="rId34" display="https://t.co/9D9CaVOuHa"/>
    <hyperlink ref="AL56" r:id="rId35" display="https://t.co/6AaYwotKqi"/>
    <hyperlink ref="AL185" r:id="rId36" display="https://t.co/0J5d6jh8mN"/>
    <hyperlink ref="AL196" r:id="rId37" display="https://t.co/mQy9b1FCZN"/>
    <hyperlink ref="AL300" r:id="rId38" display="https://t.co/GUff07nsp1"/>
    <hyperlink ref="AL303" r:id="rId39" display="https://t.co/QvsHNoSLDZ"/>
    <hyperlink ref="AL197" r:id="rId40" display="https://t.co/e1JDt2Yd0z"/>
    <hyperlink ref="AL306" r:id="rId41" display="https://t.co/m3MMEyovSL"/>
    <hyperlink ref="AL308" r:id="rId42" display="https://t.co/eNdtTkSp3e"/>
    <hyperlink ref="AL98" r:id="rId43" display="http://t.co/4T4ZFqDMzy"/>
    <hyperlink ref="AL313" r:id="rId44" display="https://t.co/1hXpfKK26u"/>
    <hyperlink ref="AL242" r:id="rId45" display="http://t.co/M8itnNJpgn"/>
    <hyperlink ref="AL243" r:id="rId46" display="https://t.co/lA7tlnZxNy"/>
    <hyperlink ref="AL49" r:id="rId47" display="https://t.co/QMJbduPzax"/>
    <hyperlink ref="AL74" r:id="rId48" display="https://t.co/rsmQ0DbO1o"/>
    <hyperlink ref="AL245" r:id="rId49" display="https://t.co/87zC5UU84W"/>
    <hyperlink ref="AL101" r:id="rId50" display="https://t.co/FpmhmMoLnl"/>
    <hyperlink ref="AL102" r:id="rId51" display="https://t.co/NwynrEQ7Oj"/>
    <hyperlink ref="AL31" r:id="rId52" display="https://t.co/ASPDJmKq6a"/>
    <hyperlink ref="AL323" r:id="rId53" display="https://t.co/zL7ILQdTi3"/>
    <hyperlink ref="AL54" r:id="rId54" display="http://t.co/gZXwoKfXIh"/>
    <hyperlink ref="AL55" r:id="rId55" display="https://t.co/RsTT2nQ20v"/>
    <hyperlink ref="AL172" r:id="rId56" display="https://t.co/meoP2YncWZ"/>
    <hyperlink ref="AL173" r:id="rId57" display="https://t.co/vQA47u9mWW"/>
    <hyperlink ref="AL174" r:id="rId58" display="https://t.co/dfb1AcLrFh"/>
    <hyperlink ref="AL175" r:id="rId59" display="https://t.co/75GLCXWc81"/>
    <hyperlink ref="AL326" r:id="rId60" display="https://t.co/ulnnIQXVF3"/>
    <hyperlink ref="AL22" r:id="rId61" display="https://t.co/fuEQ72xdbO"/>
    <hyperlink ref="AL339" r:id="rId62" display="https://t.co/RYNTueD3v2"/>
    <hyperlink ref="AL107" r:id="rId63" display="https://t.co/cnroexIS6C"/>
    <hyperlink ref="AL341" r:id="rId64" display="https://t.co/OiAUrl6kIh"/>
    <hyperlink ref="AL342" r:id="rId65" display="https://t.co/YKkL39ES7f"/>
    <hyperlink ref="AL67" r:id="rId66" display="https://t.co/SFB9mToot6"/>
    <hyperlink ref="AL50" r:id="rId67" display="https://t.co/phOpyuEUkH"/>
    <hyperlink ref="AL109" r:id="rId68" display="https://t.co/UfA15N8IP8"/>
    <hyperlink ref="AL351" r:id="rId69" display="http://t.co/cbb5l39ADA"/>
    <hyperlink ref="AL203" r:id="rId70" display="http://t.co/0cJ6LVwgAW"/>
    <hyperlink ref="AL354" r:id="rId71" display="https://t.co/kFwMZzw1LM"/>
    <hyperlink ref="AL110" r:id="rId72" display="https://t.co/uqn0tJEzLO"/>
    <hyperlink ref="AL359" r:id="rId73" display="https://t.co/sJaglS2pv0"/>
    <hyperlink ref="AL361" r:id="rId74" display="https://t.co/9nagz4H0r1"/>
    <hyperlink ref="AL246" r:id="rId75" display="https://t.co/5CV8iqUh1P"/>
    <hyperlink ref="AL362" r:id="rId76" display="https://t.co/lPF3PBAzZt"/>
    <hyperlink ref="AL111" r:id="rId77" display="https://t.co/AhCDo8BFNV"/>
    <hyperlink ref="AL36" r:id="rId78" display="https://t.co/rQiME3yA05"/>
    <hyperlink ref="AL37" r:id="rId79" display="https://t.co/hnfsTPxAfN"/>
    <hyperlink ref="AL365" r:id="rId80" display="https://t.co/CrcBCit0vQ"/>
    <hyperlink ref="AL113" r:id="rId81" display="https://t.co/bRBJKQfVFP"/>
    <hyperlink ref="AL373" r:id="rId82" display="https://t.co/8VjzQ3Ss2E"/>
    <hyperlink ref="AL42" r:id="rId83" display="https://t.co/goIGf3ViqI"/>
    <hyperlink ref="AL176" r:id="rId84" display="https://t.co/WcxO1wPsRJ"/>
    <hyperlink ref="AL177" r:id="rId85" display="https://t.co/RmTXK3j52d"/>
    <hyperlink ref="AL178" r:id="rId86" display="https://t.co/ATM6CReSLV"/>
    <hyperlink ref="AL179" r:id="rId87" display="https://t.co/BZyMTkfUK1"/>
    <hyperlink ref="AL180" r:id="rId88" display="https://t.co/330hKBqFAJ"/>
    <hyperlink ref="AL380" r:id="rId89" display="https://t.co/b1HnWAgBgb"/>
    <hyperlink ref="AL116" r:id="rId90" display="https://t.co/YO8h21sXCL"/>
    <hyperlink ref="AL20" r:id="rId91" display="https://t.co/jlawELZzoN"/>
    <hyperlink ref="AL205" r:id="rId92" display="https://t.co/VAXoZpm756"/>
    <hyperlink ref="AL384" r:id="rId93" display="https://t.co/MByBkNXD5j"/>
    <hyperlink ref="AL247" r:id="rId94" display="http://t.co/Z2A4m7UeSv"/>
    <hyperlink ref="AL117" r:id="rId95" display="https://t.co/W15gJxEwqy"/>
    <hyperlink ref="AL389" r:id="rId96" display="https://t.co/lRvWzYaWoS"/>
    <hyperlink ref="AL118" r:id="rId97" display="https://t.co/zke0xAXN4z"/>
    <hyperlink ref="AL390" r:id="rId98" display="https://t.co/oHsiSHrW54"/>
    <hyperlink ref="AL395" r:id="rId99" display="https://t.co/sB3tfsJSqz"/>
    <hyperlink ref="AL11" r:id="rId100" display="https://t.co/ZIZsWmbuXl"/>
    <hyperlink ref="AL120" r:id="rId101" display="https://t.co/fnW9Vn5Xnc"/>
    <hyperlink ref="AL399" r:id="rId102" display="https://t.co/EEe55quZM9"/>
    <hyperlink ref="AL401" r:id="rId103" display="https://t.co/e5j1sbgcRY"/>
    <hyperlink ref="AL121" r:id="rId104" display="https://t.co/OXBF8XdW4l"/>
    <hyperlink ref="AL402" r:id="rId105" display="https://t.co/qZAXr0taHb"/>
    <hyperlink ref="AL207" r:id="rId106" display="https://t.co/lzx1RMhwFW"/>
    <hyperlink ref="AL209" r:id="rId107" display="https://t.co/uTt5vE7WOq"/>
    <hyperlink ref="AL210" r:id="rId108" display="https://t.co/ToBt0aEnHn"/>
    <hyperlink ref="AL409" r:id="rId109" display="https://t.co/nxY817db2z"/>
    <hyperlink ref="AL411" r:id="rId110" display="https://t.co/kRX5RagDvU"/>
    <hyperlink ref="AL416" r:id="rId111" display="https://t.co/J5NqfNAQtk"/>
    <hyperlink ref="AL419" r:id="rId112" display="https://t.co/4h8C7X9m5i"/>
    <hyperlink ref="AL215" r:id="rId113" display="https://t.co/ONf0EwC4r9"/>
    <hyperlink ref="AL125" r:id="rId114" display="https://t.co/bOU85QOmsY"/>
    <hyperlink ref="AL216" r:id="rId115" display="https://t.co/5zTUuZjyVL"/>
    <hyperlink ref="AL429" r:id="rId116" display="https://t.co/5oFyutxOkH"/>
    <hyperlink ref="AL430" r:id="rId117" display="https://t.co/EhwgYf4Yjb"/>
    <hyperlink ref="AL52" r:id="rId118" display="https://t.co/TsAutGVQCW"/>
    <hyperlink ref="AL433" r:id="rId119" display="https://t.co/477iRaIkmh"/>
    <hyperlink ref="AL127" r:id="rId120" display="https://t.co/s7Htfs1TzI"/>
    <hyperlink ref="AL439" r:id="rId121" display="https://t.co/8TJnpEvAcR"/>
    <hyperlink ref="AL217" r:id="rId122" display="https://t.co/iLjqtxZ0X2"/>
    <hyperlink ref="AL441" r:id="rId123" display="https://t.co/AUQK3JI515"/>
    <hyperlink ref="AL129" r:id="rId124" display="https://t.co/4bsYy9MdSA"/>
    <hyperlink ref="AL59" r:id="rId125" display="https://t.co/1Hh2DCjf2N"/>
    <hyperlink ref="AL218" r:id="rId126" display="https://t.co/Aed3pGY75c"/>
    <hyperlink ref="AL181" r:id="rId127" display="https://t.co/fVIfcDEDPj"/>
    <hyperlink ref="AL445" r:id="rId128" display="https://t.co/VKTgUy0qtk"/>
    <hyperlink ref="AL131" r:id="rId129" display="https://t.co/eYEfi4J8JC"/>
    <hyperlink ref="AL222" r:id="rId130" display="https://t.co/jbvVigUHSa"/>
    <hyperlink ref="AL448" r:id="rId131" display="https://t.co/SJgmqEtON3"/>
    <hyperlink ref="AL449" r:id="rId132" display="https://t.co/lBXyhrZeCO"/>
    <hyperlink ref="AL62" r:id="rId133" display="https://t.co/1cCVMO7NqK"/>
    <hyperlink ref="AL63" r:id="rId134" display="https://t.co/W2SjPEGHf2"/>
    <hyperlink ref="AL224" r:id="rId135" display="https://t.co/dtb1zChgTL"/>
    <hyperlink ref="AL453" r:id="rId136" display="https://t.co/hyeD4rgE3Y"/>
    <hyperlink ref="AL133" r:id="rId137" display="https://t.co/sIHKphmvtl"/>
    <hyperlink ref="AL40" r:id="rId138" display="https://t.co/ylvkIfTYJf"/>
    <hyperlink ref="AL465" r:id="rId139" display="https://t.co/lakNsKZmhB"/>
    <hyperlink ref="AL467" r:id="rId140" display="https://t.co/amodIOWcYc"/>
    <hyperlink ref="AL468" r:id="rId141" display="https://t.co/STBv2jN7nq"/>
    <hyperlink ref="AL471" r:id="rId142" display="https://t.co/i86Qs4M1KA"/>
    <hyperlink ref="AL473" r:id="rId143" display="https://t.co/xutCbijlmo"/>
    <hyperlink ref="AL474" r:id="rId144" display="https://t.co/Ow91J8YKQK"/>
    <hyperlink ref="AL137" r:id="rId145" display="https://t.co/mUO5eb5vrK"/>
    <hyperlink ref="AL478" r:id="rId146" display="https://t.co/YnSVZulfP3"/>
    <hyperlink ref="AL482" r:id="rId147" display="https://t.co/JKXzZHxdZW"/>
    <hyperlink ref="AL484" r:id="rId148" display="https://t.co/SRXHY56zDd"/>
    <hyperlink ref="AL225" r:id="rId149" display="https://t.co/Sqsfksxa59"/>
    <hyperlink ref="AL485" r:id="rId150" display="https://t.co/5x8O8yfbOV"/>
    <hyperlink ref="AL486" r:id="rId151" display="https://t.co/YkUDJ5gYC3"/>
    <hyperlink ref="AL488" r:id="rId152" display="https://t.co/cYsTJJoFhj"/>
    <hyperlink ref="AL489" r:id="rId153" display="https://t.co/JABJGlgchJ"/>
    <hyperlink ref="AL491" r:id="rId154" display="https://t.co/ca5FCps2Vz"/>
    <hyperlink ref="AL492" r:id="rId155" display="https://t.co/6ZcAYaeRP8"/>
    <hyperlink ref="AL25" r:id="rId156" display="https://t.co/GgiqBvxBXh"/>
    <hyperlink ref="AL496" r:id="rId157" display="https://t.co/wrUKZK3Rk5"/>
    <hyperlink ref="AL53" r:id="rId158" display="https://t.co/SIDfIPSXhq"/>
    <hyperlink ref="AL498" r:id="rId159" display="https://t.co/IlA7MI9y7Q"/>
    <hyperlink ref="AL226" r:id="rId160" display="https://t.co/At9ueSVh8p"/>
    <hyperlink ref="AL26" r:id="rId161" display="https://t.co/rIF8UHO9RR"/>
    <hyperlink ref="AL508" r:id="rId162" display="https://t.co/RggI9BLD2T"/>
    <hyperlink ref="AL517" r:id="rId163" display="https://t.co/HGiniEMf4S"/>
    <hyperlink ref="AL141" r:id="rId164" display="https://t.co/jPEji9tZYr"/>
    <hyperlink ref="AL518" r:id="rId165" display="https://t.co/NrKFIyLzOh"/>
    <hyperlink ref="AL228" r:id="rId166" display="https://t.co/wGG8sOHxro"/>
    <hyperlink ref="AL143" r:id="rId167" display="https://t.co/mEFGh1ILlR"/>
    <hyperlink ref="AL144" r:id="rId168" display="https://t.co/ESjdaancYp"/>
    <hyperlink ref="AL145" r:id="rId169" display="https://t.co/VyxHOLWRvK"/>
    <hyperlink ref="AL530" r:id="rId170" display="https://t.co/mO1ELWLtgC"/>
    <hyperlink ref="AL146" r:id="rId171" display="https://t.co/nRcpCeKjNE"/>
    <hyperlink ref="AL536" r:id="rId172" display="https://t.co/3I5KSkKl9V"/>
    <hyperlink ref="AL248" r:id="rId173" display="http://t.co/70JiDcrcLk"/>
    <hyperlink ref="AL148" r:id="rId174" display="https://t.co/xv6mL2HbIS"/>
    <hyperlink ref="AL544" r:id="rId175" display="https://t.co/mesj9szZjo"/>
    <hyperlink ref="AL8" r:id="rId176" display="https://t.co/0e6C66OVm3"/>
    <hyperlink ref="AL547" r:id="rId177" display="https://t.co/Cn64mt52xG"/>
    <hyperlink ref="AL548" r:id="rId178" display="https://t.co/ueDGLUPkhW"/>
    <hyperlink ref="AL232" r:id="rId179" display="https://t.co/X9mWIea44o"/>
    <hyperlink ref="AL551" r:id="rId180" display="https://t.co/vvKx0mBxfY"/>
    <hyperlink ref="AL151" r:id="rId181" display="https://t.co/LJB6K3GIUA"/>
    <hyperlink ref="AL556" r:id="rId182" display="https://t.co/D4Nte49Nz8"/>
    <hyperlink ref="AL557" r:id="rId183" display="https://t.co/e05kf0RBWa"/>
    <hyperlink ref="AL559" r:id="rId184" display="https://t.co/8YL0Cxf1wm"/>
    <hyperlink ref="AL249" r:id="rId185" display="https://t.co/7hR73MQ8OJ"/>
    <hyperlink ref="AL564" r:id="rId186" display="https://t.co/Vz9uBIA4du"/>
    <hyperlink ref="AL565" r:id="rId187" display="https://t.co/7BJ8jJ7Tpn"/>
    <hyperlink ref="AL153" r:id="rId188" display="https://t.co/JLn7uD6PfJ"/>
    <hyperlink ref="AL568" r:id="rId189" display="https://t.co/GN2wPON1xU"/>
    <hyperlink ref="AL155" r:id="rId190" display="https://t.co/X02mWCivfN"/>
    <hyperlink ref="AL156" r:id="rId191" display="https://t.co/yPmpnfdNM1"/>
    <hyperlink ref="AL581" r:id="rId192" display="https://t.co/chThjX8Bu2"/>
    <hyperlink ref="AL160" r:id="rId193" display="https://t.co/v3dSc31uU0"/>
    <hyperlink ref="AL586" r:id="rId194" display="https://t.co/qVaR7stsVr"/>
    <hyperlink ref="AL237" r:id="rId195" display="https://t.co/Pqk0u046bE"/>
    <hyperlink ref="AL587" r:id="rId196" display="https://t.co/Dd2pKz7atl"/>
    <hyperlink ref="AL592" r:id="rId197" display="https://t.co/WB2pBkVlqi"/>
    <hyperlink ref="AL595" r:id="rId198" display="http://t.co/YV9nTigAuJ"/>
    <hyperlink ref="AL77" r:id="rId199" display="https://t.co/TW7Nqyh8pd"/>
    <hyperlink ref="AL165" r:id="rId200" display="https://t.co/Qv0VW9dWJe"/>
    <hyperlink ref="AL598" r:id="rId201" display="https://t.co/adCXPukCmw"/>
    <hyperlink ref="AL166" r:id="rId202" display="https://t.co/uTQBTMgY1t"/>
    <hyperlink ref="AL239" r:id="rId203" display="https://t.co/gysSazUa45"/>
    <hyperlink ref="AL605" r:id="rId204" display="https://t.co/nmdgPAc6Dh"/>
    <hyperlink ref="AO82" r:id="rId205" display="https://pbs.twimg.com/profile_banners/888181943522799616/1563084253"/>
    <hyperlink ref="AO253" r:id="rId206" display="https://pbs.twimg.com/profile_banners/1090070047932829697/1548728815"/>
    <hyperlink ref="AO254" r:id="rId207" display="https://pbs.twimg.com/profile_banners/3040465513/1529167505"/>
    <hyperlink ref="AO6" r:id="rId208" display="https://pbs.twimg.com/profile_banners/805334549433556992/1563117770"/>
    <hyperlink ref="AO255" r:id="rId209" display="https://pbs.twimg.com/profile_banners/763224208482537472/1557630279"/>
    <hyperlink ref="AO4" r:id="rId210" display="https://pbs.twimg.com/profile_banners/104288093/1563209597"/>
    <hyperlink ref="AO186" r:id="rId211" display="https://pbs.twimg.com/profile_banners/1143546804753051648/1562167888"/>
    <hyperlink ref="AO256" r:id="rId212" display="https://pbs.twimg.com/profile_banners/882957095666155520/1557763571"/>
    <hyperlink ref="AO14" r:id="rId213" display="https://pbs.twimg.com/profile_banners/839194609175642117/1523370496"/>
    <hyperlink ref="AO257" r:id="rId214" display="https://pbs.twimg.com/profile_banners/489865898/1558302230"/>
    <hyperlink ref="AO12" r:id="rId215" display="https://pbs.twimg.com/profile_banners/816059058457219072/1533007514"/>
    <hyperlink ref="AO258" r:id="rId216" display="https://pbs.twimg.com/profile_banners/1355820848/1561696155"/>
    <hyperlink ref="AO259" r:id="rId217" display="https://pbs.twimg.com/profile_banners/1143335271087427584/1561756902"/>
    <hyperlink ref="AO29" r:id="rId218" display="https://pbs.twimg.com/profile_banners/466653915/1553097809"/>
    <hyperlink ref="AO187" r:id="rId219" display="https://pbs.twimg.com/profile_banners/859070637876289536/1542484519"/>
    <hyperlink ref="AO78" r:id="rId220" display="https://pbs.twimg.com/profile_banners/2468407368/1562568974"/>
    <hyperlink ref="AO169" r:id="rId221" display="https://pbs.twimg.com/profile_banners/612659996/1501538446"/>
    <hyperlink ref="AO80" r:id="rId222" display="https://pbs.twimg.com/profile_banners/243517358/1522944583"/>
    <hyperlink ref="AO260" r:id="rId223" display="https://pbs.twimg.com/profile_banners/2799159131/1496707283"/>
    <hyperlink ref="AO261" r:id="rId224" display="https://pbs.twimg.com/profile_banners/908041652295540736/1519519154"/>
    <hyperlink ref="AO3" r:id="rId225" display="https://pbs.twimg.com/profile_banners/2560205678/1562694588"/>
    <hyperlink ref="AO262" r:id="rId226" display="https://pbs.twimg.com/profile_banners/1125590916415262723/1563127494"/>
    <hyperlink ref="AO5" r:id="rId227" display="https://pbs.twimg.com/profile_banners/840686037055754240/1545993721"/>
    <hyperlink ref="AO263" r:id="rId228" display="https://pbs.twimg.com/profile_banners/940552926/1561988093"/>
    <hyperlink ref="AO264" r:id="rId229" display="https://pbs.twimg.com/profile_banners/2550167335/1561325300"/>
    <hyperlink ref="AO265" r:id="rId230" display="https://pbs.twimg.com/profile_banners/2537136873/1562081955"/>
    <hyperlink ref="AO266" r:id="rId231" display="https://pbs.twimg.com/profile_banners/870746972/1406514229"/>
    <hyperlink ref="AO267" r:id="rId232" display="https://pbs.twimg.com/profile_banners/258211853/1558509142"/>
    <hyperlink ref="AO45" r:id="rId233" display="https://pbs.twimg.com/profile_banners/2757553574/1553808869"/>
    <hyperlink ref="AO188" r:id="rId234" display="https://pbs.twimg.com/profile_banners/48789091/1476143311"/>
    <hyperlink ref="AO83" r:id="rId235" display="https://pbs.twimg.com/profile_banners/1117552441569026048/1557951803"/>
    <hyperlink ref="AO21" r:id="rId236" display="https://pbs.twimg.com/profile_banners/1092601513497804800/1562593678"/>
    <hyperlink ref="AO189" r:id="rId237" display="https://pbs.twimg.com/profile_banners/890091195065667584/1561656184"/>
    <hyperlink ref="AO79" r:id="rId238" display="https://pbs.twimg.com/profile_banners/529296546/1559833473"/>
    <hyperlink ref="AO170" r:id="rId239" display="https://pbs.twimg.com/profile_banners/19611483/1562252591"/>
    <hyperlink ref="AO171" r:id="rId240" display="https://pbs.twimg.com/profile_banners/25073877/1560920145"/>
    <hyperlink ref="AO268" r:id="rId241" display="https://pbs.twimg.com/profile_banners/930485885774082048/1554334390"/>
    <hyperlink ref="AO24" r:id="rId242" display="https://pbs.twimg.com/profile_banners/21266767/1460228597"/>
    <hyperlink ref="AO270" r:id="rId243" display="https://pbs.twimg.com/profile_banners/1088520347413032961/1560183328"/>
    <hyperlink ref="AO18" r:id="rId244" display="https://pbs.twimg.com/profile_banners/986089697125552128/1562476949"/>
    <hyperlink ref="AO271" r:id="rId245" display="https://pbs.twimg.com/profile_banners/2470090956/1559332813"/>
    <hyperlink ref="AO65" r:id="rId246" display="https://pbs.twimg.com/profile_banners/1123515920431951872/1556702442"/>
    <hyperlink ref="AO272" r:id="rId247" display="https://pbs.twimg.com/profile_banners/939608827913293825/1516738910"/>
    <hyperlink ref="AO34" r:id="rId248" display="https://pbs.twimg.com/profile_banners/1001095147503972353/1561589767"/>
    <hyperlink ref="AO84" r:id="rId249" display="https://pbs.twimg.com/profile_banners/1074448466/1561485532"/>
    <hyperlink ref="AO273" r:id="rId250" display="https://pbs.twimg.com/profile_banners/3181173903/1519887124"/>
    <hyperlink ref="AO274" r:id="rId251" display="https://pbs.twimg.com/profile_banners/837178929945460737/1562298184"/>
    <hyperlink ref="AO275" r:id="rId252" display="https://pbs.twimg.com/profile_banners/714206415858978817/1532450729"/>
    <hyperlink ref="AO46" r:id="rId253" display="https://pbs.twimg.com/profile_banners/1055403592746758144/1561087712"/>
    <hyperlink ref="AO276" r:id="rId254" display="https://pbs.twimg.com/profile_banners/351180537/1557508958"/>
    <hyperlink ref="AO85" r:id="rId255" display="https://pbs.twimg.com/profile_banners/1149894448115081216/1562991499"/>
    <hyperlink ref="AO277" r:id="rId256" display="https://pbs.twimg.com/profile_banners/498090339/1501368553"/>
    <hyperlink ref="AO86" r:id="rId257" display="https://pbs.twimg.com/profile_banners/575740927/1562094775"/>
    <hyperlink ref="AO278" r:id="rId258" display="https://pbs.twimg.com/profile_banners/941496774442840064/1563155185"/>
    <hyperlink ref="AO279" r:id="rId259" display="https://pbs.twimg.com/profile_banners/1034618872413020161/1551752703"/>
    <hyperlink ref="AO47" r:id="rId260" display="https://pbs.twimg.com/profile_banners/854012141694730240/1553405650"/>
    <hyperlink ref="AO87" r:id="rId261" display="https://pbs.twimg.com/profile_banners/988522711684124678/1527777382"/>
    <hyperlink ref="AO282" r:id="rId262" display="https://pbs.twimg.com/profile_banners/544714462/1494984331"/>
    <hyperlink ref="AO48" r:id="rId263" display="https://pbs.twimg.com/profile_banners/6351572/1506838694"/>
    <hyperlink ref="AO283" r:id="rId264" display="https://pbs.twimg.com/profile_banners/362835150/1551166203"/>
    <hyperlink ref="AO284" r:id="rId265" display="https://pbs.twimg.com/profile_banners/3774616752/1556161697"/>
    <hyperlink ref="AO285" r:id="rId266" display="https://pbs.twimg.com/profile_banners/4838520568/1521977517"/>
    <hyperlink ref="AO240" r:id="rId267" display="https://pbs.twimg.com/profile_banners/10228272/1562959185"/>
    <hyperlink ref="AO286" r:id="rId268" display="https://pbs.twimg.com/profile_banners/490869446/1551488295"/>
    <hyperlink ref="AO190" r:id="rId269" display="https://pbs.twimg.com/profile_banners/1128495127733899264/1557890116"/>
    <hyperlink ref="AO287" r:id="rId270" display="https://pbs.twimg.com/profile_banners/1029564307212836864/1536433858"/>
    <hyperlink ref="AO88" r:id="rId271" display="https://pbs.twimg.com/profile_banners/993708726186999808/1525753745"/>
    <hyperlink ref="AO288" r:id="rId272" display="https://pbs.twimg.com/profile_banners/1085733740469465088/1562525898"/>
    <hyperlink ref="AO89" r:id="rId273" display="https://pbs.twimg.com/profile_banners/714167897665441792/1560537473"/>
    <hyperlink ref="AO72" r:id="rId274" display="https://pbs.twimg.com/profile_banners/1080236690269188096/1555280630"/>
    <hyperlink ref="AO90" r:id="rId275" display="https://pbs.twimg.com/profile_banners/4527545254/1563010803"/>
    <hyperlink ref="AO191" r:id="rId276" display="https://pbs.twimg.com/profile_banners/271996194/1410305506"/>
    <hyperlink ref="AO289" r:id="rId277" display="https://pbs.twimg.com/profile_banners/3235721480/1552395749"/>
    <hyperlink ref="AO91" r:id="rId278" display="https://pbs.twimg.com/profile_banners/1592424223/1531942338"/>
    <hyperlink ref="AO290" r:id="rId279" display="https://pbs.twimg.com/profile_banners/3381250239/1522036130"/>
    <hyperlink ref="AO291" r:id="rId280" display="https://pbs.twimg.com/profile_banners/1150525985374310401/1563142697"/>
    <hyperlink ref="AO66" r:id="rId281" display="https://pbs.twimg.com/profile_banners/1150220335171723264/1563110780"/>
    <hyperlink ref="AO292" r:id="rId282" display="https://pbs.twimg.com/profile_banners/70569174/1517192011"/>
    <hyperlink ref="AO192" r:id="rId283" display="https://pbs.twimg.com/profile_banners/809114442520731652/1481743417"/>
    <hyperlink ref="AO293" r:id="rId284" display="https://pbs.twimg.com/profile_banners/290356971/1558247197"/>
    <hyperlink ref="AO39" r:id="rId285" display="https://pbs.twimg.com/profile_banners/233266490/1465836327"/>
    <hyperlink ref="AO92" r:id="rId286" display="https://pbs.twimg.com/profile_banners/2795011056/1563082358"/>
    <hyperlink ref="AO294" r:id="rId287" display="https://pbs.twimg.com/profile_banners/909668143/1557337643"/>
    <hyperlink ref="AO295" r:id="rId288" display="https://pbs.twimg.com/profile_banners/1048715618411851776/1562785645"/>
    <hyperlink ref="AO93" r:id="rId289" display="https://pbs.twimg.com/profile_banners/476489492/1559280331"/>
    <hyperlink ref="AO296" r:id="rId290" display="https://pbs.twimg.com/profile_banners/3091914247/1522282104"/>
    <hyperlink ref="AO193" r:id="rId291" display="https://pbs.twimg.com/profile_banners/2421528487/1563040281"/>
    <hyperlink ref="AO297" r:id="rId292" display="https://pbs.twimg.com/profile_banners/4110536189/1499313064"/>
    <hyperlink ref="AO194" r:id="rId293" display="https://pbs.twimg.com/profile_banners/44430495/1557692362"/>
    <hyperlink ref="AO299" r:id="rId294" display="https://pbs.twimg.com/profile_banners/324167185/1424406748"/>
    <hyperlink ref="AO250" r:id="rId295" display="https://pbs.twimg.com/profile_banners/887159390/1558468990"/>
    <hyperlink ref="AO61" r:id="rId296" display="https://pbs.twimg.com/profile_banners/103850011/1563199630"/>
    <hyperlink ref="AO60" r:id="rId297" display="https://pbs.twimg.com/profile_banners/943101694732316672/1536085017"/>
    <hyperlink ref="AO94" r:id="rId298" display="https://pbs.twimg.com/profile_banners/52457686/1518043261"/>
    <hyperlink ref="AO56" r:id="rId299" display="https://pbs.twimg.com/profile_banners/972942247976210432/1555607067"/>
    <hyperlink ref="AO95" r:id="rId300" display="https://pbs.twimg.com/profile_banners/913845130007805952/1552167151"/>
    <hyperlink ref="AO96" r:id="rId301" display="https://pbs.twimg.com/profile_banners/1144437100818960385/1561691574"/>
    <hyperlink ref="AO185" r:id="rId302" display="https://pbs.twimg.com/profile_banners/2225613657/1545847776"/>
    <hyperlink ref="AO195" r:id="rId303" display="https://pbs.twimg.com/profile_banners/3187811221/1478393337"/>
    <hyperlink ref="AO196" r:id="rId304" display="https://pbs.twimg.com/profile_banners/1936697280/1562987102"/>
    <hyperlink ref="AO300" r:id="rId305" display="https://pbs.twimg.com/profile_banners/434527376/1535395725"/>
    <hyperlink ref="AO301" r:id="rId306" display="https://pbs.twimg.com/profile_banners/1405315748/1555166730"/>
    <hyperlink ref="AO302" r:id="rId307" display="https://pbs.twimg.com/profile_banners/232864893/1437044319"/>
    <hyperlink ref="AO303" r:id="rId308" display="https://pbs.twimg.com/profile_banners/903598984953987072/1562769591"/>
    <hyperlink ref="AO304" r:id="rId309" display="https://pbs.twimg.com/profile_banners/769973676238397440/1486682330"/>
    <hyperlink ref="AO305" r:id="rId310" display="https://pbs.twimg.com/profile_banners/874468138867359744/1553348509"/>
    <hyperlink ref="AO197" r:id="rId311" display="https://pbs.twimg.com/profile_banners/1088482863841005568/1548349781"/>
    <hyperlink ref="AO306" r:id="rId312" display="https://pbs.twimg.com/profile_banners/2368902140/1547631799"/>
    <hyperlink ref="AO307" r:id="rId313" display="https://pbs.twimg.com/profile_banners/1017627526229843969/1562578637"/>
    <hyperlink ref="AO308" r:id="rId314" display="https://pbs.twimg.com/profile_banners/342947283/1525969413"/>
    <hyperlink ref="AO198" r:id="rId315" display="https://pbs.twimg.com/profile_banners/1077014413243232262/1560475654"/>
    <hyperlink ref="AO97" r:id="rId316" display="https://pbs.twimg.com/profile_banners/3370996042/1563163159"/>
    <hyperlink ref="AO309" r:id="rId317" display="https://pbs.twimg.com/profile_banners/385134637/1510557541"/>
    <hyperlink ref="AO98" r:id="rId318" display="https://pbs.twimg.com/profile_banners/1331975682/1516138146"/>
    <hyperlink ref="AO310" r:id="rId319" display="https://pbs.twimg.com/profile_banners/2846218588/1559771092"/>
    <hyperlink ref="AO311" r:id="rId320" display="https://pbs.twimg.com/profile_banners/3099959731/1559613741"/>
    <hyperlink ref="AO99" r:id="rId321" display="https://pbs.twimg.com/profile_banners/119864875/1559758411"/>
    <hyperlink ref="AO313" r:id="rId322" display="https://pbs.twimg.com/profile_banners/946875499317420032/1557285818"/>
    <hyperlink ref="AO241" r:id="rId323" display="https://pbs.twimg.com/profile_banners/324537084/1495086619"/>
    <hyperlink ref="AO314" r:id="rId324" display="https://pbs.twimg.com/profile_banners/1012175010654507009/1560962791"/>
    <hyperlink ref="AO242" r:id="rId325" display="https://pbs.twimg.com/profile_banners/16936018/1556812089"/>
    <hyperlink ref="AO243" r:id="rId326" display="https://pbs.twimg.com/profile_banners/35112839/1509194167"/>
    <hyperlink ref="AO315" r:id="rId327" display="https://pbs.twimg.com/profile_banners/803311699805794305/1497282251"/>
    <hyperlink ref="AO316" r:id="rId328" display="https://pbs.twimg.com/profile_banners/1150673169281441794/1563176950"/>
    <hyperlink ref="AO317" r:id="rId329" display="https://pbs.twimg.com/profile_banners/1607335778/1544950477"/>
    <hyperlink ref="AO49" r:id="rId330" display="https://pbs.twimg.com/profile_banners/77292827/1515554286"/>
    <hyperlink ref="AO100" r:id="rId331" display="https://pbs.twimg.com/profile_banners/1150024826440048646/1563025167"/>
    <hyperlink ref="AO318" r:id="rId332" display="https://pbs.twimg.com/profile_banners/1000026978613948416/1561967941"/>
    <hyperlink ref="AO74" r:id="rId333" display="https://pbs.twimg.com/profile_banners/3303136970/1558901729"/>
    <hyperlink ref="AO244" r:id="rId334" display="https://pbs.twimg.com/profile_banners/16213013/1521656110"/>
    <hyperlink ref="AO245" r:id="rId335" display="https://pbs.twimg.com/profile_banners/27970832/1450036657"/>
    <hyperlink ref="AO319" r:id="rId336" display="https://pbs.twimg.com/profile_banners/1093311892775411712/1551653579"/>
    <hyperlink ref="AO101" r:id="rId337" display="https://pbs.twimg.com/profile_banners/1034546325830987777/1550275589"/>
    <hyperlink ref="AO38" r:id="rId338" display="https://pbs.twimg.com/profile_banners/636322283/1557148482"/>
    <hyperlink ref="AO102" r:id="rId339" display="https://pbs.twimg.com/profile_banners/918585582254780419/1562881805"/>
    <hyperlink ref="AO103" r:id="rId340" display="https://pbs.twimg.com/profile_banners/801814697628602370/1561390465"/>
    <hyperlink ref="AO44" r:id="rId341" display="https://pbs.twimg.com/profile_banners/2310734033/1557851496"/>
    <hyperlink ref="AO31" r:id="rId342" display="https://pbs.twimg.com/profile_banners/467226392/1542760605"/>
    <hyperlink ref="AO28" r:id="rId343" display="https://pbs.twimg.com/profile_banners/1018326379069394946/1554391988"/>
    <hyperlink ref="AO320" r:id="rId344" display="https://pbs.twimg.com/profile_banners/369699393/1537938335"/>
    <hyperlink ref="AO321" r:id="rId345" display="https://pbs.twimg.com/profile_banners/952748827236118528/1562651167"/>
    <hyperlink ref="AO322" r:id="rId346" display="https://pbs.twimg.com/profile_banners/1476395058/1488485089"/>
    <hyperlink ref="AO323" r:id="rId347" display="https://pbs.twimg.com/profile_banners/1071948735675097089/1563139661"/>
    <hyperlink ref="AO324" r:id="rId348" display="https://pbs.twimg.com/profile_banners/711660340858200064/1538014648"/>
    <hyperlink ref="AO54" r:id="rId349" display="https://pbs.twimg.com/profile_banners/15580384/1537536565"/>
    <hyperlink ref="AO55" r:id="rId350" display="https://pbs.twimg.com/profile_banners/73204975/1546538886"/>
    <hyperlink ref="AO172" r:id="rId351" display="https://pbs.twimg.com/profile_banners/86993064/1515010206"/>
    <hyperlink ref="AO173" r:id="rId352" display="https://pbs.twimg.com/profile_banners/22151553/1513004955"/>
    <hyperlink ref="AO174" r:id="rId353" display="https://pbs.twimg.com/profile_banners/167421802/1562677293"/>
    <hyperlink ref="AO175" r:id="rId354" display="https://pbs.twimg.com/profile_banners/1620507866/1555948161"/>
    <hyperlink ref="AO325" r:id="rId355" display="https://pbs.twimg.com/profile_banners/975836804535463936/1521493426"/>
    <hyperlink ref="AO105" r:id="rId356" display="https://pbs.twimg.com/profile_banners/1097241393955770376/1550438158"/>
    <hyperlink ref="AO326" r:id="rId357" display="https://pbs.twimg.com/profile_banners/874189064571822080/1555466975"/>
    <hyperlink ref="AO327" r:id="rId358" display="https://pbs.twimg.com/profile_banners/1133775667974291461/1559164042"/>
    <hyperlink ref="AO328" r:id="rId359" display="https://pbs.twimg.com/profile_banners/817118517023612928/1560198454"/>
    <hyperlink ref="AO330" r:id="rId360" display="https://pbs.twimg.com/profile_banners/1071663392493002752/1562815690"/>
    <hyperlink ref="AO331" r:id="rId361" display="https://pbs.twimg.com/profile_banners/917579157508206592/1546658398"/>
    <hyperlink ref="AO201" r:id="rId362" display="https://pbs.twimg.com/profile_banners/3042118532/1462040883"/>
    <hyperlink ref="AO332" r:id="rId363" display="https://pbs.twimg.com/profile_banners/706969921947762690/1562961381"/>
    <hyperlink ref="AO333" r:id="rId364" display="https://pbs.twimg.com/profile_banners/858314775981195264/1561938408"/>
    <hyperlink ref="AO334" r:id="rId365" display="https://pbs.twimg.com/profile_banners/742502292100767744/1467258139"/>
    <hyperlink ref="AO202" r:id="rId366" display="https://pbs.twimg.com/profile_banners/846413030820864001/1546971798"/>
    <hyperlink ref="AO335" r:id="rId367" display="https://pbs.twimg.com/profile_banners/3171461317/1559769057"/>
    <hyperlink ref="AO336" r:id="rId368" display="https://pbs.twimg.com/profile_banners/1378202834/1562347293"/>
    <hyperlink ref="AO22" r:id="rId369" display="https://pbs.twimg.com/profile_banners/1149944386010177537/1563003382"/>
    <hyperlink ref="AO337" r:id="rId370" display="https://pbs.twimg.com/profile_banners/814349520/1563212599"/>
    <hyperlink ref="AO106" r:id="rId371" display="https://pbs.twimg.com/profile_banners/1040993422646104064/1561636145"/>
    <hyperlink ref="AO338" r:id="rId372" display="https://pbs.twimg.com/profile_banners/1100755519340531712/1553753018"/>
    <hyperlink ref="AO339" r:id="rId373" display="https://pbs.twimg.com/profile_banners/2941525510/1562744160"/>
    <hyperlink ref="AO107" r:id="rId374" display="https://pbs.twimg.com/profile_banners/15648827/1561101590"/>
    <hyperlink ref="AO340" r:id="rId375" display="https://pbs.twimg.com/profile_banners/113215102/1350936141"/>
    <hyperlink ref="AO341" r:id="rId376" display="https://pbs.twimg.com/profile_banners/1727347466/1562467798"/>
    <hyperlink ref="AO342" r:id="rId377" display="https://pbs.twimg.com/profile_banners/1054444160814604289/1562465025"/>
    <hyperlink ref="AO67" r:id="rId378" display="https://pbs.twimg.com/profile_banners/53199396/1526286425"/>
    <hyperlink ref="AO108" r:id="rId379" display="https://pbs.twimg.com/profile_banners/983997315643068416/1523439159"/>
    <hyperlink ref="AO344" r:id="rId380" display="https://pbs.twimg.com/profile_banners/459736845/1562220460"/>
    <hyperlink ref="AO345" r:id="rId381" display="https://pbs.twimg.com/profile_banners/2281738632/1562533317"/>
    <hyperlink ref="AO346" r:id="rId382" display="https://pbs.twimg.com/profile_banners/731344170/1550674103"/>
    <hyperlink ref="AO50" r:id="rId383" display="https://pbs.twimg.com/profile_banners/775102785230700544/1560189803"/>
    <hyperlink ref="AO347" r:id="rId384" display="https://pbs.twimg.com/profile_banners/612978094/1517290593"/>
    <hyperlink ref="AO348" r:id="rId385" display="https://pbs.twimg.com/profile_banners/737773213/1560804904"/>
    <hyperlink ref="AO349" r:id="rId386" display="https://pbs.twimg.com/profile_banners/1039512717453754371/1536675527"/>
    <hyperlink ref="AO350" r:id="rId387" display="https://pbs.twimg.com/profile_banners/1082453012566691840/1559707407"/>
    <hyperlink ref="AO109" r:id="rId388" display="https://pbs.twimg.com/profile_banners/15474763/1548468871"/>
    <hyperlink ref="AO351" r:id="rId389" display="https://pbs.twimg.com/profile_banners/87403396/1436518243"/>
    <hyperlink ref="AO352" r:id="rId390" display="https://pbs.twimg.com/profile_banners/2650094658/1528149356"/>
    <hyperlink ref="AO203" r:id="rId391" display="https://pbs.twimg.com/profile_banners/23517712/1560947400"/>
    <hyperlink ref="AO353" r:id="rId392" display="https://pbs.twimg.com/profile_banners/2930212370/1560764633"/>
    <hyperlink ref="AO354" r:id="rId393" display="https://pbs.twimg.com/profile_banners/2940222473/1462758186"/>
    <hyperlink ref="AO355" r:id="rId394" display="https://pbs.twimg.com/profile_banners/3044679514/1454236853"/>
    <hyperlink ref="AO110" r:id="rId395" display="https://pbs.twimg.com/profile_banners/758310554050162688/1560175958"/>
    <hyperlink ref="AO356" r:id="rId396" display="https://pbs.twimg.com/profile_banners/132291348/1537852488"/>
    <hyperlink ref="AO357" r:id="rId397" display="https://pbs.twimg.com/profile_banners/3226975644/1537362178"/>
    <hyperlink ref="AO358" r:id="rId398" display="https://pbs.twimg.com/profile_banners/4132545194/1474758341"/>
    <hyperlink ref="AO359" r:id="rId399" display="https://pbs.twimg.com/profile_banners/889671991422316545/1562544045"/>
    <hyperlink ref="AO360" r:id="rId400" display="https://pbs.twimg.com/profile_banners/1121250764/1551861961"/>
    <hyperlink ref="AO361" r:id="rId401" display="https://pbs.twimg.com/profile_banners/3226546747/1543450601"/>
    <hyperlink ref="AO246" r:id="rId402" display="https://pbs.twimg.com/profile_banners/1105529386474893314/1553095803"/>
    <hyperlink ref="AO362" r:id="rId403" display="https://pbs.twimg.com/profile_banners/704458689/1532599492"/>
    <hyperlink ref="AO111" r:id="rId404" display="https://pbs.twimg.com/profile_banners/3434449612/1562549655"/>
    <hyperlink ref="AO36" r:id="rId405" display="https://pbs.twimg.com/profile_banners/1148925914815877120/1562769604"/>
    <hyperlink ref="AO363" r:id="rId406" display="https://pbs.twimg.com/profile_banners/935623248/1508395258"/>
    <hyperlink ref="AO37" r:id="rId407" display="https://pbs.twimg.com/profile_banners/1074908089/1559641604"/>
    <hyperlink ref="AO364" r:id="rId408" display="https://pbs.twimg.com/profile_banners/572010560/1538361430"/>
    <hyperlink ref="AO365" r:id="rId409" display="https://pbs.twimg.com/profile_banners/886661943477628930/1546001980"/>
    <hyperlink ref="AO366" r:id="rId410" display="https://pbs.twimg.com/profile_banners/926428316067880960/1559489126"/>
    <hyperlink ref="AO367" r:id="rId411" display="https://pbs.twimg.com/profile_banners/4807565848/1555575509"/>
    <hyperlink ref="AO368" r:id="rId412" display="https://pbs.twimg.com/profile_banners/952719110600769536/1562524106"/>
    <hyperlink ref="AO369" r:id="rId413" display="https://pbs.twimg.com/profile_banners/705052003098075136/1535149711"/>
    <hyperlink ref="AO370" r:id="rId414" display="https://pbs.twimg.com/profile_banners/2658972860/1556894060"/>
    <hyperlink ref="AO371" r:id="rId415" display="https://pbs.twimg.com/profile_banners/3154058882/1562034060"/>
    <hyperlink ref="AO372" r:id="rId416" display="https://pbs.twimg.com/profile_banners/2546468958/1524349060"/>
    <hyperlink ref="AO51" r:id="rId417" display="https://pbs.twimg.com/profile_banners/245618854/1555452240"/>
    <hyperlink ref="AO112" r:id="rId418" display="https://pbs.twimg.com/profile_banners/859421020360515584/1493736980"/>
    <hyperlink ref="AO75" r:id="rId419" display="https://pbs.twimg.com/profile_banners/2975276331/1557268959"/>
    <hyperlink ref="AO113" r:id="rId420" display="https://pbs.twimg.com/profile_banners/1031082719483064321/1562005014"/>
    <hyperlink ref="AO373" r:id="rId421" display="https://pbs.twimg.com/profile_banners/119412224/1544384280"/>
    <hyperlink ref="AO42" r:id="rId422" display="https://pbs.twimg.com/profile_banners/811737381166583808/1552594964"/>
    <hyperlink ref="AO176" r:id="rId423" display="https://pbs.twimg.com/profile_banners/23780831/1558137926"/>
    <hyperlink ref="AO177" r:id="rId424" display="https://pbs.twimg.com/profile_banners/43989162/1561985729"/>
    <hyperlink ref="AO178" r:id="rId425" display="https://pbs.twimg.com/profile_banners/880994198069145600/1551893292"/>
    <hyperlink ref="AO179" r:id="rId426" display="https://pbs.twimg.com/profile_banners/869187216748294144/1554257380"/>
    <hyperlink ref="AO43" r:id="rId427" display="https://pbs.twimg.com/profile_banners/2350864333/1485951786"/>
    <hyperlink ref="AO180" r:id="rId428" display="https://pbs.twimg.com/profile_banners/15573174/1562947150"/>
    <hyperlink ref="AO374" r:id="rId429" display="https://pbs.twimg.com/profile_banners/880620140/1558204753"/>
    <hyperlink ref="AO375" r:id="rId430" display="https://pbs.twimg.com/profile_banners/829432379978678274/1562255618"/>
    <hyperlink ref="AO376" r:id="rId431" display="https://pbs.twimg.com/profile_banners/878326609597431810/1534947324"/>
    <hyperlink ref="AO114" r:id="rId432" display="https://pbs.twimg.com/profile_banners/1024423343234134017/1562641806"/>
    <hyperlink ref="AO377" r:id="rId433" display="https://pbs.twimg.com/profile_banners/789642035670224896/1558651197"/>
    <hyperlink ref="AO378" r:id="rId434" display="https://pbs.twimg.com/profile_banners/1044567540830212096/1540644525"/>
    <hyperlink ref="AO379" r:id="rId435" display="https://pbs.twimg.com/profile_banners/1702203943/1530904083"/>
    <hyperlink ref="AO380" r:id="rId436" display="https://pbs.twimg.com/profile_banners/634896044/1558985360"/>
    <hyperlink ref="AO115" r:id="rId437" display="https://pbs.twimg.com/profile_banners/1137217945153785856/1559970787"/>
    <hyperlink ref="AO19" r:id="rId438" display="https://pbs.twimg.com/profile_banners/718830750322290692/1545404988"/>
    <hyperlink ref="AO116" r:id="rId439" display="https://pbs.twimg.com/profile_banners/2470094833/1562172879"/>
    <hyperlink ref="AO20" r:id="rId440" display="https://pbs.twimg.com/profile_banners/1014139975586254849/1563046157"/>
    <hyperlink ref="AO205" r:id="rId441" display="https://pbs.twimg.com/profile_banners/847334397451751425/1490857603"/>
    <hyperlink ref="AO382" r:id="rId442" display="https://pbs.twimg.com/profile_banners/2513233344/1554931321"/>
    <hyperlink ref="AO383" r:id="rId443" display="https://pbs.twimg.com/profile_banners/2867895447/1563145628"/>
    <hyperlink ref="AO247" r:id="rId444" display="https://pbs.twimg.com/profile_banners/20793816/1561439432"/>
    <hyperlink ref="AO206" r:id="rId445" display="https://pbs.twimg.com/profile_banners/1103029294358556677/1562870010"/>
    <hyperlink ref="AO385" r:id="rId446" display="https://pbs.twimg.com/profile_banners/768569997144813569/1553786747"/>
    <hyperlink ref="AO386" r:id="rId447" display="https://pbs.twimg.com/profile_banners/349425008/1563066155"/>
    <hyperlink ref="AO117" r:id="rId448" display="https://pbs.twimg.com/profile_banners/4093915887/1562989408"/>
    <hyperlink ref="AO387" r:id="rId449" display="https://pbs.twimg.com/profile_banners/816883261/1491597045"/>
    <hyperlink ref="AO388" r:id="rId450" display="https://pbs.twimg.com/profile_banners/1050393267450318848/1556040367"/>
    <hyperlink ref="AO389" r:id="rId451" display="https://pbs.twimg.com/profile_banners/134891802/1537988964"/>
    <hyperlink ref="AO68" r:id="rId452" display="https://pbs.twimg.com/profile_banners/194671030/1547260766"/>
    <hyperlink ref="AO118" r:id="rId453" display="https://pbs.twimg.com/profile_banners/1045943081118269440/1546535656"/>
    <hyperlink ref="AO390" r:id="rId454" display="https://pbs.twimg.com/profile_banners/310551142/1515029236"/>
    <hyperlink ref="AO391" r:id="rId455" display="https://pbs.twimg.com/profile_banners/995872084126560257/1554243005"/>
    <hyperlink ref="AO392" r:id="rId456" display="https://pbs.twimg.com/profile_banners/878179856/1463300739"/>
    <hyperlink ref="AO15" r:id="rId457" display="https://pbs.twimg.com/profile_banners/20570057/1525405259"/>
    <hyperlink ref="AO393" r:id="rId458" display="https://pbs.twimg.com/profile_banners/754557868737564672/1558766188"/>
    <hyperlink ref="AO394" r:id="rId459" display="https://pbs.twimg.com/profile_banners/1022202320090738694/1542753125"/>
    <hyperlink ref="AO395" r:id="rId460" display="https://pbs.twimg.com/profile_banners/934698551153750016/1551657703"/>
    <hyperlink ref="AO119" r:id="rId461" display="https://pbs.twimg.com/profile_banners/2593567652/1560891551"/>
    <hyperlink ref="AO396" r:id="rId462" display="https://pbs.twimg.com/profile_banners/341079540/1562716551"/>
    <hyperlink ref="AO11" r:id="rId463" display="https://pbs.twimg.com/profile_banners/915287096994263041/1562500256"/>
    <hyperlink ref="AO397" r:id="rId464" display="https://pbs.twimg.com/profile_banners/62417621/1505107556"/>
    <hyperlink ref="AO120" r:id="rId465" display="https://pbs.twimg.com/profile_banners/226340338/1562056845"/>
    <hyperlink ref="AO398" r:id="rId466" display="https://pbs.twimg.com/profile_banners/303476660/1510299783"/>
    <hyperlink ref="AO399" r:id="rId467" display="https://pbs.twimg.com/profile_banners/376833302/1527356298"/>
    <hyperlink ref="AO400" r:id="rId468" display="https://pbs.twimg.com/profile_banners/781688190478512128/1562973693"/>
    <hyperlink ref="AO401" r:id="rId469" display="https://pbs.twimg.com/profile_banners/1029434485845184520/1534322704"/>
    <hyperlink ref="AO121" r:id="rId470" display="https://pbs.twimg.com/profile_banners/920852919569743872/1545467208"/>
    <hyperlink ref="AO402" r:id="rId471" display="https://pbs.twimg.com/profile_banners/1122973403428868102/1556573490"/>
    <hyperlink ref="AO207" r:id="rId472" display="https://pbs.twimg.com/profile_banners/25083002/1559326001"/>
    <hyperlink ref="AO403" r:id="rId473" display="https://pbs.twimg.com/profile_banners/1321472660/1549299148"/>
    <hyperlink ref="AO208" r:id="rId474" display="https://pbs.twimg.com/profile_banners/1144242453995765761/1563216137"/>
    <hyperlink ref="AO404" r:id="rId475" display="https://pbs.twimg.com/profile_banners/905800516222857217/1554166000"/>
    <hyperlink ref="AO122" r:id="rId476" display="https://pbs.twimg.com/profile_banners/1150190051843813376/1563089450"/>
    <hyperlink ref="AO406" r:id="rId477" display="https://pbs.twimg.com/profile_banners/1075093409394761729/1554063934"/>
    <hyperlink ref="AO209" r:id="rId478" display="https://pbs.twimg.com/profile_banners/2649892512/1551112400"/>
    <hyperlink ref="AO407" r:id="rId479" display="https://pbs.twimg.com/profile_banners/794236295589625856/1556074308"/>
    <hyperlink ref="AO123" r:id="rId480" display="https://pbs.twimg.com/profile_banners/1671120685/1537422477"/>
    <hyperlink ref="AO408" r:id="rId481" display="https://pbs.twimg.com/profile_banners/1150817306156642306/1563215307"/>
    <hyperlink ref="AO210" r:id="rId482" display="https://pbs.twimg.com/profile_banners/228964642/1558546121"/>
    <hyperlink ref="AO409" r:id="rId483" display="https://pbs.twimg.com/profile_banners/816468152/1549160458"/>
    <hyperlink ref="AO410" r:id="rId484" display="https://pbs.twimg.com/profile_banners/767505109102256128/1556162369"/>
    <hyperlink ref="AO411" r:id="rId485" display="https://pbs.twimg.com/profile_banners/595613957/1549656737"/>
    <hyperlink ref="AO412" r:id="rId486" display="https://pbs.twimg.com/profile_banners/516095596/1539818321"/>
    <hyperlink ref="AO413" r:id="rId487" display="https://pbs.twimg.com/profile_banners/1059650366/1411672367"/>
    <hyperlink ref="AO69" r:id="rId488" display="https://pbs.twimg.com/profile_banners/98753635/1561754225"/>
    <hyperlink ref="AO211" r:id="rId489" display="https://pbs.twimg.com/profile_banners/756207249962303489/1562801764"/>
    <hyperlink ref="AO212" r:id="rId490" display="https://pbs.twimg.com/profile_banners/1141077063966834689/1560889967"/>
    <hyperlink ref="AO414" r:id="rId491" display="https://pbs.twimg.com/profile_banners/761029289760350209/1561938689"/>
    <hyperlink ref="AO415" r:id="rId492" display="https://pbs.twimg.com/profile_banners/963779907447873537/1543506426"/>
    <hyperlink ref="AO213" r:id="rId493" display="https://pbs.twimg.com/profile_banners/957312777802145794/1517078403"/>
    <hyperlink ref="AO416" r:id="rId494" display="https://pbs.twimg.com/profile_banners/1693223280/1555775286"/>
    <hyperlink ref="AO9" r:id="rId495" display="https://pbs.twimg.com/profile_banners/2758521688/1555605794"/>
    <hyperlink ref="AO214" r:id="rId496" display="https://pbs.twimg.com/profile_banners/2270755302/1546386917"/>
    <hyperlink ref="AO418" r:id="rId497" display="https://pbs.twimg.com/profile_banners/368630180/1374038890"/>
    <hyperlink ref="AO419" r:id="rId498" display="https://pbs.twimg.com/profile_banners/455561009/1558558141"/>
    <hyperlink ref="AO420" r:id="rId499" display="https://pbs.twimg.com/profile_banners/1011757868/1430943840"/>
    <hyperlink ref="AO421" r:id="rId500" display="https://pbs.twimg.com/profile_banners/274116703/1505344527"/>
    <hyperlink ref="AO7" r:id="rId501" display="https://pbs.twimg.com/profile_banners/1084149845705801728/1556334391"/>
    <hyperlink ref="AO422" r:id="rId502" display="https://pbs.twimg.com/profile_banners/231140437/1560848190"/>
    <hyperlink ref="AO423" r:id="rId503" display="https://pbs.twimg.com/profile_banners/237822109/1558556878"/>
    <hyperlink ref="AO215" r:id="rId504" display="https://pbs.twimg.com/profile_banners/615131861/1559424277"/>
    <hyperlink ref="AO424" r:id="rId505" display="https://pbs.twimg.com/profile_banners/819315042717995008/1559270432"/>
    <hyperlink ref="AO124" r:id="rId506" display="https://pbs.twimg.com/profile_banners/1053332005687971840/1561235965"/>
    <hyperlink ref="AO425" r:id="rId507" display="https://pbs.twimg.com/profile_banners/3630197059/1562212157"/>
    <hyperlink ref="AO125" r:id="rId508" display="https://pbs.twimg.com/profile_banners/263917895/1402103322"/>
    <hyperlink ref="AO426" r:id="rId509" display="https://pbs.twimg.com/profile_banners/865358170146746369/1558792258"/>
    <hyperlink ref="AO126" r:id="rId510" display="https://pbs.twimg.com/profile_banners/1133710514192879617/1561395179"/>
    <hyperlink ref="AO427" r:id="rId511" display="https://pbs.twimg.com/profile_banners/2847999643/1500164442"/>
    <hyperlink ref="AO216" r:id="rId512" display="https://pbs.twimg.com/profile_banners/2812731780/1468184248"/>
    <hyperlink ref="AO428" r:id="rId513" display="https://pbs.twimg.com/profile_banners/811769104621137920/1563071276"/>
    <hyperlink ref="AO251" r:id="rId514" display="https://pbs.twimg.com/profile_banners/752576942570926080/1499407075"/>
    <hyperlink ref="AO429" r:id="rId515" display="https://pbs.twimg.com/profile_banners/3327594335/1563097557"/>
    <hyperlink ref="AO430" r:id="rId516" display="https://pbs.twimg.com/profile_banners/272214184/1544786281"/>
    <hyperlink ref="AO52" r:id="rId517" display="https://pbs.twimg.com/profile_banners/30587414/1512692578"/>
    <hyperlink ref="AO431" r:id="rId518" display="https://pbs.twimg.com/profile_banners/426391751/1560935008"/>
    <hyperlink ref="AO432" r:id="rId519" display="https://pbs.twimg.com/profile_banners/1052669103566143495/1551845850"/>
    <hyperlink ref="AO433" r:id="rId520" display="https://pbs.twimg.com/profile_banners/281873803/1464732054"/>
    <hyperlink ref="AO434" r:id="rId521" display="https://pbs.twimg.com/profile_banners/1709702294/1563033636"/>
    <hyperlink ref="AO435" r:id="rId522" display="https://pbs.twimg.com/profile_banners/412039782/1562989761"/>
    <hyperlink ref="AO127" r:id="rId523" display="https://pbs.twimg.com/profile_banners/1016357433420144640/1563140103"/>
    <hyperlink ref="AO437" r:id="rId524" display="https://pbs.twimg.com/profile_banners/1012003525/1561612436"/>
    <hyperlink ref="AO438" r:id="rId525" display="https://pbs.twimg.com/profile_banners/3307966938/1556038437"/>
    <hyperlink ref="AO439" r:id="rId526" display="https://pbs.twimg.com/profile_banners/1028349396436611072/1561759904"/>
    <hyperlink ref="AO128" r:id="rId527" display="https://pbs.twimg.com/profile_banners/83304368/1468492832"/>
    <hyperlink ref="AO440" r:id="rId528" display="https://pbs.twimg.com/profile_banners/263959588/1436380181"/>
    <hyperlink ref="AO441" r:id="rId529" display="https://pbs.twimg.com/profile_banners/1559528564/1560615798"/>
    <hyperlink ref="AO129" r:id="rId530" display="https://pbs.twimg.com/profile_banners/4689593822/1562340941"/>
    <hyperlink ref="AO59" r:id="rId531" display="https://pbs.twimg.com/profile_banners/142827347/1552058239"/>
    <hyperlink ref="AO57" r:id="rId532" display="https://pbs.twimg.com/profile_banners/1113832592082644992/1561511227"/>
    <hyperlink ref="AO218" r:id="rId533" display="https://pbs.twimg.com/profile_banners/929035074804137985/1535204834"/>
    <hyperlink ref="AO442" r:id="rId534" display="https://pbs.twimg.com/profile_banners/968339415503462401/1550848801"/>
    <hyperlink ref="AO443" r:id="rId535" display="https://pbs.twimg.com/profile_banners/326379573/1558684623"/>
    <hyperlink ref="AO130" r:id="rId536" display="https://pbs.twimg.com/profile_banners/1032701346393350145/1561408057"/>
    <hyperlink ref="AO58" r:id="rId537" display="https://pbs.twimg.com/profile_banners/939231086554550272/1563061741"/>
    <hyperlink ref="AO219" r:id="rId538" display="https://pbs.twimg.com/profile_banners/810961946572980225/1562602159"/>
    <hyperlink ref="AO181" r:id="rId539" display="https://pbs.twimg.com/profile_banners/1142993582/1360063758"/>
    <hyperlink ref="AO220" r:id="rId540" display="https://pbs.twimg.com/profile_banners/3034419317/1558450360"/>
    <hyperlink ref="AO444" r:id="rId541" display="https://pbs.twimg.com/profile_banners/1135642519616872449/1562354614"/>
    <hyperlink ref="AO13" r:id="rId542" display="https://pbs.twimg.com/profile_banners/2220302534/1562927719"/>
    <hyperlink ref="AO445" r:id="rId543" display="https://pbs.twimg.com/profile_banners/334621034/1559913635"/>
    <hyperlink ref="AO221" r:id="rId544" display="https://pbs.twimg.com/profile_banners/776852788160659456/1474660663"/>
    <hyperlink ref="AO131" r:id="rId545" display="https://pbs.twimg.com/profile_banners/1138179454138748940/1563054997"/>
    <hyperlink ref="AO446" r:id="rId546" display="https://pbs.twimg.com/profile_banners/2888999272/1561404602"/>
    <hyperlink ref="AO222" r:id="rId547" display="https://pbs.twimg.com/profile_banners/623880015/1560487595"/>
    <hyperlink ref="AO132" r:id="rId548" display="https://pbs.twimg.com/profile_banners/991840757228212224/1561064081"/>
    <hyperlink ref="AO27" r:id="rId549" display="https://pbs.twimg.com/profile_banners/1150834416022937608/1563215873"/>
    <hyperlink ref="AO447" r:id="rId550" display="https://pbs.twimg.com/profile_banners/880930515452272642/1560196656"/>
    <hyperlink ref="AO448" r:id="rId551" display="https://pbs.twimg.com/profile_banners/712106592758571008/1552756559"/>
    <hyperlink ref="AO449" r:id="rId552" display="https://pbs.twimg.com/profile_banners/1686813248/1562133429"/>
    <hyperlink ref="AO223" r:id="rId553" display="https://pbs.twimg.com/profile_banners/45696657/1536790788"/>
    <hyperlink ref="AO62" r:id="rId554" display="https://pbs.twimg.com/profile_banners/26155616/1434133736"/>
    <hyperlink ref="AO182" r:id="rId555" display="https://pbs.twimg.com/profile_banners/1132664911/1552760319"/>
    <hyperlink ref="AO183" r:id="rId556" display="https://pbs.twimg.com/profile_banners/50673648/1348349673"/>
    <hyperlink ref="AO63" r:id="rId557" display="https://pbs.twimg.com/profile_banners/268683775/1348601011"/>
    <hyperlink ref="AO184" r:id="rId558" display="https://pbs.twimg.com/profile_banners/164834594/1538969513"/>
    <hyperlink ref="AO224" r:id="rId559" display="https://pbs.twimg.com/profile_banners/14746021/1557146082"/>
    <hyperlink ref="AO451" r:id="rId560" display="https://pbs.twimg.com/profile_banners/116929350/1526952353"/>
    <hyperlink ref="AO453" r:id="rId561" display="https://pbs.twimg.com/profile_banners/1593404600/1560284251"/>
    <hyperlink ref="AO16" r:id="rId562" display="https://pbs.twimg.com/profile_banners/1150496817815011329/1563216127"/>
    <hyperlink ref="AO454" r:id="rId563" display="https://pbs.twimg.com/profile_banners/1659161400/1562349551"/>
    <hyperlink ref="AO252" r:id="rId564" display="https://pbs.twimg.com/profile_banners/274102791/1557931379"/>
    <hyperlink ref="AO455" r:id="rId565" display="https://pbs.twimg.com/profile_banners/860685067433136129/1547025399"/>
    <hyperlink ref="AO456" r:id="rId566" display="https://pbs.twimg.com/profile_banners/1090481337717293056/1562123326"/>
    <hyperlink ref="AO133" r:id="rId567" display="https://pbs.twimg.com/profile_banners/1948199882/1553634631"/>
    <hyperlink ref="AO457" r:id="rId568" display="https://pbs.twimg.com/profile_banners/417511913/1528866454"/>
    <hyperlink ref="AO458" r:id="rId569" display="https://pbs.twimg.com/profile_banners/3675494836/1550599350"/>
    <hyperlink ref="AO459" r:id="rId570" display="https://pbs.twimg.com/profile_banners/405107940/1552268515"/>
    <hyperlink ref="AO460" r:id="rId571" display="https://pbs.twimg.com/profile_banners/4842010025/1559759146"/>
    <hyperlink ref="AO461" r:id="rId572" display="https://pbs.twimg.com/profile_banners/626084275/1438003790"/>
    <hyperlink ref="AO462" r:id="rId573" display="https://pbs.twimg.com/profile_banners/841889359611731977/1541380976"/>
    <hyperlink ref="AO463" r:id="rId574" display="https://pbs.twimg.com/profile_banners/1709146806/1556169880"/>
    <hyperlink ref="AO40" r:id="rId575" display="https://pbs.twimg.com/profile_banners/22933669/1560878285"/>
    <hyperlink ref="AO464" r:id="rId576" display="https://pbs.twimg.com/profile_banners/2243027123/1512073344"/>
    <hyperlink ref="AO135" r:id="rId577" display="https://pbs.twimg.com/profile_banners/2356699023/1559429162"/>
    <hyperlink ref="AO30" r:id="rId578" display="https://pbs.twimg.com/profile_banners/2822997809/1520272347"/>
    <hyperlink ref="AO465" r:id="rId579" display="https://pbs.twimg.com/profile_banners/1496158470/1548716653"/>
    <hyperlink ref="AO466" r:id="rId580" display="https://pbs.twimg.com/profile_banners/1032832762993102848/1535081865"/>
    <hyperlink ref="AO136" r:id="rId581" display="https://pbs.twimg.com/profile_banners/509191399/1427055849"/>
    <hyperlink ref="AO467" r:id="rId582" display="https://pbs.twimg.com/profile_banners/286218596/1560203891"/>
    <hyperlink ref="AO468" r:id="rId583" display="https://pbs.twimg.com/profile_banners/837127732484050944/1561694614"/>
    <hyperlink ref="AO469" r:id="rId584" display="https://pbs.twimg.com/profile_banners/402404252/1560810738"/>
    <hyperlink ref="AO470" r:id="rId585" display="https://pbs.twimg.com/profile_banners/770404830456131584/1553762956"/>
    <hyperlink ref="AO473" r:id="rId586" display="https://pbs.twimg.com/profile_banners/2265359928/1562221847"/>
    <hyperlink ref="AO474" r:id="rId587" display="https://pbs.twimg.com/profile_banners/718640035352805376/1460172895"/>
    <hyperlink ref="AO475" r:id="rId588" display="https://pbs.twimg.com/profile_banners/3111041269/1445957438"/>
    <hyperlink ref="AO476" r:id="rId589" display="https://pbs.twimg.com/profile_banners/850009801/1453475539"/>
    <hyperlink ref="AO477" r:id="rId590" display="https://pbs.twimg.com/profile_banners/1068793076225843201/1557707105"/>
    <hyperlink ref="AO137" r:id="rId591" display="https://pbs.twimg.com/profile_banners/15106024/1555480925"/>
    <hyperlink ref="AO478" r:id="rId592" display="https://pbs.twimg.com/profile_banners/1107323413503373313/1553082057"/>
    <hyperlink ref="AO479" r:id="rId593" display="https://pbs.twimg.com/profile_banners/350571715/1492753429"/>
    <hyperlink ref="AO480" r:id="rId594" display="https://pbs.twimg.com/profile_banners/1089744303524667393/1558841712"/>
    <hyperlink ref="AO481" r:id="rId595" display="https://pbs.twimg.com/profile_banners/3525667347/1560214939"/>
    <hyperlink ref="AO482" r:id="rId596" display="https://pbs.twimg.com/profile_banners/342773159/1551411153"/>
    <hyperlink ref="AO483" r:id="rId597" display="https://pbs.twimg.com/profile_banners/941415864242450432/1513287022"/>
    <hyperlink ref="AO484" r:id="rId598" display="https://pbs.twimg.com/profile_banners/1122697950864510979/1561470896"/>
    <hyperlink ref="AO225" r:id="rId599" display="https://pbs.twimg.com/profile_banners/1039613439562395648/1556573808"/>
    <hyperlink ref="AO138" r:id="rId600" display="https://pbs.twimg.com/profile_banners/1008828032398721025/1542391449"/>
    <hyperlink ref="AO485" r:id="rId601" display="https://pbs.twimg.com/profile_banners/1118951245/1556087829"/>
    <hyperlink ref="AO486" r:id="rId602" display="https://pbs.twimg.com/profile_banners/943657944473841664/1561488208"/>
    <hyperlink ref="AO487" r:id="rId603" display="https://pbs.twimg.com/profile_banners/2198235358/1508456167"/>
    <hyperlink ref="AO488" r:id="rId604" display="https://pbs.twimg.com/profile_banners/1226737297/1475469434"/>
    <hyperlink ref="AO489" r:id="rId605" display="https://pbs.twimg.com/profile_banners/716880854/1562561866"/>
    <hyperlink ref="AO139" r:id="rId606" display="https://pbs.twimg.com/profile_banners/4792080912/1561761274"/>
    <hyperlink ref="AO491" r:id="rId607" display="https://pbs.twimg.com/profile_banners/548404201/1549117980"/>
    <hyperlink ref="AO492" r:id="rId608" display="https://pbs.twimg.com/profile_banners/289310827/1543473763"/>
    <hyperlink ref="AO493" r:id="rId609" display="https://pbs.twimg.com/profile_banners/3134017489/1557782749"/>
    <hyperlink ref="AO64" r:id="rId610" display="https://pbs.twimg.com/profile_banners/974586834591408129/1561300418"/>
    <hyperlink ref="AO25" r:id="rId611" display="https://pbs.twimg.com/profile_banners/599672672/1502395788"/>
    <hyperlink ref="AO494" r:id="rId612" display="https://pbs.twimg.com/profile_banners/2992200538/1453772622"/>
    <hyperlink ref="AO495" r:id="rId613" display="https://pbs.twimg.com/profile_banners/880117407519567874/1498758191"/>
    <hyperlink ref="AO496" r:id="rId614" display="https://pbs.twimg.com/profile_banners/2979814854/1562948275"/>
    <hyperlink ref="AO497" r:id="rId615" display="https://pbs.twimg.com/profile_banners/1673790055/1547198363"/>
    <hyperlink ref="AO53" r:id="rId616" display="https://pbs.twimg.com/profile_banners/1041785755637637120/1548648700"/>
    <hyperlink ref="AO498" r:id="rId617" display="https://pbs.twimg.com/profile_banners/3275066832/1557174817"/>
    <hyperlink ref="AO499" r:id="rId618" display="https://pbs.twimg.com/profile_banners/1084254558505844737/1547342770"/>
    <hyperlink ref="AO226" r:id="rId619" display="https://pbs.twimg.com/profile_banners/4133865178/1505883170"/>
    <hyperlink ref="AO500" r:id="rId620" display="https://pbs.twimg.com/profile_banners/3035340038/1561622645"/>
    <hyperlink ref="AO501" r:id="rId621" display="https://pbs.twimg.com/profile_banners/355809206/1556721325"/>
    <hyperlink ref="AO502" r:id="rId622" display="https://pbs.twimg.com/profile_banners/887057113/1506924444"/>
    <hyperlink ref="AO503" r:id="rId623" display="https://pbs.twimg.com/profile_banners/1643051660/1460037989"/>
    <hyperlink ref="AO504" r:id="rId624" display="https://pbs.twimg.com/profile_banners/780806635/1559174452"/>
    <hyperlink ref="AO505" r:id="rId625" display="https://pbs.twimg.com/profile_banners/1062000334128721920/1557424197"/>
    <hyperlink ref="AO506" r:id="rId626" display="https://pbs.twimg.com/profile_banners/3233294202/1545083923"/>
    <hyperlink ref="AO227" r:id="rId627" display="https://pbs.twimg.com/profile_banners/1149037312052998146/1562787532"/>
    <hyperlink ref="AO507" r:id="rId628" display="https://pbs.twimg.com/profile_banners/124869583/1542043512"/>
    <hyperlink ref="AO23" r:id="rId629" display="https://pbs.twimg.com/profile_banners/949306988911038470/1555304098"/>
    <hyperlink ref="AO26" r:id="rId630" display="https://pbs.twimg.com/profile_banners/1095529629568389122/1563004759"/>
    <hyperlink ref="AO508" r:id="rId631" display="https://pbs.twimg.com/profile_banners/739827296299667458/1561569956"/>
    <hyperlink ref="AO509" r:id="rId632" display="https://pbs.twimg.com/profile_banners/193935486/1548970437"/>
    <hyperlink ref="AO510" r:id="rId633" display="https://pbs.twimg.com/profile_banners/4700585185/1469504558"/>
    <hyperlink ref="AO511" r:id="rId634" display="https://pbs.twimg.com/profile_banners/1144834130695184384/1563142888"/>
    <hyperlink ref="AO512" r:id="rId635" display="https://pbs.twimg.com/profile_banners/1097214536/1405493770"/>
    <hyperlink ref="AO513" r:id="rId636" display="https://pbs.twimg.com/profile_banners/1114915710222966786/1559894183"/>
    <hyperlink ref="AO514" r:id="rId637" display="https://pbs.twimg.com/profile_banners/1104318773488746496/1558112704"/>
    <hyperlink ref="AO140" r:id="rId638" display="https://pbs.twimg.com/profile_banners/762725580/1485412694"/>
    <hyperlink ref="AO515" r:id="rId639" display="https://pbs.twimg.com/profile_banners/333528624/1525729075"/>
    <hyperlink ref="AO516" r:id="rId640" display="https://pbs.twimg.com/profile_banners/3186749531/1533092166"/>
    <hyperlink ref="AO517" r:id="rId641" display="https://pbs.twimg.com/profile_banners/2345859578/1558722910"/>
    <hyperlink ref="AO141" r:id="rId642" display="https://pbs.twimg.com/profile_banners/13049362/1552417871"/>
    <hyperlink ref="AO518" r:id="rId643" display="https://pbs.twimg.com/profile_banners/1109624976/1541402642"/>
    <hyperlink ref="AO519" r:id="rId644" display="https://pbs.twimg.com/profile_banners/702578008394219520/1487891576"/>
    <hyperlink ref="AO520" r:id="rId645" display="https://pbs.twimg.com/profile_banners/2905589281/1479025012"/>
    <hyperlink ref="AO228" r:id="rId646" display="https://pbs.twimg.com/profile_banners/737344388146159616/1563184563"/>
    <hyperlink ref="AO521" r:id="rId647" display="https://pbs.twimg.com/profile_banners/124920766/1562532553"/>
    <hyperlink ref="AO142" r:id="rId648" display="https://pbs.twimg.com/profile_banners/1142860494442655746/1563090936"/>
    <hyperlink ref="AO71" r:id="rId649" display="https://pbs.twimg.com/profile_banners/966896829664149504/1562120770"/>
    <hyperlink ref="AO143" r:id="rId650" display="https://pbs.twimg.com/profile_banners/1908840080/1534127490"/>
    <hyperlink ref="AO229" r:id="rId651" display="https://pbs.twimg.com/profile_banners/1057132672173203456/1562444386"/>
    <hyperlink ref="AO522" r:id="rId652" display="https://pbs.twimg.com/profile_banners/192757012/1562668415"/>
    <hyperlink ref="AO523" r:id="rId653" display="https://pbs.twimg.com/profile_banners/1146731358/1562208037"/>
    <hyperlink ref="AO144" r:id="rId654" display="https://pbs.twimg.com/profile_banners/2214167701/1552618933"/>
    <hyperlink ref="AO524" r:id="rId655" display="https://pbs.twimg.com/profile_banners/993221645350391811/1563159932"/>
    <hyperlink ref="AO230" r:id="rId656" display="https://pbs.twimg.com/profile_banners/895466849072279552/1544070194"/>
    <hyperlink ref="AO525" r:id="rId657" display="https://pbs.twimg.com/profile_banners/1119030330575474688/1561698609"/>
    <hyperlink ref="AO526" r:id="rId658" display="https://pbs.twimg.com/profile_banners/1063118525257134080/1561732540"/>
    <hyperlink ref="AO527" r:id="rId659" display="https://pbs.twimg.com/profile_banners/1125901471331930112/1557273063"/>
    <hyperlink ref="AO528" r:id="rId660" display="https://pbs.twimg.com/profile_banners/1139081376551047168/1560414469"/>
    <hyperlink ref="AO145" r:id="rId661" display="https://pbs.twimg.com/profile_banners/1109677163639394304/1553402865"/>
    <hyperlink ref="AO529" r:id="rId662" display="https://pbs.twimg.com/profile_banners/2380221748/1539466076"/>
    <hyperlink ref="AO530" r:id="rId663" display="https://pbs.twimg.com/profile_banners/758025663257387009/1547303883"/>
    <hyperlink ref="AO146" r:id="rId664" display="https://pbs.twimg.com/profile_banners/189083358/1561752072"/>
    <hyperlink ref="AO531" r:id="rId665" display="https://pbs.twimg.com/profile_banners/2866012128/1519982146"/>
    <hyperlink ref="AO533" r:id="rId666" display="https://pbs.twimg.com/profile_banners/2502605660/1562690828"/>
    <hyperlink ref="AO534" r:id="rId667" display="https://pbs.twimg.com/profile_banners/1001454241767182338/1562305328"/>
    <hyperlink ref="AO535" r:id="rId668" display="https://pbs.twimg.com/profile_banners/606672145/1350856167"/>
    <hyperlink ref="AO536" r:id="rId669" display="https://pbs.twimg.com/profile_banners/754668869516726272/1540855683"/>
    <hyperlink ref="AO537" r:id="rId670" display="https://pbs.twimg.com/profile_banners/101116956/1559904716"/>
    <hyperlink ref="AO538" r:id="rId671" display="https://pbs.twimg.com/profile_banners/1046633799789006849/1559992524"/>
    <hyperlink ref="AO248" r:id="rId672" display="https://pbs.twimg.com/profile_banners/18313840/1554729640"/>
    <hyperlink ref="AO540" r:id="rId673" display="https://pbs.twimg.com/profile_banners/737851736036118528/1561083891"/>
    <hyperlink ref="AO541" r:id="rId674" display="https://pbs.twimg.com/profile_banners/772739940375461888/1550944777"/>
    <hyperlink ref="AO542" r:id="rId675" display="https://pbs.twimg.com/profile_banners/447184154/1556898832"/>
    <hyperlink ref="AO147" r:id="rId676" display="https://pbs.twimg.com/profile_banners/759993342218338304/1563046384"/>
    <hyperlink ref="AO543" r:id="rId677" display="https://pbs.twimg.com/profile_banners/3012008891/1556736689"/>
    <hyperlink ref="AO148" r:id="rId678" display="https://pbs.twimg.com/profile_banners/1120048153686880261/1555887529"/>
    <hyperlink ref="AO544" r:id="rId679" display="https://pbs.twimg.com/profile_banners/1936142222/1562875359"/>
    <hyperlink ref="AO545" r:id="rId680" display="https://pbs.twimg.com/profile_banners/39634413/1446560746"/>
    <hyperlink ref="AO8" r:id="rId681" display="https://pbs.twimg.com/profile_banners/885338528678281217/1500067814"/>
    <hyperlink ref="AO149" r:id="rId682" display="https://pbs.twimg.com/profile_banners/2281171372/1559665372"/>
    <hyperlink ref="AO76" r:id="rId683" display="https://pbs.twimg.com/profile_banners/2412869256/1485615102"/>
    <hyperlink ref="AO150" r:id="rId684" display="https://pbs.twimg.com/profile_banners/987131524519624704/1563049316"/>
    <hyperlink ref="AO546" r:id="rId685" display="https://pbs.twimg.com/profile_banners/1549126704/1553353070"/>
    <hyperlink ref="AO547" r:id="rId686" display="https://pbs.twimg.com/profile_banners/4012612515/1532651790"/>
    <hyperlink ref="AO548" r:id="rId687" display="https://pbs.twimg.com/profile_banners/949069636087119872/1562718081"/>
    <hyperlink ref="AO232" r:id="rId688" display="https://pbs.twimg.com/profile_banners/20791881/1556624825"/>
    <hyperlink ref="AO549" r:id="rId689" display="https://pbs.twimg.com/profile_banners/123115457/1562189630"/>
    <hyperlink ref="AO550" r:id="rId690" display="https://pbs.twimg.com/profile_banners/877357570683420672/1554434002"/>
    <hyperlink ref="AO551" r:id="rId691" display="https://pbs.twimg.com/profile_banners/421159435/1543389285"/>
    <hyperlink ref="AO17" r:id="rId692" display="https://pbs.twimg.com/profile_banners/1577341202/1563198202"/>
    <hyperlink ref="AO151" r:id="rId693" display="https://pbs.twimg.com/profile_banners/3910651882/1543010322"/>
    <hyperlink ref="AO552" r:id="rId694" display="https://pbs.twimg.com/profile_banners/2218387996/1529023873"/>
    <hyperlink ref="AO553" r:id="rId695" display="https://pbs.twimg.com/profile_banners/198153014/1561139642"/>
    <hyperlink ref="AO554" r:id="rId696" display="https://pbs.twimg.com/profile_banners/1016280702566981632/1556501146"/>
    <hyperlink ref="AO152" r:id="rId697" display="https://pbs.twimg.com/profile_banners/1150176765077102592/1563058739"/>
    <hyperlink ref="AO555" r:id="rId698" display="https://pbs.twimg.com/profile_banners/865580178847682560/1563215979"/>
    <hyperlink ref="AO556" r:id="rId699" display="https://pbs.twimg.com/profile_banners/468796679/1543435663"/>
    <hyperlink ref="AO557" r:id="rId700" display="https://pbs.twimg.com/profile_banners/1027480538242854912/1562442482"/>
    <hyperlink ref="AO558" r:id="rId701" display="https://pbs.twimg.com/profile_banners/1093620495583453185/1549574992"/>
    <hyperlink ref="AO559" r:id="rId702" display="https://pbs.twimg.com/profile_banners/1077611309473193984/1563044032"/>
    <hyperlink ref="AO560" r:id="rId703" display="https://pbs.twimg.com/profile_banners/1700610066/1562560391"/>
    <hyperlink ref="AO561" r:id="rId704" display="https://pbs.twimg.com/profile_banners/1109887798658490370/1561177187"/>
    <hyperlink ref="AO562" r:id="rId705" display="https://pbs.twimg.com/profile_banners/1099365925587951617/1555968193"/>
    <hyperlink ref="AO563" r:id="rId706" display="https://pbs.twimg.com/profile_banners/1137758845835653125/1561796203"/>
    <hyperlink ref="AO249" r:id="rId707" display="https://pbs.twimg.com/profile_banners/763796425/1534162678"/>
    <hyperlink ref="AO564" r:id="rId708" display="https://pbs.twimg.com/profile_banners/518995939/1557770164"/>
    <hyperlink ref="AO565" r:id="rId709" display="https://pbs.twimg.com/profile_banners/847697581383663616/1559210335"/>
    <hyperlink ref="AO567" r:id="rId710" display="https://pbs.twimg.com/profile_banners/3012562888/1556702502"/>
    <hyperlink ref="AO153" r:id="rId711" display="https://pbs.twimg.com/profile_banners/390361521/1514650917"/>
    <hyperlink ref="AO568" r:id="rId712" display="https://pbs.twimg.com/profile_banners/758378260694786048/1558078600"/>
    <hyperlink ref="AO569" r:id="rId713" display="https://pbs.twimg.com/profile_banners/1061379077087653888/1555412052"/>
    <hyperlink ref="AO154" r:id="rId714" display="https://pbs.twimg.com/profile_banners/823247053585268738/1504387159"/>
    <hyperlink ref="AO570" r:id="rId715" display="https://pbs.twimg.com/profile_banners/17663157/1353190838"/>
    <hyperlink ref="AO572" r:id="rId716" display="https://pbs.twimg.com/profile_banners/822875911108313089/1559916662"/>
    <hyperlink ref="AO573" r:id="rId717" display="https://pbs.twimg.com/profile_banners/2196844488/1465080189"/>
    <hyperlink ref="AO233" r:id="rId718" display="https://pbs.twimg.com/profile_banners/841421483419303936/1559305965"/>
    <hyperlink ref="AO574" r:id="rId719" display="https://pbs.twimg.com/profile_banners/763393522145918976/1550769702"/>
    <hyperlink ref="AO234" r:id="rId720" display="https://pbs.twimg.com/profile_banners/2492055085/1552317878"/>
    <hyperlink ref="AO576" r:id="rId721" display="https://pbs.twimg.com/profile_banners/3438090262/1555956922"/>
    <hyperlink ref="AO155" r:id="rId722" display="https://pbs.twimg.com/profile_banners/105653707/1562007296"/>
    <hyperlink ref="AO577" r:id="rId723" display="https://pbs.twimg.com/profile_banners/24409305/1464890906"/>
    <hyperlink ref="AO578" r:id="rId724" display="https://pbs.twimg.com/profile_banners/900762076557316098/1554096795"/>
    <hyperlink ref="AO579" r:id="rId725" display="https://pbs.twimg.com/profile_banners/378701946/1438669621"/>
    <hyperlink ref="AO156" r:id="rId726" display="https://pbs.twimg.com/profile_banners/98703183/1557778113"/>
    <hyperlink ref="AO41" r:id="rId727" display="https://pbs.twimg.com/profile_banners/704199659728871424/1555945877"/>
    <hyperlink ref="AO157" r:id="rId728" display="https://pbs.twimg.com/profile_banners/1146013468321099776/1562066906"/>
    <hyperlink ref="AO158" r:id="rId729" display="https://pbs.twimg.com/profile_banners/1124462555198623745/1562947275"/>
    <hyperlink ref="AO159" r:id="rId730" display="https://pbs.twimg.com/profile_banners/778199371120840704/1562078108"/>
    <hyperlink ref="AO580" r:id="rId731" display="https://pbs.twimg.com/profile_banners/1396239132/1561582046"/>
    <hyperlink ref="AO32" r:id="rId732" display="https://pbs.twimg.com/profile_banners/1089313556/1557308776"/>
    <hyperlink ref="AO581" r:id="rId733" display="https://pbs.twimg.com/profile_banners/3098870726/1506142488"/>
    <hyperlink ref="AO236" r:id="rId734" display="https://pbs.twimg.com/profile_banners/1150812097581858816/1563210885"/>
    <hyperlink ref="AO582" r:id="rId735" display="https://pbs.twimg.com/profile_banners/1374841136/1492801572"/>
    <hyperlink ref="AO583" r:id="rId736" display="https://pbs.twimg.com/profile_banners/950963456/1424566651"/>
    <hyperlink ref="AO160" r:id="rId737" display="https://pbs.twimg.com/profile_banners/2935611592/1491342962"/>
    <hyperlink ref="AO584" r:id="rId738" display="https://pbs.twimg.com/profile_banners/3000245482/1518092657"/>
    <hyperlink ref="AO585" r:id="rId739" display="https://pbs.twimg.com/profile_banners/3437861758/1557941900"/>
    <hyperlink ref="AO586" r:id="rId740" display="https://pbs.twimg.com/profile_banners/820875342172725248/1520842769"/>
    <hyperlink ref="AO237" r:id="rId741" display="https://pbs.twimg.com/profile_banners/974035220/1560534786"/>
    <hyperlink ref="AO161" r:id="rId742" display="https://pbs.twimg.com/profile_banners/846138095279910912/1490570489"/>
    <hyperlink ref="AO162" r:id="rId743" display="https://pbs.twimg.com/profile_banners/890602593432547329/1563039218"/>
    <hyperlink ref="AO163" r:id="rId744" display="https://pbs.twimg.com/profile_banners/1130866115360559104/1560283655"/>
    <hyperlink ref="AO587" r:id="rId745" display="https://pbs.twimg.com/profile_banners/923751586718875648/1559234133"/>
    <hyperlink ref="AO588" r:id="rId746" display="https://pbs.twimg.com/profile_banners/784951922851655680/1559975066"/>
    <hyperlink ref="AO589" r:id="rId747" display="https://pbs.twimg.com/profile_banners/1080377401522167808/1561457479"/>
    <hyperlink ref="AO590" r:id="rId748" display="https://pbs.twimg.com/profile_banners/949407168494755843/1560561707"/>
    <hyperlink ref="AO591" r:id="rId749" display="https://pbs.twimg.com/profile_banners/4730325437/1452169896"/>
    <hyperlink ref="AO592" r:id="rId750" display="https://pbs.twimg.com/profile_banners/999832895551295488/1562436180"/>
    <hyperlink ref="AO593" r:id="rId751" display="https://pbs.twimg.com/profile_banners/1531458444/1548263824"/>
    <hyperlink ref="AO594" r:id="rId752" display="https://pbs.twimg.com/profile_banners/742085796002418688/1562668956"/>
    <hyperlink ref="AO238" r:id="rId753" display="https://pbs.twimg.com/profile_banners/143113903/1560459304"/>
    <hyperlink ref="AO595" r:id="rId754" display="https://pbs.twimg.com/profile_banners/105821076/1459975913"/>
    <hyperlink ref="AO164" r:id="rId755" display="https://pbs.twimg.com/profile_banners/1141388735596171264/1560990641"/>
    <hyperlink ref="AO77" r:id="rId756" display="https://pbs.twimg.com/profile_banners/825459247114760192/1507228493"/>
    <hyperlink ref="AO165" r:id="rId757" display="https://pbs.twimg.com/profile_banners/1124440560872361984/1556922868"/>
    <hyperlink ref="AO596" r:id="rId758" display="https://pbs.twimg.com/profile_banners/3313700762/1496546900"/>
    <hyperlink ref="AO597" r:id="rId759" display="https://pbs.twimg.com/profile_banners/917481710/1561237776"/>
    <hyperlink ref="AO598" r:id="rId760" display="https://pbs.twimg.com/profile_banners/895235500465893376/1556927159"/>
    <hyperlink ref="AO599" r:id="rId761" display="https://pbs.twimg.com/profile_banners/704172642123689984/1560311209"/>
    <hyperlink ref="AO166" r:id="rId762" display="https://pbs.twimg.com/profile_banners/404519440/1561273743"/>
    <hyperlink ref="AO600" r:id="rId763" display="https://pbs.twimg.com/profile_banners/3128827777/1427945848"/>
    <hyperlink ref="AO239" r:id="rId764" display="https://pbs.twimg.com/profile_banners/847959919131217920/1562538188"/>
    <hyperlink ref="AO601" r:id="rId765" display="https://pbs.twimg.com/profile_banners/2415668666/1561917795"/>
    <hyperlink ref="AO35" r:id="rId766" display="https://pbs.twimg.com/profile_banners/724134154582020096/1554838056"/>
    <hyperlink ref="AO603" r:id="rId767" display="https://pbs.twimg.com/profile_banners/622958360/1562291664"/>
    <hyperlink ref="AO167" r:id="rId768" display="https://pbs.twimg.com/profile_banners/893149964842319872/1530051423"/>
    <hyperlink ref="AO604" r:id="rId769" display="https://pbs.twimg.com/profile_banners/755538432919646208/1562985866"/>
    <hyperlink ref="AO605" r:id="rId770" display="https://pbs.twimg.com/profile_banners/30228564/1557455594"/>
    <hyperlink ref="AU253" r:id="rId771" display="http://abs.twimg.com/images/themes/theme1/bg.png"/>
    <hyperlink ref="AU254" r:id="rId772" display="http://abs.twimg.com/images/themes/theme1/bg.png"/>
    <hyperlink ref="AU4" r:id="rId773" display="http://abs.twimg.com/images/themes/theme9/bg.gif"/>
    <hyperlink ref="AU257" r:id="rId774" display="http://abs.twimg.com/images/themes/theme14/bg.gif"/>
    <hyperlink ref="AU258" r:id="rId775" display="http://abs.twimg.com/images/themes/theme1/bg.png"/>
    <hyperlink ref="AU29" r:id="rId776" display="http://abs.twimg.com/images/themes/theme1/bg.png"/>
    <hyperlink ref="AU78" r:id="rId777" display="http://abs.twimg.com/images/themes/theme1/bg.png"/>
    <hyperlink ref="AU169" r:id="rId778" display="http://abs.twimg.com/images/themes/theme1/bg.png"/>
    <hyperlink ref="AU80" r:id="rId779" display="http://abs.twimg.com/images/themes/theme7/bg.gif"/>
    <hyperlink ref="AU260" r:id="rId780" display="http://abs.twimg.com/images/themes/theme1/bg.png"/>
    <hyperlink ref="AU3" r:id="rId781" display="http://abs.twimg.com/images/themes/theme1/bg.png"/>
    <hyperlink ref="AU5" r:id="rId782" display="http://abs.twimg.com/images/themes/theme1/bg.png"/>
    <hyperlink ref="AU263" r:id="rId783" display="http://abs.twimg.com/images/themes/theme1/bg.png"/>
    <hyperlink ref="AU264" r:id="rId784" display="http://abs.twimg.com/images/themes/theme1/bg.png"/>
    <hyperlink ref="AU265" r:id="rId785" display="http://abs.twimg.com/images/themes/theme1/bg.png"/>
    <hyperlink ref="AU266" r:id="rId786" display="http://abs.twimg.com/images/themes/theme1/bg.png"/>
    <hyperlink ref="AU267" r:id="rId787" display="http://abs.twimg.com/images/themes/theme10/bg.gif"/>
    <hyperlink ref="AU45" r:id="rId788" display="http://abs.twimg.com/images/themes/theme1/bg.png"/>
    <hyperlink ref="AU188" r:id="rId789" display="http://abs.twimg.com/images/themes/theme1/bg.png"/>
    <hyperlink ref="AU79" r:id="rId790" display="http://abs.twimg.com/images/themes/theme1/bg.png"/>
    <hyperlink ref="AU170" r:id="rId791" display="http://abs.twimg.com/images/themes/theme1/bg.png"/>
    <hyperlink ref="AU171" r:id="rId792" display="http://abs.twimg.com/images/themes/theme1/bg.png"/>
    <hyperlink ref="AU24" r:id="rId793" display="http://abs.twimg.com/images/themes/theme1/bg.png"/>
    <hyperlink ref="AU271" r:id="rId794" display="http://abs.twimg.com/images/themes/theme1/bg.png"/>
    <hyperlink ref="AU272" r:id="rId795" display="http://abs.twimg.com/images/themes/theme1/bg.png"/>
    <hyperlink ref="AU84" r:id="rId796" display="http://abs.twimg.com/images/themes/theme1/bg.png"/>
    <hyperlink ref="AU273" r:id="rId797" display="http://abs.twimg.com/images/themes/theme1/bg.png"/>
    <hyperlink ref="AU274" r:id="rId798" display="http://abs.twimg.com/images/themes/theme1/bg.png"/>
    <hyperlink ref="AU276" r:id="rId799" display="http://abs.twimg.com/images/themes/theme1/bg.png"/>
    <hyperlink ref="AU277" r:id="rId800" display="http://abs.twimg.com/images/themes/theme1/bg.png"/>
    <hyperlink ref="AU86" r:id="rId801" display="http://abs.twimg.com/images/themes/theme1/bg.png"/>
    <hyperlink ref="AU280" r:id="rId802" display="http://abs.twimg.com/images/themes/theme1/bg.png"/>
    <hyperlink ref="AU282" r:id="rId803" display="http://abs.twimg.com/images/themes/theme1/bg.png"/>
    <hyperlink ref="AU48" r:id="rId804" display="http://abs.twimg.com/images/themes/theme14/bg.gif"/>
    <hyperlink ref="AU283" r:id="rId805" display="http://abs.twimg.com/images/themes/theme1/bg.png"/>
    <hyperlink ref="AU284" r:id="rId806" display="http://abs.twimg.com/images/themes/theme14/bg.gif"/>
    <hyperlink ref="AU285" r:id="rId807" display="http://abs.twimg.com/images/themes/theme19/bg.gif"/>
    <hyperlink ref="AU240" r:id="rId808" display="http://abs.twimg.com/images/themes/theme14/bg.gif"/>
    <hyperlink ref="AU286" r:id="rId809" display="http://abs.twimg.com/images/themes/theme14/bg.gif"/>
    <hyperlink ref="AU88" r:id="rId810" display="http://abs.twimg.com/images/themes/theme1/bg.png"/>
    <hyperlink ref="AU191" r:id="rId811" display="http://abs.twimg.com/images/themes/theme1/bg.png"/>
    <hyperlink ref="AU289" r:id="rId812" display="http://abs.twimg.com/images/themes/theme1/bg.png"/>
    <hyperlink ref="AU91" r:id="rId813" display="http://abs.twimg.com/images/themes/theme1/bg.png"/>
    <hyperlink ref="AU290" r:id="rId814" display="http://abs.twimg.com/images/themes/theme1/bg.png"/>
    <hyperlink ref="AU292" r:id="rId815" display="http://abs.twimg.com/images/themes/theme9/bg.gif"/>
    <hyperlink ref="AU293" r:id="rId816" display="http://abs.twimg.com/images/themes/theme1/bg.png"/>
    <hyperlink ref="AU39" r:id="rId817" display="http://abs.twimg.com/images/themes/theme14/bg.gif"/>
    <hyperlink ref="AU92" r:id="rId818" display="http://abs.twimg.com/images/themes/theme1/bg.png"/>
    <hyperlink ref="AU294" r:id="rId819" display="http://abs.twimg.com/images/themes/theme1/bg.png"/>
    <hyperlink ref="AU93" r:id="rId820" display="http://abs.twimg.com/images/themes/theme2/bg.gif"/>
    <hyperlink ref="AU296" r:id="rId821" display="http://abs.twimg.com/images/themes/theme1/bg.png"/>
    <hyperlink ref="AU193" r:id="rId822" display="http://abs.twimg.com/images/themes/theme1/bg.png"/>
    <hyperlink ref="AU297" r:id="rId823" display="http://abs.twimg.com/images/themes/theme1/bg.png"/>
    <hyperlink ref="AU298" r:id="rId824" display="http://abs.twimg.com/images/themes/theme1/bg.png"/>
    <hyperlink ref="AU194" r:id="rId825" display="http://abs.twimg.com/images/themes/theme1/bg.png"/>
    <hyperlink ref="AU299" r:id="rId826" display="http://abs.twimg.com/images/themes/theme9/bg.gif"/>
    <hyperlink ref="AU250" r:id="rId827" display="http://abs.twimg.com/images/themes/theme1/bg.png"/>
    <hyperlink ref="AU61" r:id="rId828" display="http://abs.twimg.com/images/themes/theme15/bg.png"/>
    <hyperlink ref="AU60" r:id="rId829" display="http://abs.twimg.com/images/themes/theme1/bg.png"/>
    <hyperlink ref="AU94" r:id="rId830" display="http://abs.twimg.com/images/themes/theme14/bg.gif"/>
    <hyperlink ref="AU95" r:id="rId831" display="http://abs.twimg.com/images/themes/theme1/bg.png"/>
    <hyperlink ref="AU185" r:id="rId832" display="http://abs.twimg.com/images/themes/theme1/bg.png"/>
    <hyperlink ref="AU195" r:id="rId833" display="http://abs.twimg.com/images/themes/theme1/bg.png"/>
    <hyperlink ref="AU196" r:id="rId834" display="http://abs.twimg.com/images/themes/theme1/bg.png"/>
    <hyperlink ref="AU300" r:id="rId835" display="http://abs.twimg.com/images/themes/theme1/bg.png"/>
    <hyperlink ref="AU301" r:id="rId836" display="http://abs.twimg.com/images/themes/theme1/bg.png"/>
    <hyperlink ref="AU302" r:id="rId837" display="http://abs.twimg.com/images/themes/theme14/bg.gif"/>
    <hyperlink ref="AU197" r:id="rId838" display="http://abs.twimg.com/images/themes/theme1/bg.png"/>
    <hyperlink ref="AU306" r:id="rId839" display="http://abs.twimg.com/images/themes/theme1/bg.png"/>
    <hyperlink ref="AU308" r:id="rId840" display="http://abs.twimg.com/images/themes/theme1/bg.png"/>
    <hyperlink ref="AU198" r:id="rId841" display="http://abs.twimg.com/images/themes/theme1/bg.png"/>
    <hyperlink ref="AU97" r:id="rId842" display="http://abs.twimg.com/images/themes/theme1/bg.png"/>
    <hyperlink ref="AU309" r:id="rId843" display="http://abs.twimg.com/images/themes/theme1/bg.png"/>
    <hyperlink ref="AU98" r:id="rId844" display="http://abs.twimg.com/images/themes/theme9/bg.gif"/>
    <hyperlink ref="AU310" r:id="rId845" display="http://abs.twimg.com/images/themes/theme1/bg.png"/>
    <hyperlink ref="AU311" r:id="rId846" display="http://abs.twimg.com/images/themes/theme1/bg.png"/>
    <hyperlink ref="AU99" r:id="rId847" display="http://abs.twimg.com/images/themes/theme1/bg.png"/>
    <hyperlink ref="AU313" r:id="rId848" display="http://abs.twimg.com/images/themes/theme1/bg.png"/>
    <hyperlink ref="AU241" r:id="rId849" display="http://abs.twimg.com/images/themes/theme1/bg.png"/>
    <hyperlink ref="AU242" r:id="rId850" display="http://abs.twimg.com/images/themes/theme1/bg.png"/>
    <hyperlink ref="AU243" r:id="rId851" display="http://abs.twimg.com/images/themes/theme14/bg.gif"/>
    <hyperlink ref="AU315" r:id="rId852" display="http://abs.twimg.com/images/themes/theme1/bg.png"/>
    <hyperlink ref="AU316" r:id="rId853" display="http://abs.twimg.com/images/themes/theme1/bg.png"/>
    <hyperlink ref="AU317" r:id="rId854" display="http://abs.twimg.com/images/themes/theme1/bg.png"/>
    <hyperlink ref="AU49" r:id="rId855" display="http://abs.twimg.com/images/themes/theme14/bg.gif"/>
    <hyperlink ref="AU74" r:id="rId856" display="http://abs.twimg.com/images/themes/theme1/bg.png"/>
    <hyperlink ref="AU244" r:id="rId857" display="http://abs.twimg.com/images/themes/theme14/bg.gif"/>
    <hyperlink ref="AU245" r:id="rId858" display="http://abs.twimg.com/images/themes/theme1/bg.png"/>
    <hyperlink ref="AU33" r:id="rId859" display="http://abs.twimg.com/images/themes/theme14/bg.gif"/>
    <hyperlink ref="AU38" r:id="rId860" display="http://abs.twimg.com/images/themes/theme1/bg.png"/>
    <hyperlink ref="AU103" r:id="rId861" display="http://abs.twimg.com/images/themes/theme1/bg.png"/>
    <hyperlink ref="AU44" r:id="rId862" display="http://abs.twimg.com/images/themes/theme1/bg.png"/>
    <hyperlink ref="AU31" r:id="rId863" display="http://abs.twimg.com/images/themes/theme14/bg.gif"/>
    <hyperlink ref="AU320" r:id="rId864" display="http://abs.twimg.com/images/themes/theme14/bg.gif"/>
    <hyperlink ref="AU322" r:id="rId865" display="http://abs.twimg.com/images/themes/theme1/bg.png"/>
    <hyperlink ref="AU54" r:id="rId866" display="http://abs.twimg.com/images/themes/theme1/bg.png"/>
    <hyperlink ref="AU55" r:id="rId867" display="http://abs.twimg.com/images/themes/theme1/bg.png"/>
    <hyperlink ref="AU172" r:id="rId868" display="http://abs.twimg.com/images/themes/theme1/bg.png"/>
    <hyperlink ref="AU173" r:id="rId869" display="http://abs.twimg.com/images/themes/theme1/bg.png"/>
    <hyperlink ref="AU174" r:id="rId870" display="http://abs.twimg.com/images/themes/theme1/bg.png"/>
    <hyperlink ref="AU175" r:id="rId871" display="http://abs.twimg.com/images/themes/theme1/bg.png"/>
    <hyperlink ref="AU326" r:id="rId872" display="http://abs.twimg.com/images/themes/theme1/bg.png"/>
    <hyperlink ref="AU330" r:id="rId873" display="http://abs.twimg.com/images/themes/theme1/bg.png"/>
    <hyperlink ref="AU201" r:id="rId874" display="http://abs.twimg.com/images/themes/theme1/bg.png"/>
    <hyperlink ref="AU333" r:id="rId875" display="http://abs.twimg.com/images/themes/theme1/bg.png"/>
    <hyperlink ref="AU334" r:id="rId876" display="http://abs.twimg.com/images/themes/theme1/bg.png"/>
    <hyperlink ref="AU202" r:id="rId877" display="http://abs.twimg.com/images/themes/theme1/bg.png"/>
    <hyperlink ref="AU335" r:id="rId878" display="http://abs.twimg.com/images/themes/theme1/bg.png"/>
    <hyperlink ref="AU336" r:id="rId879" display="http://abs.twimg.com/images/themes/theme1/bg.png"/>
    <hyperlink ref="AU337" r:id="rId880" display="http://abs.twimg.com/images/themes/theme15/bg.png"/>
    <hyperlink ref="AU106" r:id="rId881" display="http://abs.twimg.com/images/themes/theme1/bg.png"/>
    <hyperlink ref="AU339" r:id="rId882" display="http://abs.twimg.com/images/themes/theme1/bg.png"/>
    <hyperlink ref="AU107" r:id="rId883" display="http://abs.twimg.com/images/themes/theme1/bg.png"/>
    <hyperlink ref="AU340" r:id="rId884" display="http://abs.twimg.com/images/themes/theme14/bg.gif"/>
    <hyperlink ref="AU341" r:id="rId885" display="http://abs.twimg.com/images/themes/theme1/bg.png"/>
    <hyperlink ref="AU67" r:id="rId886" display="http://abs.twimg.com/images/themes/theme1/bg.png"/>
    <hyperlink ref="AU344" r:id="rId887" display="http://abs.twimg.com/images/themes/theme11/bg.gif"/>
    <hyperlink ref="AU345" r:id="rId888" display="http://abs.twimg.com/images/themes/theme1/bg.png"/>
    <hyperlink ref="AU346" r:id="rId889" display="http://abs.twimg.com/images/themes/theme1/bg.png"/>
    <hyperlink ref="AU347" r:id="rId890" display="http://abs.twimg.com/images/themes/theme16/bg.gif"/>
    <hyperlink ref="AU348" r:id="rId891" display="http://abs.twimg.com/images/themes/theme11/bg.gif"/>
    <hyperlink ref="AU109" r:id="rId892" display="http://abs.twimg.com/images/themes/theme14/bg.gif"/>
    <hyperlink ref="AU351" r:id="rId893" display="http://abs.twimg.com/images/themes/theme1/bg.png"/>
    <hyperlink ref="AU352" r:id="rId894" display="http://abs.twimg.com/images/themes/theme1/bg.png"/>
    <hyperlink ref="AU203" r:id="rId895" display="http://abs.twimg.com/images/themes/theme1/bg.png"/>
    <hyperlink ref="AU353" r:id="rId896" display="http://abs.twimg.com/images/themes/theme15/bg.png"/>
    <hyperlink ref="AU354" r:id="rId897" display="http://abs.twimg.com/images/themes/theme1/bg.png"/>
    <hyperlink ref="AU355" r:id="rId898" display="http://abs.twimg.com/images/themes/theme1/bg.png"/>
    <hyperlink ref="AU356" r:id="rId899" display="http://abs.twimg.com/images/themes/theme14/bg.gif"/>
    <hyperlink ref="AU357" r:id="rId900" display="http://abs.twimg.com/images/themes/theme1/bg.png"/>
    <hyperlink ref="AU358" r:id="rId901" display="http://abs.twimg.com/images/themes/theme1/bg.png"/>
    <hyperlink ref="AU360" r:id="rId902" display="http://abs.twimg.com/images/themes/theme15/bg.png"/>
    <hyperlink ref="AU361" r:id="rId903" display="http://abs.twimg.com/images/themes/theme1/bg.png"/>
    <hyperlink ref="AU362" r:id="rId904" display="http://abs.twimg.com/images/themes/theme1/bg.png"/>
    <hyperlink ref="AU111" r:id="rId905" display="http://abs.twimg.com/images/themes/theme1/bg.png"/>
    <hyperlink ref="AU363" r:id="rId906" display="http://abs.twimg.com/images/themes/theme1/bg.png"/>
    <hyperlink ref="AU37" r:id="rId907" display="http://abs.twimg.com/images/themes/theme1/bg.png"/>
    <hyperlink ref="AU364" r:id="rId908" display="http://abs.twimg.com/images/themes/theme1/bg.png"/>
    <hyperlink ref="AU366" r:id="rId909" display="http://abs.twimg.com/images/themes/theme1/bg.png"/>
    <hyperlink ref="AU370" r:id="rId910" display="http://abs.twimg.com/images/themes/theme1/bg.png"/>
    <hyperlink ref="AU371" r:id="rId911" display="http://abs.twimg.com/images/themes/theme1/bg.png"/>
    <hyperlink ref="AU372" r:id="rId912" display="http://abs.twimg.com/images/themes/theme1/bg.png"/>
    <hyperlink ref="AU51" r:id="rId913" display="http://abs.twimg.com/images/themes/theme1/bg.png"/>
    <hyperlink ref="AU75" r:id="rId914" display="http://abs.twimg.com/images/themes/theme1/bg.png"/>
    <hyperlink ref="AU373" r:id="rId915" display="http://abs.twimg.com/images/themes/theme18/bg.gif"/>
    <hyperlink ref="AU176" r:id="rId916" display="http://abs.twimg.com/images/themes/theme10/bg.gif"/>
    <hyperlink ref="AU177" r:id="rId917" display="http://abs.twimg.com/images/themes/theme1/bg.png"/>
    <hyperlink ref="AU178" r:id="rId918" display="http://abs.twimg.com/images/themes/theme1/bg.png"/>
    <hyperlink ref="AU179" r:id="rId919" display="http://abs.twimg.com/images/themes/theme1/bg.png"/>
    <hyperlink ref="AU43" r:id="rId920" display="http://abs.twimg.com/images/themes/theme1/bg.png"/>
    <hyperlink ref="AU180" r:id="rId921" display="http://abs.twimg.com/images/themes/theme1/bg.png"/>
    <hyperlink ref="AU374" r:id="rId922" display="http://abs.twimg.com/images/themes/theme1/bg.png"/>
    <hyperlink ref="AU375" r:id="rId923" display="http://abs.twimg.com/images/themes/theme1/bg.png"/>
    <hyperlink ref="AU376" r:id="rId924" display="http://abs.twimg.com/images/themes/theme1/bg.png"/>
    <hyperlink ref="AU379" r:id="rId925" display="http://abs.twimg.com/images/themes/theme1/bg.png"/>
    <hyperlink ref="AU380" r:id="rId926" display="http://abs.twimg.com/images/themes/theme1/bg.png"/>
    <hyperlink ref="AU116" r:id="rId927" display="http://abs.twimg.com/images/themes/theme1/bg.png"/>
    <hyperlink ref="AU382" r:id="rId928" display="http://abs.twimg.com/images/themes/theme1/bg.png"/>
    <hyperlink ref="AU383" r:id="rId929" display="http://abs.twimg.com/images/themes/theme1/bg.png"/>
    <hyperlink ref="AU384" r:id="rId930" display="http://abs.twimg.com/images/themes/theme1/bg.png"/>
    <hyperlink ref="AU247" r:id="rId931" display="http://abs.twimg.com/images/themes/theme14/bg.gif"/>
    <hyperlink ref="AU206" r:id="rId932" display="http://abs.twimg.com/images/themes/theme1/bg.png"/>
    <hyperlink ref="AU386" r:id="rId933" display="http://abs.twimg.com/images/themes/theme1/bg.png"/>
    <hyperlink ref="AU117" r:id="rId934" display="http://abs.twimg.com/images/themes/theme1/bg.png"/>
    <hyperlink ref="AU387" r:id="rId935" display="http://abs.twimg.com/images/themes/theme9/bg.gif"/>
    <hyperlink ref="AU389" r:id="rId936" display="http://abs.twimg.com/images/themes/theme14/bg.gif"/>
    <hyperlink ref="AU68" r:id="rId937" display="http://abs.twimg.com/images/themes/theme14/bg.gif"/>
    <hyperlink ref="AU118" r:id="rId938" display="http://abs.twimg.com/images/themes/theme1/bg.png"/>
    <hyperlink ref="AU390" r:id="rId939" display="http://abs.twimg.com/images/themes/theme8/bg.gif"/>
    <hyperlink ref="AU392" r:id="rId940" display="http://abs.twimg.com/images/themes/theme1/bg.png"/>
    <hyperlink ref="AU15" r:id="rId941" display="http://abs.twimg.com/images/themes/theme3/bg.gif"/>
    <hyperlink ref="AU393" r:id="rId942" display="http://abs.twimg.com/images/themes/theme1/bg.png"/>
    <hyperlink ref="AU119" r:id="rId943" display="http://abs.twimg.com/images/themes/theme1/bg.png"/>
    <hyperlink ref="AU396" r:id="rId944" display="http://abs.twimg.com/images/themes/theme10/bg.gif"/>
    <hyperlink ref="AU11" r:id="rId945" display="http://abs.twimg.com/images/themes/theme1/bg.png"/>
    <hyperlink ref="AU397" r:id="rId946" display="http://abs.twimg.com/images/themes/theme9/bg.gif"/>
    <hyperlink ref="AU120" r:id="rId947" display="http://abs.twimg.com/images/themes/theme1/bg.png"/>
    <hyperlink ref="AU398" r:id="rId948" display="http://abs.twimg.com/images/themes/theme1/bg.png"/>
    <hyperlink ref="AU399" r:id="rId949" display="http://abs.twimg.com/images/themes/theme9/bg.gif"/>
    <hyperlink ref="AU121" r:id="rId950" display="http://abs.twimg.com/images/themes/theme1/bg.png"/>
    <hyperlink ref="AU402" r:id="rId951" display="http://abs.twimg.com/images/themes/theme1/bg.png"/>
    <hyperlink ref="AU207" r:id="rId952" display="http://abs.twimg.com/images/themes/theme9/bg.gif"/>
    <hyperlink ref="AU403" r:id="rId953" display="http://abs.twimg.com/images/themes/theme1/bg.png"/>
    <hyperlink ref="AU209" r:id="rId954" display="http://abs.twimg.com/images/themes/theme14/bg.gif"/>
    <hyperlink ref="AU123" r:id="rId955" display="http://abs.twimg.com/images/themes/theme1/bg.png"/>
    <hyperlink ref="AU210" r:id="rId956" display="http://abs.twimg.com/images/themes/theme3/bg.gif"/>
    <hyperlink ref="AU409" r:id="rId957" display="http://abs.twimg.com/images/themes/theme1/bg.png"/>
    <hyperlink ref="AU410" r:id="rId958" display="http://abs.twimg.com/images/themes/theme1/bg.png"/>
    <hyperlink ref="AU411" r:id="rId959" display="http://abs.twimg.com/images/themes/theme1/bg.png"/>
    <hyperlink ref="AU412" r:id="rId960" display="http://abs.twimg.com/images/themes/theme1/bg.png"/>
    <hyperlink ref="AU413" r:id="rId961" display="http://abs.twimg.com/images/themes/theme15/bg.png"/>
    <hyperlink ref="AU69" r:id="rId962" display="http://abs.twimg.com/images/themes/theme9/bg.gif"/>
    <hyperlink ref="AU415" r:id="rId963" display="http://abs.twimg.com/images/themes/theme1/bg.png"/>
    <hyperlink ref="AU416" r:id="rId964" display="http://abs.twimg.com/images/themes/theme1/bg.png"/>
    <hyperlink ref="AU9" r:id="rId965" display="http://abs.twimg.com/images/themes/theme1/bg.png"/>
    <hyperlink ref="AU214" r:id="rId966" display="http://abs.twimg.com/images/themes/theme1/bg.png"/>
    <hyperlink ref="AU417" r:id="rId967" display="http://abs.twimg.com/images/themes/theme14/bg.gif"/>
    <hyperlink ref="AU418" r:id="rId968" display="http://abs.twimg.com/images/themes/theme9/bg.gif"/>
    <hyperlink ref="AU419" r:id="rId969" display="http://abs.twimg.com/images/themes/theme9/bg.gif"/>
    <hyperlink ref="AU420" r:id="rId970" display="http://abs.twimg.com/images/themes/theme14/bg.gif"/>
    <hyperlink ref="AU421" r:id="rId971" display="http://abs.twimg.com/images/themes/theme14/bg.gif"/>
    <hyperlink ref="AU422" r:id="rId972" display="http://abs.twimg.com/images/themes/theme10/bg.gif"/>
    <hyperlink ref="AU423" r:id="rId973" display="http://abs.twimg.com/images/themes/theme9/bg.gif"/>
    <hyperlink ref="AU215" r:id="rId974" display="http://abs.twimg.com/images/themes/theme1/bg.png"/>
    <hyperlink ref="AU424" r:id="rId975" display="http://abs.twimg.com/images/themes/theme1/bg.png"/>
    <hyperlink ref="AU425" r:id="rId976" display="http://abs.twimg.com/images/themes/theme1/bg.png"/>
    <hyperlink ref="AU125" r:id="rId977" display="http://abs.twimg.com/images/themes/theme14/bg.gif"/>
    <hyperlink ref="AU427" r:id="rId978" display="http://abs.twimg.com/images/themes/theme1/bg.png"/>
    <hyperlink ref="AU216" r:id="rId979" display="http://abs.twimg.com/images/themes/theme1/bg.png"/>
    <hyperlink ref="AU429" r:id="rId980" display="http://abs.twimg.com/images/themes/theme1/bg.png"/>
    <hyperlink ref="AU430" r:id="rId981" display="http://abs.twimg.com/images/themes/theme14/bg.gif"/>
    <hyperlink ref="AU52" r:id="rId982" display="http://abs.twimg.com/images/themes/theme13/bg.gif"/>
    <hyperlink ref="AU431" r:id="rId983" display="http://abs.twimg.com/images/themes/theme1/bg.png"/>
    <hyperlink ref="AU433" r:id="rId984" display="http://abs.twimg.com/images/themes/theme14/bg.gif"/>
    <hyperlink ref="AU434" r:id="rId985" display="http://abs.twimg.com/images/themes/theme1/bg.png"/>
    <hyperlink ref="AU435" r:id="rId986" display="http://abs.twimg.com/images/themes/theme14/bg.gif"/>
    <hyperlink ref="AU437" r:id="rId987" display="http://abs.twimg.com/images/themes/theme1/bg.png"/>
    <hyperlink ref="AU438" r:id="rId988" display="http://abs.twimg.com/images/themes/theme1/bg.png"/>
    <hyperlink ref="AU439" r:id="rId989" display="http://abs.twimg.com/images/themes/theme1/bg.png"/>
    <hyperlink ref="AU128" r:id="rId990" display="http://abs.twimg.com/images/themes/theme15/bg.png"/>
    <hyperlink ref="AU440" r:id="rId991" display="http://abs.twimg.com/images/themes/theme15/bg.png"/>
    <hyperlink ref="AU217" r:id="rId992" display="http://abs.twimg.com/images/themes/theme1/bg.png"/>
    <hyperlink ref="AU441" r:id="rId993" display="http://abs.twimg.com/images/themes/theme1/bg.png"/>
    <hyperlink ref="AU129" r:id="rId994" display="http://abs.twimg.com/images/themes/theme1/bg.png"/>
    <hyperlink ref="AU59" r:id="rId995" display="http://abs.twimg.com/images/themes/theme14/bg.gif"/>
    <hyperlink ref="AU442" r:id="rId996" display="http://abs.twimg.com/images/themes/theme1/bg.png"/>
    <hyperlink ref="AU443" r:id="rId997" display="http://abs.twimg.com/images/themes/theme1/bg.png"/>
    <hyperlink ref="AU181" r:id="rId998" display="http://abs.twimg.com/images/themes/theme1/bg.png"/>
    <hyperlink ref="AU220" r:id="rId999" display="http://abs.twimg.com/images/themes/theme1/bg.png"/>
    <hyperlink ref="AU13" r:id="rId1000" display="http://abs.twimg.com/images/themes/theme1/bg.png"/>
    <hyperlink ref="AU445" r:id="rId1001" display="http://abs.twimg.com/images/themes/theme1/bg.png"/>
    <hyperlink ref="AU221" r:id="rId1002" display="http://abs.twimg.com/images/themes/theme1/bg.png"/>
    <hyperlink ref="AU446" r:id="rId1003" display="http://abs.twimg.com/images/themes/theme1/bg.png"/>
    <hyperlink ref="AU222" r:id="rId1004" display="http://abs.twimg.com/images/themes/theme15/bg.png"/>
    <hyperlink ref="AU447" r:id="rId1005" display="http://abs.twimg.com/images/themes/theme1/bg.png"/>
    <hyperlink ref="AU448" r:id="rId1006" display="http://abs.twimg.com/images/themes/theme1/bg.png"/>
    <hyperlink ref="AU449" r:id="rId1007" display="http://abs.twimg.com/images/themes/theme14/bg.gif"/>
    <hyperlink ref="AU223" r:id="rId1008" display="http://abs.twimg.com/images/themes/theme7/bg.gif"/>
    <hyperlink ref="AU62" r:id="rId1009" display="http://abs.twimg.com/images/themes/theme14/bg.gif"/>
    <hyperlink ref="AU182" r:id="rId1010" display="http://abs.twimg.com/images/themes/theme1/bg.png"/>
    <hyperlink ref="AU183" r:id="rId1011" display="http://abs.twimg.com/images/themes/theme15/bg.png"/>
    <hyperlink ref="AU63" r:id="rId1012" display="http://abs.twimg.com/images/themes/theme1/bg.png"/>
    <hyperlink ref="AU184" r:id="rId1013" display="http://abs.twimg.com/images/themes/theme1/bg.png"/>
    <hyperlink ref="AU450" r:id="rId1014" display="http://abs.twimg.com/images/themes/theme1/bg.png"/>
    <hyperlink ref="AU224" r:id="rId1015" display="http://abs.twimg.com/images/themes/theme9/bg.gif"/>
    <hyperlink ref="AU451" r:id="rId1016" display="http://abs.twimg.com/images/themes/theme15/bg.png"/>
    <hyperlink ref="AU452" r:id="rId1017" display="http://abs.twimg.com/images/themes/theme1/bg.png"/>
    <hyperlink ref="AU453" r:id="rId1018" display="http://abs.twimg.com/images/themes/theme1/bg.png"/>
    <hyperlink ref="AU454" r:id="rId1019" display="http://abs.twimg.com/images/themes/theme1/bg.png"/>
    <hyperlink ref="AU252" r:id="rId1020" display="http://abs.twimg.com/images/themes/theme1/bg.png"/>
    <hyperlink ref="AU133" r:id="rId1021" display="http://abs.twimg.com/images/themes/theme1/bg.png"/>
    <hyperlink ref="AU457" r:id="rId1022" display="http://abs.twimg.com/images/themes/theme9/bg.gif"/>
    <hyperlink ref="AU458" r:id="rId1023" display="http://abs.twimg.com/images/themes/theme1/bg.png"/>
    <hyperlink ref="AU459" r:id="rId1024" display="http://abs.twimg.com/images/themes/theme1/bg.png"/>
    <hyperlink ref="AU460" r:id="rId1025" display="http://abs.twimg.com/images/themes/theme1/bg.png"/>
    <hyperlink ref="AU461" r:id="rId1026" display="http://abs.twimg.com/images/themes/theme15/bg.png"/>
    <hyperlink ref="AU463" r:id="rId1027" display="http://abs.twimg.com/images/themes/theme1/bg.png"/>
    <hyperlink ref="AU40" r:id="rId1028" display="http://abs.twimg.com/images/themes/theme1/bg.png"/>
    <hyperlink ref="AU464" r:id="rId1029" display="http://abs.twimg.com/images/themes/theme1/bg.png"/>
    <hyperlink ref="AU135" r:id="rId1030" display="http://abs.twimg.com/images/themes/theme1/bg.png"/>
    <hyperlink ref="AU30" r:id="rId1031" display="http://abs.twimg.com/images/themes/theme1/bg.png"/>
    <hyperlink ref="AU465" r:id="rId1032" display="http://abs.twimg.com/images/themes/theme1/bg.png"/>
    <hyperlink ref="AU136" r:id="rId1033" display="http://abs.twimg.com/images/themes/theme1/bg.png"/>
    <hyperlink ref="AU467" r:id="rId1034" display="http://abs.twimg.com/images/themes/theme10/bg.gif"/>
    <hyperlink ref="AU469" r:id="rId1035" display="http://abs.twimg.com/images/themes/theme15/bg.png"/>
    <hyperlink ref="AU471" r:id="rId1036" display="http://abs.twimg.com/images/themes/theme13/bg.gif"/>
    <hyperlink ref="AU472" r:id="rId1037" display="http://abs.twimg.com/images/themes/theme1/bg.png"/>
    <hyperlink ref="AU473" r:id="rId1038" display="http://abs.twimg.com/images/themes/theme1/bg.png"/>
    <hyperlink ref="AU475" r:id="rId1039" display="http://abs.twimg.com/images/themes/theme1/bg.png"/>
    <hyperlink ref="AU476" r:id="rId1040" display="http://abs.twimg.com/images/themes/theme1/bg.png"/>
    <hyperlink ref="AU137" r:id="rId1041" display="http://abs.twimg.com/images/themes/theme15/bg.png"/>
    <hyperlink ref="AU479" r:id="rId1042" display="http://abs.twimg.com/images/themes/theme9/bg.gif"/>
    <hyperlink ref="AU481" r:id="rId1043" display="http://abs.twimg.com/images/themes/theme1/bg.png"/>
    <hyperlink ref="AU482" r:id="rId1044" display="http://abs.twimg.com/images/themes/theme1/bg.png"/>
    <hyperlink ref="AU485" r:id="rId1045" display="http://abs.twimg.com/images/themes/theme14/bg.gif"/>
    <hyperlink ref="AU487" r:id="rId1046" display="http://abs.twimg.com/images/themes/theme1/bg.png"/>
    <hyperlink ref="AU488" r:id="rId1047" display="http://abs.twimg.com/images/themes/theme1/bg.png"/>
    <hyperlink ref="AU489" r:id="rId1048" display="http://abs.twimg.com/images/themes/theme10/bg.gif"/>
    <hyperlink ref="AU491" r:id="rId1049" display="http://abs.twimg.com/images/themes/theme1/bg.png"/>
    <hyperlink ref="AU492" r:id="rId1050" display="http://abs.twimg.com/images/themes/theme1/bg.png"/>
    <hyperlink ref="AU493" r:id="rId1051" display="http://abs.twimg.com/images/themes/theme1/bg.png"/>
    <hyperlink ref="AU64" r:id="rId1052" display="http://abs.twimg.com/images/themes/theme1/bg.png"/>
    <hyperlink ref="AU25" r:id="rId1053" display="http://abs.twimg.com/images/themes/theme14/bg.gif"/>
    <hyperlink ref="AU494" r:id="rId1054" display="http://abs.twimg.com/images/themes/theme1/bg.png"/>
    <hyperlink ref="AU496" r:id="rId1055" display="http://abs.twimg.com/images/themes/theme1/bg.png"/>
    <hyperlink ref="AU497" r:id="rId1056" display="http://abs.twimg.com/images/themes/theme1/bg.png"/>
    <hyperlink ref="AU498" r:id="rId1057" display="http://abs.twimg.com/images/themes/theme1/bg.png"/>
    <hyperlink ref="AU226" r:id="rId1058" display="http://abs.twimg.com/images/themes/theme1/bg.png"/>
    <hyperlink ref="AU500" r:id="rId1059" display="http://abs.twimg.com/images/themes/theme1/bg.png"/>
    <hyperlink ref="AU501" r:id="rId1060" display="http://abs.twimg.com/images/themes/theme1/bg.png"/>
    <hyperlink ref="AU502" r:id="rId1061" display="http://abs.twimg.com/images/themes/theme1/bg.png"/>
    <hyperlink ref="AU503" r:id="rId1062" display="http://abs.twimg.com/images/themes/theme10/bg.gif"/>
    <hyperlink ref="AU504" r:id="rId1063" display="http://abs.twimg.com/images/themes/theme1/bg.png"/>
    <hyperlink ref="AU505" r:id="rId1064" display="http://abs.twimg.com/images/themes/theme1/bg.png"/>
    <hyperlink ref="AU506" r:id="rId1065" display="http://abs.twimg.com/images/themes/theme1/bg.png"/>
    <hyperlink ref="AU507" r:id="rId1066" display="http://abs.twimg.com/images/themes/theme14/bg.gif"/>
    <hyperlink ref="AU509" r:id="rId1067" display="http://abs.twimg.com/images/themes/theme9/bg.gif"/>
    <hyperlink ref="AU510" r:id="rId1068" display="http://abs.twimg.com/images/themes/theme1/bg.png"/>
    <hyperlink ref="AU512" r:id="rId1069" display="http://abs.twimg.com/images/themes/theme1/bg.png"/>
    <hyperlink ref="AU140" r:id="rId1070" display="http://abs.twimg.com/images/themes/theme1/bg.png"/>
    <hyperlink ref="AU515" r:id="rId1071" display="http://abs.twimg.com/images/themes/theme1/bg.png"/>
    <hyperlink ref="AU516" r:id="rId1072" display="http://abs.twimg.com/images/themes/theme1/bg.png"/>
    <hyperlink ref="AU517" r:id="rId1073" display="http://abs.twimg.com/images/themes/theme1/bg.png"/>
    <hyperlink ref="AU141" r:id="rId1074" display="http://abs.twimg.com/images/themes/theme1/bg.png"/>
    <hyperlink ref="AU518" r:id="rId1075" display="http://abs.twimg.com/images/themes/theme1/bg.png"/>
    <hyperlink ref="AU519" r:id="rId1076" display="http://abs.twimg.com/images/themes/theme18/bg.gif"/>
    <hyperlink ref="AU520" r:id="rId1077" display="http://abs.twimg.com/images/themes/theme1/bg.png"/>
    <hyperlink ref="AU521" r:id="rId1078" display="http://abs.twimg.com/images/themes/theme1/bg.png"/>
    <hyperlink ref="AU143" r:id="rId1079" display="http://abs.twimg.com/images/themes/theme14/bg.gif"/>
    <hyperlink ref="AU522" r:id="rId1080" display="http://abs.twimg.com/images/themes/theme1/bg.png"/>
    <hyperlink ref="AU523" r:id="rId1081" display="http://abs.twimg.com/images/themes/theme1/bg.png"/>
    <hyperlink ref="AU144" r:id="rId1082" display="http://abs.twimg.com/images/themes/theme14/bg.gif"/>
    <hyperlink ref="AU145" r:id="rId1083" display="http://abs.twimg.com/images/themes/theme1/bg.png"/>
    <hyperlink ref="AU529" r:id="rId1084" display="http://abs.twimg.com/images/themes/theme4/bg.gif"/>
    <hyperlink ref="AU530" r:id="rId1085" display="http://abs.twimg.com/images/themes/theme1/bg.png"/>
    <hyperlink ref="AU146" r:id="rId1086" display="http://abs.twimg.com/images/themes/theme15/bg.png"/>
    <hyperlink ref="AU531" r:id="rId1087" display="http://abs.twimg.com/images/themes/theme1/bg.png"/>
    <hyperlink ref="AU533" r:id="rId1088" display="http://abs.twimg.com/images/themes/theme1/bg.png"/>
    <hyperlink ref="AU535" r:id="rId1089" display="http://abs.twimg.com/images/themes/theme14/bg.gif"/>
    <hyperlink ref="AU537" r:id="rId1090" display="http://abs.twimg.com/images/themes/theme11/bg.gif"/>
    <hyperlink ref="AU248" r:id="rId1091" display="http://abs.twimg.com/images/themes/theme5/bg.gif"/>
    <hyperlink ref="AU539" r:id="rId1092" display="http://abs.twimg.com/images/themes/theme1/bg.png"/>
    <hyperlink ref="AU540" r:id="rId1093" display="http://abs.twimg.com/images/themes/theme1/bg.png"/>
    <hyperlink ref="AU542" r:id="rId1094" display="http://abs.twimg.com/images/themes/theme1/bg.png"/>
    <hyperlink ref="AU543" r:id="rId1095" display="http://abs.twimg.com/images/themes/theme1/bg.png"/>
    <hyperlink ref="AU148" r:id="rId1096" display="http://abs.twimg.com/images/themes/theme1/bg.png"/>
    <hyperlink ref="AU544" r:id="rId1097" display="http://abs.twimg.com/images/themes/theme1/bg.png"/>
    <hyperlink ref="AU545" r:id="rId1098" display="http://abs.twimg.com/images/themes/theme1/bg.png"/>
    <hyperlink ref="AU149" r:id="rId1099" display="http://abs.twimg.com/images/themes/theme1/bg.png"/>
    <hyperlink ref="AU76" r:id="rId1100" display="http://abs.twimg.com/images/themes/theme1/bg.png"/>
    <hyperlink ref="AU546" r:id="rId1101" display="http://abs.twimg.com/images/themes/theme1/bg.png"/>
    <hyperlink ref="AU547" r:id="rId1102" display="http://abs.twimg.com/images/themes/theme1/bg.png"/>
    <hyperlink ref="AU232" r:id="rId1103" display="http://abs.twimg.com/images/themes/theme1/bg.png"/>
    <hyperlink ref="AU549" r:id="rId1104" display="http://abs.twimg.com/images/themes/theme5/bg.gif"/>
    <hyperlink ref="AU551" r:id="rId1105" display="http://abs.twimg.com/images/themes/theme1/bg.png"/>
    <hyperlink ref="AU17" r:id="rId1106" display="http://abs.twimg.com/images/themes/theme1/bg.png"/>
    <hyperlink ref="AU151" r:id="rId1107" display="http://abs.twimg.com/images/themes/theme1/bg.png"/>
    <hyperlink ref="AU552" r:id="rId1108" display="http://abs.twimg.com/images/themes/theme1/bg.png"/>
    <hyperlink ref="AU553" r:id="rId1109" display="http://abs.twimg.com/images/themes/theme10/bg.gif"/>
    <hyperlink ref="AU554" r:id="rId1110" display="http://abs.twimg.com/images/themes/theme1/bg.png"/>
    <hyperlink ref="AU556" r:id="rId1111" display="http://abs.twimg.com/images/themes/theme1/bg.png"/>
    <hyperlink ref="AU557" r:id="rId1112" display="http://abs.twimg.com/images/themes/theme1/bg.png"/>
    <hyperlink ref="AU560" r:id="rId1113" display="http://abs.twimg.com/images/themes/theme1/bg.png"/>
    <hyperlink ref="AU249" r:id="rId1114" display="http://abs.twimg.com/images/themes/theme17/bg.gif"/>
    <hyperlink ref="AU564" r:id="rId1115" display="http://abs.twimg.com/images/themes/theme14/bg.gif"/>
    <hyperlink ref="AU565" r:id="rId1116" display="http://abs.twimg.com/images/themes/theme1/bg.png"/>
    <hyperlink ref="AU567" r:id="rId1117" display="http://abs.twimg.com/images/themes/theme1/bg.png"/>
    <hyperlink ref="AU153" r:id="rId1118" display="http://abs.twimg.com/images/themes/theme1/bg.png"/>
    <hyperlink ref="AU568" r:id="rId1119" display="http://abs.twimg.com/images/themes/theme1/bg.png"/>
    <hyperlink ref="AU570" r:id="rId1120" display="http://abs.twimg.com/images/themes/theme8/bg.gif"/>
    <hyperlink ref="AU571" r:id="rId1121" display="http://abs.twimg.com/images/themes/theme1/bg.png"/>
    <hyperlink ref="AU573" r:id="rId1122" display="http://abs.twimg.com/images/themes/theme14/bg.gif"/>
    <hyperlink ref="AU233" r:id="rId1123" display="http://abs.twimg.com/images/themes/theme1/bg.png"/>
    <hyperlink ref="AU234" r:id="rId1124" display="http://abs.twimg.com/images/themes/theme1/bg.png"/>
    <hyperlink ref="AU575" r:id="rId1125" display="http://abs.twimg.com/images/themes/theme1/bg.png"/>
    <hyperlink ref="AU576" r:id="rId1126" display="http://abs.twimg.com/images/themes/theme1/bg.png"/>
    <hyperlink ref="AU155" r:id="rId1127" display="http://abs.twimg.com/images/themes/theme5/bg.gif"/>
    <hyperlink ref="AU577" r:id="rId1128" display="http://abs.twimg.com/images/themes/theme1/bg.png"/>
    <hyperlink ref="AU579" r:id="rId1129" display="http://abs.twimg.com/images/themes/theme18/bg.gif"/>
    <hyperlink ref="AU156" r:id="rId1130" display="http://abs.twimg.com/images/themes/theme1/bg.png"/>
    <hyperlink ref="AU41" r:id="rId1131" display="http://abs.twimg.com/images/themes/theme1/bg.png"/>
    <hyperlink ref="AU580" r:id="rId1132" display="http://abs.twimg.com/images/themes/theme4/bg.gif"/>
    <hyperlink ref="AU32" r:id="rId1133" display="http://abs.twimg.com/images/themes/theme1/bg.png"/>
    <hyperlink ref="AU581" r:id="rId1134" display="http://abs.twimg.com/images/themes/theme1/bg.png"/>
    <hyperlink ref="AU582" r:id="rId1135" display="http://abs.twimg.com/images/themes/theme1/bg.png"/>
    <hyperlink ref="AU583" r:id="rId1136" display="http://abs.twimg.com/images/themes/theme17/bg.gif"/>
    <hyperlink ref="AU160" r:id="rId1137" display="http://abs.twimg.com/images/themes/theme1/bg.png"/>
    <hyperlink ref="AU584" r:id="rId1138" display="http://abs.twimg.com/images/themes/theme1/bg.png"/>
    <hyperlink ref="AU585" r:id="rId1139" display="http://abs.twimg.com/images/themes/theme1/bg.png"/>
    <hyperlink ref="AU237" r:id="rId1140" display="http://abs.twimg.com/images/themes/theme1/bg.png"/>
    <hyperlink ref="AU161" r:id="rId1141" display="http://abs.twimg.com/images/themes/theme1/bg.png"/>
    <hyperlink ref="AU589" r:id="rId1142" display="http://abs.twimg.com/images/themes/theme1/bg.png"/>
    <hyperlink ref="AU590" r:id="rId1143" display="http://abs.twimg.com/images/themes/theme1/bg.png"/>
    <hyperlink ref="AU593" r:id="rId1144" display="http://abs.twimg.com/images/themes/theme11/bg.gif"/>
    <hyperlink ref="AU238" r:id="rId1145" display="http://abs.twimg.com/images/themes/theme13/bg.gif"/>
    <hyperlink ref="AU595" r:id="rId1146" display="http://abs.twimg.com/images/themes/theme18/bg.gif"/>
    <hyperlink ref="AU77" r:id="rId1147" display="http://abs.twimg.com/images/themes/theme1/bg.png"/>
    <hyperlink ref="AU596" r:id="rId1148" display="http://abs.twimg.com/images/themes/theme1/bg.png"/>
    <hyperlink ref="AU597" r:id="rId1149" display="http://abs.twimg.com/images/themes/theme1/bg.png"/>
    <hyperlink ref="AU166" r:id="rId1150" display="http://abs.twimg.com/images/themes/theme14/bg.gif"/>
    <hyperlink ref="AU600" r:id="rId1151" display="http://abs.twimg.com/images/themes/theme1/bg.png"/>
    <hyperlink ref="AU239" r:id="rId1152" display="http://abs.twimg.com/images/themes/theme1/bg.png"/>
    <hyperlink ref="AU601" r:id="rId1153" display="http://abs.twimg.com/images/themes/theme1/bg.png"/>
    <hyperlink ref="AU603" r:id="rId1154" display="http://abs.twimg.com/images/themes/theme1/bg.png"/>
    <hyperlink ref="AU605" r:id="rId1155" display="http://abs.twimg.com/images/themes/theme1/bg.png"/>
    <hyperlink ref="F82" r:id="rId1156" display="http://pbs.twimg.com/profile_images/1150483035198042113/JEKOTUXt_normal.jpg"/>
    <hyperlink ref="F253" r:id="rId1157" display="http://pbs.twimg.com/profile_images/1090073770448936962/diI4BU51_normal.jpg"/>
    <hyperlink ref="F254" r:id="rId1158" display="http://pbs.twimg.com/profile_images/1116118132400246784/89W_2sS-_normal.jpg"/>
    <hyperlink ref="F6" r:id="rId1159" display="http://pbs.twimg.com/profile_images/1150274303876726787/qA5_7WRA_normal.jpg"/>
    <hyperlink ref="F255" r:id="rId1160" display="http://pbs.twimg.com/profile_images/1145744286136143879/xH8Eh1ca_normal.png"/>
    <hyperlink ref="F4" r:id="rId1161" display="http://pbs.twimg.com/profile_images/1127301437992636416/oVnrMsB-_normal.jpg"/>
    <hyperlink ref="F186" r:id="rId1162" display="http://pbs.twimg.com/profile_images/1145815443510374403/dGOT9C0h_normal.jpg"/>
    <hyperlink ref="F256" r:id="rId1163" display="http://pbs.twimg.com/profile_images/1150218960840929281/q_DYGgF9_normal.jpg"/>
    <hyperlink ref="F14" r:id="rId1164" display="http://pbs.twimg.com/profile_images/1150501783531401216/WTED_STf_normal.jpg"/>
    <hyperlink ref="F257" r:id="rId1165" display="http://pbs.twimg.com/profile_images/1130228536432893955/w_m3VU9__normal.jpg"/>
    <hyperlink ref="F12" r:id="rId1166" display="http://pbs.twimg.com/profile_images/1141207089357971456/VrQg4pKN_normal.jpg"/>
    <hyperlink ref="F258" r:id="rId1167" display="http://pbs.twimg.com/profile_images/1145907807629148160/laSYWsK9_normal.png"/>
    <hyperlink ref="F259" r:id="rId1168" display="http://pbs.twimg.com/profile_images/1150632619828219904/fu2Yp4IN_normal.jpg"/>
    <hyperlink ref="F29" r:id="rId1169" display="http://pbs.twimg.com/profile_images/1108397005343256576/-irlDr6q_normal.png"/>
    <hyperlink ref="F187" r:id="rId1170" display="http://pbs.twimg.com/profile_images/881012279390744581/WIwA0otr_normal.jpg"/>
    <hyperlink ref="F78" r:id="rId1171" display="http://pbs.twimg.com/profile_images/1148123611590471680/QurqQVMy_normal.jpg"/>
    <hyperlink ref="F168" r:id="rId1172" display="http://pbs.twimg.com/profile_images/1149879696554975233/cgkER7pL_normal.jpg"/>
    <hyperlink ref="F169" r:id="rId1173" display="http://pbs.twimg.com/profile_images/892142650098200576/RtmeT4zK_normal.jpg"/>
    <hyperlink ref="F80" r:id="rId1174" display="http://pbs.twimg.com/profile_images/1130613294413357056/hZwDr4qv_normal.jpg"/>
    <hyperlink ref="F260" r:id="rId1175" display="http://pbs.twimg.com/profile_images/1138198931106652166/Vq3lvq7K_normal.jpg"/>
    <hyperlink ref="F261" r:id="rId1176" display="http://pbs.twimg.com/profile_images/908146034181758977/hH8-_kY4_normal.jpg"/>
    <hyperlink ref="F3" r:id="rId1177" display="http://pbs.twimg.com/profile_images/1125988462149214208/QHF1jxh4_normal.jpg"/>
    <hyperlink ref="F262" r:id="rId1178" display="http://pbs.twimg.com/profile_images/1150466342031679490/NLVjZCgs_normal.jpg"/>
    <hyperlink ref="F5" r:id="rId1179" display="http://pbs.twimg.com/profile_images/1006177031200169989/eGWocarb_normal.jpg"/>
    <hyperlink ref="F263" r:id="rId1180" display="http://pbs.twimg.com/profile_images/765390654243385344/CFxcqG44_normal.jpg"/>
    <hyperlink ref="F264" r:id="rId1181" display="http://pbs.twimg.com/profile_images/1143154236034826240/AFtmmBpt_normal.png"/>
    <hyperlink ref="F265" r:id="rId1182" display="http://pbs.twimg.com/profile_images/1145347544043720705/FRuePVU9_normal.jpg"/>
    <hyperlink ref="F266" r:id="rId1183" display="http://pbs.twimg.com/profile_images/979064289876238340/qcp--E4o_normal.jpg"/>
    <hyperlink ref="F267" r:id="rId1184" display="http://pbs.twimg.com/profile_images/1149697139364302848/sn4RmtAs_normal.jpg"/>
    <hyperlink ref="F45" r:id="rId1185" display="http://pbs.twimg.com/profile_images/1093866038121431040/OsIcLf2r_normal.jpg"/>
    <hyperlink ref="F188" r:id="rId1186" display="http://pbs.twimg.com/profile_images/987397333276033024/_U2NjvOA_normal.jpg"/>
    <hyperlink ref="F83" r:id="rId1187" display="http://pbs.twimg.com/profile_images/1150830668974370816/FUSHxEoy_normal.jpg"/>
    <hyperlink ref="F21" r:id="rId1188" display="http://pbs.twimg.com/profile_images/1148226047994990593/nPzno_cc_normal.jpg"/>
    <hyperlink ref="F189" r:id="rId1189" display="http://pbs.twimg.com/profile_images/1149941629861519360/5TwiSQI3_normal.jpg"/>
    <hyperlink ref="F79" r:id="rId1190" display="http://pbs.twimg.com/profile_images/1138471995295883265/F5rAbV5b_normal.png"/>
    <hyperlink ref="F170" r:id="rId1191" display="http://pbs.twimg.com/profile_images/875377950861950976/WDv6YJ5d_normal.jpg"/>
    <hyperlink ref="F171" r:id="rId1192" display="http://pbs.twimg.com/profile_images/874276197357596672/kUuht00m_normal.jpg"/>
    <hyperlink ref="F81" r:id="rId1193" display="http://pbs.twimg.com/profile_images/828400473636032512/TEOzgcEP_normal.jpg"/>
    <hyperlink ref="F268" r:id="rId1194" display="http://pbs.twimg.com/profile_images/1150833781303140352/baQJLoAV_normal.jpg"/>
    <hyperlink ref="F24" r:id="rId1195" display="http://pbs.twimg.com/profile_images/807404466349678592/0xubuAfV_normal.jpg"/>
    <hyperlink ref="F269" r:id="rId1196" display="http://abs.twimg.com/sticky/default_profile_images/default_profile_normal.png"/>
    <hyperlink ref="F270" r:id="rId1197" display="http://pbs.twimg.com/profile_images/1145384076267925506/QMNcrHTQ_normal.jpg"/>
    <hyperlink ref="F18" r:id="rId1198" display="http://pbs.twimg.com/profile_images/1149686199000285185/vPQeMxdo_normal.jpg"/>
    <hyperlink ref="F271" r:id="rId1199" display="http://pbs.twimg.com/profile_images/1145336432606793728/HRuUSDSC_normal.jpg"/>
    <hyperlink ref="F65" r:id="rId1200" display="http://pbs.twimg.com/profile_images/1145243714631229446/Qm0DJZtI_normal.jpg"/>
    <hyperlink ref="F272" r:id="rId1201" display="http://pbs.twimg.com/profile_images/955896729215356928/oUgfVCaB_normal.jpg"/>
    <hyperlink ref="F34" r:id="rId1202" display="http://pbs.twimg.com/profile_images/1150525799059152896/C57rFU6g_normal.jpg"/>
    <hyperlink ref="F84" r:id="rId1203" display="http://pbs.twimg.com/profile_images/1145792801961140226/EikL_T1Y_normal.jpg"/>
    <hyperlink ref="F273" r:id="rId1204" display="http://pbs.twimg.com/profile_images/623547040111398912/kQ5qc4gG_normal.jpg"/>
    <hyperlink ref="F274" r:id="rId1205" display="http://pbs.twimg.com/profile_images/1146984377152430080/sXSQkbre_normal.jpg"/>
    <hyperlink ref="F275" r:id="rId1206" display="http://pbs.twimg.com/profile_images/1149320928528130048/Iq4FV5o__normal.jpg"/>
    <hyperlink ref="F46" r:id="rId1207" display="http://pbs.twimg.com/profile_images/1143175667602853888/Tv4RdgvJ_normal.jpg"/>
    <hyperlink ref="F276" r:id="rId1208" display="http://pbs.twimg.com/profile_images/1116146848325165056/KKStYtzs_normal.jpg"/>
    <hyperlink ref="F85" r:id="rId1209" display="http://pbs.twimg.com/profile_images/1149895646624792576/2CJ6fTIc_normal.jpg"/>
    <hyperlink ref="F277" r:id="rId1210" display="http://pbs.twimg.com/profile_images/1139299528962650113/lr35Oa8a_normal.jpg"/>
    <hyperlink ref="F86" r:id="rId1211" display="http://pbs.twimg.com/profile_images/1138107889246265344/EZzUbgEl_normal.jpg"/>
    <hyperlink ref="F278" r:id="rId1212" display="http://pbs.twimg.com/profile_images/1147220269863460866/vfZlLd_l_normal.jpg"/>
    <hyperlink ref="F279" r:id="rId1213" display="http://pbs.twimg.com/profile_images/1139876389753106432/GOe1C20O_normal.jpg"/>
    <hyperlink ref="F280" r:id="rId1214" display="http://pbs.twimg.com/profile_images/1119702368764006400/fKRv4hVI_normal.jpg"/>
    <hyperlink ref="F47" r:id="rId1215" display="http://pbs.twimg.com/profile_images/1133578549137424384/7VC1UEzU_normal.jpg"/>
    <hyperlink ref="F87" r:id="rId1216" display="http://pbs.twimg.com/profile_images/1148901192589828099/rK7F6r41_normal.jpg"/>
    <hyperlink ref="F281" r:id="rId1217" display="http://pbs.twimg.com/profile_images/1121098597544542208/xIdy2JCl_normal.jpg"/>
    <hyperlink ref="F282" r:id="rId1218" display="http://pbs.twimg.com/profile_images/1013667744343121920/3jGlbSs6_normal.jpg"/>
    <hyperlink ref="F48" r:id="rId1219" display="http://pbs.twimg.com/profile_images/989588293330264064/JkBGw4Wr_normal.jpg"/>
    <hyperlink ref="F283" r:id="rId1220" display="http://pbs.twimg.com/profile_images/1124182302001491968/bR3qAfM6_normal.jpg"/>
    <hyperlink ref="F284" r:id="rId1221" display="http://pbs.twimg.com/profile_images/1121249235653939201/RIbmWSgU_normal.jpg"/>
    <hyperlink ref="F285" r:id="rId1222" display="http://pbs.twimg.com/profile_images/977871067883671552/E2ir3mkl_normal.jpg"/>
    <hyperlink ref="F240" r:id="rId1223" display="http://pbs.twimg.com/profile_images/1148327441527689217/1QpS06D6_normal.png"/>
    <hyperlink ref="F286" r:id="rId1224" display="http://pbs.twimg.com/profile_images/1116513440674107393/iTSZu2Si_normal.jpg"/>
    <hyperlink ref="F190" r:id="rId1225" display="http://pbs.twimg.com/profile_images/1128495558283485184/xMeLg06A_normal.jpg"/>
    <hyperlink ref="F287" r:id="rId1226" display="http://pbs.twimg.com/profile_images/1127093180627922945/5h6PB-QD_normal.jpg"/>
    <hyperlink ref="F88" r:id="rId1227" display="http://pbs.twimg.com/profile_images/993709248549830656/Ks65pz2q_normal.jpg"/>
    <hyperlink ref="F288" r:id="rId1228" display="http://pbs.twimg.com/profile_images/1147943244090806272/1Qil7OAb_normal.jpg"/>
    <hyperlink ref="F89" r:id="rId1229" display="http://pbs.twimg.com/profile_images/1139602780413419525/apYK33lh_normal.jpg"/>
    <hyperlink ref="F72" r:id="rId1230" display="http://pbs.twimg.com/profile_images/1080237426721861633/bpYLTXxr_normal.jpg"/>
    <hyperlink ref="F90" r:id="rId1231" display="http://pbs.twimg.com/profile_images/1149805852926316544/14zhQ0SI_normal.jpg"/>
    <hyperlink ref="F191" r:id="rId1232" display="http://pbs.twimg.com/profile_images/759004410441641984/77iGnIei_normal.jpg"/>
    <hyperlink ref="F289" r:id="rId1233" display="http://pbs.twimg.com/profile_images/1105454017759465472/DiVOoSjG_normal.jpg"/>
    <hyperlink ref="F91" r:id="rId1234" display="http://pbs.twimg.com/profile_images/1019666124550623232/21mZ9GXP_normal.jpg"/>
    <hyperlink ref="F290" r:id="rId1235" display="http://pbs.twimg.com/profile_images/1008867803062063104/N28bvx9t_normal.jpg"/>
    <hyperlink ref="F291" r:id="rId1236" display="http://pbs.twimg.com/profile_images/1150722391502479367/Rw9NizbL_normal.jpg"/>
    <hyperlink ref="F66" r:id="rId1237" display="http://pbs.twimg.com/profile_images/1150221054868119557/IDbwJo0n_normal.jpg"/>
    <hyperlink ref="F292" r:id="rId1238" display="http://pbs.twimg.com/profile_images/1149137652895145984/5Jo2dKKE_normal.jpg"/>
    <hyperlink ref="F192" r:id="rId1239" display="http://pbs.twimg.com/profile_images/919583873146802178/9wRXhQYh_normal.jpg"/>
    <hyperlink ref="F293" r:id="rId1240" display="http://pbs.twimg.com/profile_images/1147174729637400577/wM-iOk-l_normal.jpg"/>
    <hyperlink ref="F39" r:id="rId1241" display="http://pbs.twimg.com/profile_images/742397576704450560/gEkBVdZ-_normal.jpg"/>
    <hyperlink ref="F92" r:id="rId1242" display="http://pbs.twimg.com/profile_images/1150284642647511052/0rKsVkdt_normal.jpg"/>
    <hyperlink ref="F294" r:id="rId1243" display="http://pbs.twimg.com/profile_images/1126181810268807169/mc8shGRR_normal.jpg"/>
    <hyperlink ref="F295" r:id="rId1244" display="http://pbs.twimg.com/profile_images/1141920907415498752/mUVP6pXW_normal.jpg"/>
    <hyperlink ref="F93" r:id="rId1245" display="http://pbs.twimg.com/profile_images/1107728802124308480/o8Q_-Ykz_normal.jpg"/>
    <hyperlink ref="F296" r:id="rId1246" display="http://pbs.twimg.com/profile_images/1075539236336607235/gI-uuHtF_normal.jpg"/>
    <hyperlink ref="F193" r:id="rId1247" display="http://pbs.twimg.com/profile_images/1147351909985996800/9aqy-WrU_normal.jpg"/>
    <hyperlink ref="F297" r:id="rId1248" display="http://pbs.twimg.com/profile_images/1062870273693810689/IhMb5G8j_normal.jpg"/>
    <hyperlink ref="F298" r:id="rId1249" display="http://pbs.twimg.com/profile_images/527956322377928704/pfAstd05_normal.png"/>
    <hyperlink ref="F194" r:id="rId1250" display="http://pbs.twimg.com/profile_images/1127669617344831489/7MXdfxrt_normal.jpg"/>
    <hyperlink ref="F299" r:id="rId1251" display="http://pbs.twimg.com/profile_images/1125372842667909121/ZXHde831_normal.jpg"/>
    <hyperlink ref="F250" r:id="rId1252" display="http://pbs.twimg.com/profile_images/990319903067529216/Stw0R-T0_normal.jpg"/>
    <hyperlink ref="F61" r:id="rId1253" display="http://pbs.twimg.com/profile_images/1062295513213689856/cA0KK3F7_normal.jpg"/>
    <hyperlink ref="F60" r:id="rId1254" display="http://pbs.twimg.com/profile_images/943102590019166209/C-KKdul4_normal.jpg"/>
    <hyperlink ref="F94" r:id="rId1255" display="http://pbs.twimg.com/profile_images/1147234569634111491/zGxoO-Cr_normal.jpg"/>
    <hyperlink ref="F56" r:id="rId1256" display="http://pbs.twimg.com/profile_images/1144362185600241666/-R3CBKl2_normal.jpg"/>
    <hyperlink ref="F95" r:id="rId1257" display="http://pbs.twimg.com/profile_images/1134541294095740928/-frxDXnG_normal.jpg"/>
    <hyperlink ref="F96" r:id="rId1258" display="http://pbs.twimg.com/profile_images/1144437357120229376/9zVMrKfK_normal.jpg"/>
    <hyperlink ref="F185" r:id="rId1259" display="http://pbs.twimg.com/profile_images/1032750502348554241/jAs7_sSR_normal.jpg"/>
    <hyperlink ref="F195" r:id="rId1260" display="http://pbs.twimg.com/profile_images/1146132507613700103/8QKFGev2_normal.jpg"/>
    <hyperlink ref="F196" r:id="rId1261" display="http://pbs.twimg.com/profile_images/1149873125854720000/mSslQWYq_normal.jpg"/>
    <hyperlink ref="F300" r:id="rId1262" display="http://pbs.twimg.com/profile_images/1125694546107613184/QVcFqg10_normal.jpg"/>
    <hyperlink ref="F301" r:id="rId1263" display="http://pbs.twimg.com/profile_images/1117076239955767296/5tQbIfYh_normal.jpg"/>
    <hyperlink ref="F302" r:id="rId1264" display="http://pbs.twimg.com/profile_images/1147797917304000512/FHq4r3cS_normal.jpg"/>
    <hyperlink ref="F303" r:id="rId1265" display="http://pbs.twimg.com/profile_images/1145503249954480128/TPny7jf3_normal.jpg"/>
    <hyperlink ref="F304" r:id="rId1266" display="http://pbs.twimg.com/profile_images/1112217107578671104/95Ovncqe_normal.jpg"/>
    <hyperlink ref="F305" r:id="rId1267" display="http://pbs.twimg.com/profile_images/1115005765700464641/mFRYbQsd_normal.jpg"/>
    <hyperlink ref="F197" r:id="rId1268" display="http://pbs.twimg.com/profile_images/1088483792996716547/33HVZ3b__normal.jpg"/>
    <hyperlink ref="F306" r:id="rId1269" display="http://pbs.twimg.com/profile_images/1136853379789967362/dvbJMfvP_normal.jpg"/>
    <hyperlink ref="F307" r:id="rId1270" display="http://pbs.twimg.com/profile_images/1147062864424906754/FbwbdOrl_normal.jpg"/>
    <hyperlink ref="F308" r:id="rId1271" display="http://pbs.twimg.com/profile_images/1048438497290465280/GrqNWFqC_normal.jpg"/>
    <hyperlink ref="F198" r:id="rId1272" display="http://pbs.twimg.com/profile_images/1150838984353955841/bqvzlsG0_normal.jpg"/>
    <hyperlink ref="F97" r:id="rId1273" display="http://pbs.twimg.com/profile_images/1150792345652256768/43V7qqCD_normal.jpg"/>
    <hyperlink ref="F309" r:id="rId1274" display="http://pbs.twimg.com/profile_images/1125264130108162048/CfqmtG1J_normal.jpg"/>
    <hyperlink ref="F98" r:id="rId1275" display="http://pbs.twimg.com/profile_images/1087359118359244806/hM50-Xsl_normal.jpg"/>
    <hyperlink ref="F310" r:id="rId1276" display="http://pbs.twimg.com/profile_images/1097304496546418689/gz2Iibsc_normal.jpg"/>
    <hyperlink ref="F311" r:id="rId1277" display="http://pbs.twimg.com/profile_images/979172353170026496/TjY9Aaan_normal.jpg"/>
    <hyperlink ref="F99" r:id="rId1278" display="http://pbs.twimg.com/profile_images/1143600984322535424/nHN1g8gL_normal.jpg"/>
    <hyperlink ref="F312" r:id="rId1279" display="http://pbs.twimg.com/profile_images/1146746997745115137/K4oWijAr_normal.png"/>
    <hyperlink ref="F313" r:id="rId1280" display="http://pbs.twimg.com/profile_images/1095010075444461569/2CTOGd3o_normal.jpg"/>
    <hyperlink ref="F241" r:id="rId1281" display="http://pbs.twimg.com/profile_images/1121292410384830469/IZi8Yqwz_normal.jpg"/>
    <hyperlink ref="F314" r:id="rId1282" display="http://pbs.twimg.com/profile_images/1150090444216381440/g4dBEIMA_normal.jpg"/>
    <hyperlink ref="F73" r:id="rId1283" display="http://abs.twimg.com/sticky/default_profile_images/default_profile_normal.png"/>
    <hyperlink ref="F242" r:id="rId1284" display="http://pbs.twimg.com/profile_images/875768748585607168/30YQQOem_normal.jpg"/>
    <hyperlink ref="F243" r:id="rId1285" display="http://pbs.twimg.com/profile_images/1061138208329654273/7Flrpf1z_normal.jpg"/>
    <hyperlink ref="F315" r:id="rId1286" display="http://pbs.twimg.com/profile_images/1048796518420025344/ascjsBdl_normal.jpg"/>
    <hyperlink ref="F316" r:id="rId1287" display="http://pbs.twimg.com/profile_images/1150673394171559936/DIheJQTI_normal.jpg"/>
    <hyperlink ref="F317" r:id="rId1288" display="http://pbs.twimg.com/profile_images/1074737052652994560/7uQ6VX4Z_normal.jpg"/>
    <hyperlink ref="F49" r:id="rId1289" display="http://pbs.twimg.com/profile_images/950929803221221377/rPnABt68_normal.jpg"/>
    <hyperlink ref="F100" r:id="rId1290" display="http://pbs.twimg.com/profile_images/1150026453104431105/vOpPAWeW_normal.jpg"/>
    <hyperlink ref="F318" r:id="rId1291" display="http://pbs.twimg.com/profile_images/1145602688484282368/UdKrI5Hf_normal.jpg"/>
    <hyperlink ref="F74" r:id="rId1292" display="http://pbs.twimg.com/profile_images/1149189128719704064/_XD4IHiD_normal.jpg"/>
    <hyperlink ref="F244" r:id="rId1293" display="http://pbs.twimg.com/profile_images/976522723445936128/RDTP0iCK_normal.jpg"/>
    <hyperlink ref="F245" r:id="rId1294" display="http://pbs.twimg.com/profile_images/868148464252747779/e5X34Kor_normal.jpg"/>
    <hyperlink ref="F319" r:id="rId1295" display="http://pbs.twimg.com/profile_images/1101169702095802369/EBxNFPtg_normal.jpg"/>
    <hyperlink ref="F33" r:id="rId1296" display="http://pbs.twimg.com/profile_images/438651495278317568/vSdBXtEL_normal.jpeg"/>
    <hyperlink ref="F101" r:id="rId1297" display="http://pbs.twimg.com/profile_images/1149461382603182080/1cAF5esZ_normal.jpg"/>
    <hyperlink ref="F38" r:id="rId1298" display="http://pbs.twimg.com/profile_images/1150512696569290752/0TPxBPFv_normal.jpg"/>
    <hyperlink ref="F102" r:id="rId1299" display="http://pbs.twimg.com/profile_images/1150363287655198720/T3kEvwVi_normal.jpg"/>
    <hyperlink ref="F103" r:id="rId1300" display="http://pbs.twimg.com/profile_images/1143180434697797632/Oq97DgrE_normal.png"/>
    <hyperlink ref="F44" r:id="rId1301" display="http://pbs.twimg.com/profile_images/1128306907612053505/7KV1KRoH_normal.png"/>
    <hyperlink ref="F104" r:id="rId1302" display="http://pbs.twimg.com/profile_images/1134665269798998016/uwFYS7D-_normal.jpg"/>
    <hyperlink ref="F31" r:id="rId1303" display="http://pbs.twimg.com/profile_images/1065427738939539456/lg2ajqSu_normal.jpg"/>
    <hyperlink ref="F28" r:id="rId1304" display="http://pbs.twimg.com/profile_images/1113826840907591680/KDFBGzk1_normal.jpg"/>
    <hyperlink ref="F320" r:id="rId1305" display="http://pbs.twimg.com/profile_images/1146549173287817216/2jiUzGrM_normal.jpg"/>
    <hyperlink ref="F321" r:id="rId1306" display="http://pbs.twimg.com/profile_images/1150600305001656320/13YVLp9I_normal.jpg"/>
    <hyperlink ref="F322" r:id="rId1307" display="http://pbs.twimg.com/profile_images/1017909773688365062/iDEg0P79_normal.jpg"/>
    <hyperlink ref="F323" r:id="rId1308" display="http://pbs.twimg.com/profile_images/1150517242972577792/baioWMcs_normal.jpg"/>
    <hyperlink ref="F199" r:id="rId1309" display="http://abs.twimg.com/sticky/default_profile_images/default_profile_normal.png"/>
    <hyperlink ref="F324" r:id="rId1310" display="http://pbs.twimg.com/profile_images/1045135048406634497/jzEiVdn__normal.jpg"/>
    <hyperlink ref="F54" r:id="rId1311" display="http://pbs.twimg.com/profile_images/875751856445804545/o1oWdOS__normal.jpg"/>
    <hyperlink ref="F55" r:id="rId1312" display="http://pbs.twimg.com/profile_images/1057846294788460544/rgePlpZq_normal.jpg"/>
    <hyperlink ref="F172" r:id="rId1313" display="http://pbs.twimg.com/profile_images/1087508199610220545/3r7-cBOp_normal.jpg"/>
    <hyperlink ref="F173" r:id="rId1314" display="http://pbs.twimg.com/profile_images/730555120555941891/HUTvCXbl_normal.jpg"/>
    <hyperlink ref="F174" r:id="rId1315" display="http://pbs.twimg.com/profile_images/1148577854822785024/34At4E8I_normal.png"/>
    <hyperlink ref="F175" r:id="rId1316" display="http://pbs.twimg.com/profile_images/1117882828455317507/wLxomBhU_normal.png"/>
    <hyperlink ref="F325" r:id="rId1317" display="http://pbs.twimg.com/profile_images/975840147135754241/ZjersEfZ_normal.jpg"/>
    <hyperlink ref="F105" r:id="rId1318" display="http://pbs.twimg.com/profile_images/1114977016477044737/AQ5nIMYS_normal.jpg"/>
    <hyperlink ref="F326" r:id="rId1319" display="http://pbs.twimg.com/profile_images/1148126624447000576/6Pw5fYcw_normal.png"/>
    <hyperlink ref="F327" r:id="rId1320" display="http://pbs.twimg.com/profile_images/1149158509478580224/8qf0xVpA_normal.jpg"/>
    <hyperlink ref="F328" r:id="rId1321" display="http://pbs.twimg.com/profile_images/1133835626422427649/GJ2tFo3m_normal.jpg"/>
    <hyperlink ref="F329" r:id="rId1322" display="http://pbs.twimg.com/profile_images/833735348580663297/C79kIMIR_normal.jpg"/>
    <hyperlink ref="F330" r:id="rId1323" display="http://pbs.twimg.com/profile_images/1138324383481524225/GWLnaJYO_normal.jpg"/>
    <hyperlink ref="F200" r:id="rId1324" display="http://pbs.twimg.com/profile_images/1150830132116041728/_rg9AeOF_normal.jpg"/>
    <hyperlink ref="F331" r:id="rId1325" display="http://pbs.twimg.com/profile_images/1140083340738990086/anr-tjuW_normal.jpg"/>
    <hyperlink ref="F201" r:id="rId1326" display="http://pbs.twimg.com/profile_images/1128353172488171521/LB7D3CRS_normal.jpg"/>
    <hyperlink ref="F332" r:id="rId1327" display="http://pbs.twimg.com/profile_images/1150569063837552641/WR1Idlet_normal.jpg"/>
    <hyperlink ref="F333" r:id="rId1328" display="http://pbs.twimg.com/profile_images/1145478939114033152/03bidu_z_normal.jpg"/>
    <hyperlink ref="F334" r:id="rId1329" display="http://pbs.twimg.com/profile_images/1136312590223626241/cK81A64V_normal.png"/>
    <hyperlink ref="F202" r:id="rId1330" display="http://pbs.twimg.com/profile_images/1130494673330606080/VlLwaXjd_normal.png"/>
    <hyperlink ref="F335" r:id="rId1331" display="http://pbs.twimg.com/profile_images/1139744345869783042/JJSUx6Gb_normal.jpg"/>
    <hyperlink ref="F336" r:id="rId1332" display="http://pbs.twimg.com/profile_images/1147193884809793536/gi86veZX_normal.jpg"/>
    <hyperlink ref="F22" r:id="rId1333" display="http://pbs.twimg.com/profile_images/1150057165195022341/xj2OKeUA_normal.jpg"/>
    <hyperlink ref="F337" r:id="rId1334" display="http://pbs.twimg.com/profile_images/1150822980387319809/OheRnu6q_normal.jpg"/>
    <hyperlink ref="F106" r:id="rId1335" display="http://pbs.twimg.com/profile_images/1144210732051030017/ATIIaLz5_normal.png"/>
    <hyperlink ref="F338" r:id="rId1336" display="http://pbs.twimg.com/profile_images/1100796637943906304/woTIP5zf_normal.jpg"/>
    <hyperlink ref="F339" r:id="rId1337" display="http://pbs.twimg.com/profile_images/1131855707257692160/Bo2R0NoQ_normal.jpg"/>
    <hyperlink ref="F107" r:id="rId1338" display="http://pbs.twimg.com/profile_images/1146364911695597569/J6LVfYBs_normal.png"/>
    <hyperlink ref="F340" r:id="rId1339" display="http://pbs.twimg.com/profile_images/1117226893164650496/irAa0Adm_normal.jpg"/>
    <hyperlink ref="F341" r:id="rId1340" display="http://pbs.twimg.com/profile_images/1146184618502184965/hklKnOhM_normal.jpg"/>
    <hyperlink ref="F342" r:id="rId1341" display="http://pbs.twimg.com/profile_images/1147686461996707840/XdY51PDU_normal.jpg"/>
    <hyperlink ref="F67" r:id="rId1342" display="http://pbs.twimg.com/profile_images/1149247617412608001/-Yx4G1XW_normal.jpg"/>
    <hyperlink ref="F343" r:id="rId1343" display="http://pbs.twimg.com/profile_images/1070923688726355968/BHLUkZzW_normal.jpg"/>
    <hyperlink ref="F108" r:id="rId1344" display="http://pbs.twimg.com/profile_images/1105876762934808576/cl_ffnbk_normal.jpg"/>
    <hyperlink ref="F344" r:id="rId1345" display="http://pbs.twimg.com/profile_images/1148656381433712641/_nGRp9Nj_normal.jpg"/>
    <hyperlink ref="F345" r:id="rId1346" display="http://pbs.twimg.com/profile_images/1150262694303469576/BvDo9PF-_normal.jpg"/>
    <hyperlink ref="F346" r:id="rId1347" display="http://pbs.twimg.com/profile_images/1137905541538373632/99XY88D0_normal.jpg"/>
    <hyperlink ref="F50" r:id="rId1348" display="http://pbs.twimg.com/profile_images/1149333735772479488/VxQe4QFR_normal.jpg"/>
    <hyperlink ref="F347" r:id="rId1349" display="http://pbs.twimg.com/profile_images/1131973736306008070/TP0lqqMq_normal.jpg"/>
    <hyperlink ref="F348" r:id="rId1350" display="http://pbs.twimg.com/profile_images/1150542016864038912/3GcyWgnh_normal.jpg"/>
    <hyperlink ref="F349" r:id="rId1351" display="http://pbs.twimg.com/profile_images/1039517935046295559/55G4s48U_normal.jpg"/>
    <hyperlink ref="F350" r:id="rId1352" display="http://pbs.twimg.com/profile_images/1136101337580617728/xtL6cRUe_normal.jpg"/>
    <hyperlink ref="F109" r:id="rId1353" display="http://pbs.twimg.com/profile_images/1088983285756243969/igGSD844_normal.jpg"/>
    <hyperlink ref="F351" r:id="rId1354" display="http://pbs.twimg.com/profile_images/619430896328818690/kU-tALRM_normal.jpg"/>
    <hyperlink ref="F352" r:id="rId1355" display="http://pbs.twimg.com/profile_images/1003754089270923264/0US3DxAv_normal.jpg"/>
    <hyperlink ref="F203" r:id="rId1356" display="http://pbs.twimg.com/profile_images/816023966288609280/1elGv9hG_normal.jpg"/>
    <hyperlink ref="F353" r:id="rId1357" display="http://pbs.twimg.com/profile_images/1136936771852390401/a5Ueq4F4_normal.jpg"/>
    <hyperlink ref="F354" r:id="rId1358" display="http://pbs.twimg.com/profile_images/1111656552338022400/QxqBfR8I_normal.jpg"/>
    <hyperlink ref="F355" r:id="rId1359" display="http://pbs.twimg.com/profile_images/1010103109975248896/W2EjkncK_normal.jpg"/>
    <hyperlink ref="F110" r:id="rId1360" display="http://pbs.twimg.com/profile_images/1149917164033286144/qgDpMgQ2_normal.jpg"/>
    <hyperlink ref="F356" r:id="rId1361" display="http://pbs.twimg.com/profile_images/1137709877374197760/kOeFP8OA_normal.jpg"/>
    <hyperlink ref="F357" r:id="rId1362" display="http://pbs.twimg.com/profile_images/1101634488986144768/2NW7TNsQ_normal.jpg"/>
    <hyperlink ref="F358" r:id="rId1363" display="http://pbs.twimg.com/profile_images/1146472780751224832/_tymtpFB_normal.jpg"/>
    <hyperlink ref="F359" r:id="rId1364" display="http://pbs.twimg.com/profile_images/1148019045091987457/jtsdgSUl_normal.jpg"/>
    <hyperlink ref="F360" r:id="rId1365" display="http://pbs.twimg.com/profile_images/1105544295187140608/yRy47Ure_normal.jpg"/>
    <hyperlink ref="F361" r:id="rId1366" display="http://pbs.twimg.com/profile_images/1067928933373370368/Jo-4Rp-f_normal.jpg"/>
    <hyperlink ref="F246" r:id="rId1367" display="http://pbs.twimg.com/profile_images/1108389951039856640/9CHl3b9C_normal.png"/>
    <hyperlink ref="F362" r:id="rId1368" display="http://pbs.twimg.com/profile_images/1136980089579741184/M-3rqqY0_normal.jpg"/>
    <hyperlink ref="F111" r:id="rId1369" display="http://pbs.twimg.com/profile_images/1146577138927190021/F-UIQrKw_normal.jpg"/>
    <hyperlink ref="F36" r:id="rId1370" display="http://pbs.twimg.com/profile_images/1150746890365034502/b1F5Iihn_normal.jpg"/>
    <hyperlink ref="F363" r:id="rId1371" display="http://pbs.twimg.com/profile_images/1149028093400670208/20YEgdmz_normal.jpg"/>
    <hyperlink ref="F37" r:id="rId1372" display="http://pbs.twimg.com/profile_images/1075073749475606529/9zkvAF6r_normal.jpg"/>
    <hyperlink ref="F364" r:id="rId1373" display="http://pbs.twimg.com/profile_images/1105573501480521729/C2DIzthd_normal.png"/>
    <hyperlink ref="F204" r:id="rId1374" display="http://pbs.twimg.com/profile_images/1133951353456218114/yvEs367c_normal.png"/>
    <hyperlink ref="F365" r:id="rId1375" display="http://pbs.twimg.com/profile_images/1148016681530404864/3yMVsBoH_normal.jpg"/>
    <hyperlink ref="F366" r:id="rId1376" display="http://pbs.twimg.com/profile_images/1135205779013885952/ZIa4Qs4y_normal.jpg"/>
    <hyperlink ref="F367" r:id="rId1377" display="http://pbs.twimg.com/profile_images/1124651087502426112/R-Gath7q_normal.jpg"/>
    <hyperlink ref="F368" r:id="rId1378" display="http://pbs.twimg.com/profile_images/1147935346383998976/4YoBGyIx_normal.jpg"/>
    <hyperlink ref="F369" r:id="rId1379" display="http://pbs.twimg.com/profile_images/1134284233076334593/--5OFFoK_normal.jpg"/>
    <hyperlink ref="F370" r:id="rId1380" display="http://pbs.twimg.com/profile_images/1124321292415582213/9zg2rRPO_normal.jpg"/>
    <hyperlink ref="F371" r:id="rId1381" display="http://pbs.twimg.com/profile_images/1145879843684442112/NvzzNwB7_normal.jpg"/>
    <hyperlink ref="F372" r:id="rId1382" display="http://pbs.twimg.com/profile_images/1130720874699612160/KtVrdRiV_normal.jpg"/>
    <hyperlink ref="F51" r:id="rId1383" display="http://pbs.twimg.com/profile_images/1094795790986477568/IWa5xLZ1_normal.jpg"/>
    <hyperlink ref="F112" r:id="rId1384" display="http://pbs.twimg.com/profile_images/859421238443290625/1djrJjYO_normal.jpg"/>
    <hyperlink ref="F75" r:id="rId1385" display="http://pbs.twimg.com/profile_images/1125893508466970626/4bvx03Q7_normal.jpg"/>
    <hyperlink ref="F113" r:id="rId1386" display="http://pbs.twimg.com/profile_images/1139218352490967040/JK1W1nFb_normal.jpg"/>
    <hyperlink ref="F373" r:id="rId1387" display="http://pbs.twimg.com/profile_images/1135157264036376578/pIpT18AD_normal.jpg"/>
    <hyperlink ref="F42" r:id="rId1388" display="http://pbs.twimg.com/profile_images/1051700824886468609/NQtgPfLV_normal.jpg"/>
    <hyperlink ref="F176" r:id="rId1389" display="http://pbs.twimg.com/profile_images/1121987488237535232/Yz0EvBJL_normal.jpg"/>
    <hyperlink ref="F177" r:id="rId1390" display="http://pbs.twimg.com/profile_images/1002256117139849216/VGApePyG_normal.jpg"/>
    <hyperlink ref="F178" r:id="rId1391" display="http://pbs.twimg.com/profile_images/1141825301737025537/f11xsbaj_normal.jpg"/>
    <hyperlink ref="F179" r:id="rId1392" display="http://pbs.twimg.com/profile_images/1145685599011127297/wNEMmqOe_normal.jpg"/>
    <hyperlink ref="F43" r:id="rId1393" display="http://pbs.twimg.com/profile_images/826767825641549825/CZ651_R7_normal.jpg"/>
    <hyperlink ref="F180" r:id="rId1394" display="http://pbs.twimg.com/profile_images/1149709483297214464/pM5IFrae_normal.png"/>
    <hyperlink ref="F374" r:id="rId1395" display="http://pbs.twimg.com/profile_images/1149863657506893824/BPDB0dS4_normal.jpg"/>
    <hyperlink ref="F375" r:id="rId1396" display="http://pbs.twimg.com/profile_images/1148780864203083776/EFRGWvvr_normal.jpg"/>
    <hyperlink ref="F376" r:id="rId1397" display="http://pbs.twimg.com/profile_images/1029814085951647744/A9Mv2uua_normal.jpg"/>
    <hyperlink ref="F114" r:id="rId1398" display="http://pbs.twimg.com/profile_images/1148429080120967168/u7CVq5Hm_normal.jpg"/>
    <hyperlink ref="F377" r:id="rId1399" display="http://pbs.twimg.com/profile_images/1131691264758431744/vg2xJo0T_normal.jpg"/>
    <hyperlink ref="F378" r:id="rId1400" display="http://pbs.twimg.com/profile_images/1086959499699728385/SCgChSoA_normal.jpg"/>
    <hyperlink ref="F379" r:id="rId1401" display="http://pbs.twimg.com/profile_images/1117052635075547137/MZslNktc_normal.jpg"/>
    <hyperlink ref="F380" r:id="rId1402" display="http://pbs.twimg.com/profile_images/1127993794266324992/h8OUk4QC_normal.jpg"/>
    <hyperlink ref="F115" r:id="rId1403" display="http://pbs.twimg.com/profile_images/1139183647049834496/HNbb5O66_normal.jpg"/>
    <hyperlink ref="F19" r:id="rId1404" display="http://pbs.twimg.com/profile_images/1065111397493891072/y3GcLXtu_normal.jpg"/>
    <hyperlink ref="F116" r:id="rId1405" display="http://pbs.twimg.com/profile_images/1128365899533180928/IWYRDgQ6_normal.jpg"/>
    <hyperlink ref="F20" r:id="rId1406" display="http://pbs.twimg.com/profile_images/1146441559988219904/s-3LTptM_normal.jpg"/>
    <hyperlink ref="F205" r:id="rId1407" display="http://pbs.twimg.com/profile_images/847335117223673859/Lnz_jJyG_normal.jpg"/>
    <hyperlink ref="F381" r:id="rId1408" display="http://pbs.twimg.com/profile_images/1115261487759622144/ZgZa9cJ7_normal.jpg"/>
    <hyperlink ref="F382" r:id="rId1409" display="http://pbs.twimg.com/profile_images/1145787365765668870/tdhNFl9p_normal.jpg"/>
    <hyperlink ref="F383" r:id="rId1410" display="http://pbs.twimg.com/profile_images/1150542005036036097/sKUZKDVh_normal.jpg"/>
    <hyperlink ref="F384" r:id="rId1411" display="http://pbs.twimg.com/profile_images/999443547160961024/GIMrzRrt_normal.jpg"/>
    <hyperlink ref="F247" r:id="rId1412" display="http://pbs.twimg.com/profile_images/949070360103698432/kXSiPeTk_normal.jpg"/>
    <hyperlink ref="F206" r:id="rId1413" display="http://pbs.twimg.com/profile_images/1149093311073964032/Qltk6YE0_normal.jpg"/>
    <hyperlink ref="F385" r:id="rId1414" display="http://pbs.twimg.com/profile_images/1146790972984107009/9RDGUfHS_normal.jpg"/>
    <hyperlink ref="F386" r:id="rId1415" display="http://pbs.twimg.com/profile_images/1098509391517478912/3et7MGjf_normal.jpg"/>
    <hyperlink ref="F117" r:id="rId1416" display="http://pbs.twimg.com/profile_images/1149887034389073920/ICxKwRbR_normal.jpg"/>
    <hyperlink ref="F387" r:id="rId1417" display="http://pbs.twimg.com/profile_images/689472080828493825/2zPdAWgm_normal.jpg"/>
    <hyperlink ref="F388" r:id="rId1418" display="http://pbs.twimg.com/profile_images/1149439547144642561/Wdirf19a_normal.jpg"/>
    <hyperlink ref="F389" r:id="rId1419" display="http://pbs.twimg.com/profile_images/1085679007209709568/p_nnbDMn_normal.jpg"/>
    <hyperlink ref="F68" r:id="rId1420" display="http://pbs.twimg.com/profile_images/1131566038976475136/ZCccNG0b_normal.jpg"/>
    <hyperlink ref="F118" r:id="rId1421" display="http://pbs.twimg.com/profile_images/1045945050289430528/8eVx32Px_normal.jpg"/>
    <hyperlink ref="F390" r:id="rId1422" display="http://pbs.twimg.com/profile_images/809395916318867456/2dCuMOjo_normal.jpg"/>
    <hyperlink ref="F391" r:id="rId1423" display="http://pbs.twimg.com/profile_images/1136014047390896129/JAGD0I35_normal.jpg"/>
    <hyperlink ref="F392" r:id="rId1424" display="http://pbs.twimg.com/profile_images/1135642005785042945/gsQtmOHK_normal.jpg"/>
    <hyperlink ref="F15" r:id="rId1425" display="http://pbs.twimg.com/profile_images/1147556686024052736/11GTe0o0_normal.jpg"/>
    <hyperlink ref="F393" r:id="rId1426" display="http://pbs.twimg.com/profile_images/1132168699832602625/aK13XcVU_normal.jpg"/>
    <hyperlink ref="F394" r:id="rId1427" display="http://pbs.twimg.com/profile_images/1065009907760590848/9Gy2-0au_normal.jpg"/>
    <hyperlink ref="F395" r:id="rId1428" display="http://pbs.twimg.com/profile_images/1149093326282297345/UpUx0v9z_normal.png"/>
    <hyperlink ref="F119" r:id="rId1429" display="http://pbs.twimg.com/profile_images/1150518572051025920/xS474qZ-_normal.jpg"/>
    <hyperlink ref="F396" r:id="rId1430" display="http://pbs.twimg.com/profile_images/1146910667548610562/eiJttrPd_normal.jpg"/>
    <hyperlink ref="F11" r:id="rId1431" display="http://pbs.twimg.com/profile_images/1147835379418050560/wddCVVWX_normal.jpg"/>
    <hyperlink ref="F397" r:id="rId1432" display="http://pbs.twimg.com/profile_images/1150192443666685953/7Fm3yHoG_normal.jpg"/>
    <hyperlink ref="F120" r:id="rId1433" display="http://pbs.twimg.com/profile_images/1144231828737445889/STp-AUcj_normal.jpg"/>
    <hyperlink ref="F398" r:id="rId1434" display="http://pbs.twimg.com/profile_images/1150428801534500865/sxGc4gDr_normal.jpg"/>
    <hyperlink ref="F399" r:id="rId1435" display="http://pbs.twimg.com/profile_images/1136755920610955266/vS16SgW0_normal.png"/>
    <hyperlink ref="F400" r:id="rId1436" display="http://pbs.twimg.com/profile_images/1150060658244952070/cmvlYscY_normal.jpg"/>
    <hyperlink ref="F401" r:id="rId1437" display="http://pbs.twimg.com/profile_images/1144313149576945664/ERXPojTE_normal.jpg"/>
    <hyperlink ref="F121" r:id="rId1438" display="http://pbs.twimg.com/profile_images/1128589993839087618/Wwp1w5kR_normal.png"/>
    <hyperlink ref="F402" r:id="rId1439" display="http://pbs.twimg.com/profile_images/1122973486606110720/kBENpL29_normal.jpg"/>
    <hyperlink ref="F207" r:id="rId1440" display="http://pbs.twimg.com/profile_images/1139597476963475467/7XUWE0AH_normal.jpg"/>
    <hyperlink ref="F403" r:id="rId1441" display="http://pbs.twimg.com/profile_images/1092465683852677120/xzvxhSm9_normal.jpg"/>
    <hyperlink ref="F208" r:id="rId1442" display="http://pbs.twimg.com/profile_images/1144245312762105856/ZfIzOWtD_normal.jpg"/>
    <hyperlink ref="F404" r:id="rId1443" display="http://pbs.twimg.com/profile_images/1149574925641928705/X9kKlM-O_normal.jpg"/>
    <hyperlink ref="F122" r:id="rId1444" display="http://pbs.twimg.com/profile_images/1150190413820637185/Df2HttjQ_normal.jpg"/>
    <hyperlink ref="F405" r:id="rId1445" display="http://pbs.twimg.com/profile_images/1143032332720332800/Sf58lIN5_normal.jpg"/>
    <hyperlink ref="F406" r:id="rId1446" display="http://pbs.twimg.com/profile_images/1147871146211270656/vDCl9NGA_normal.jpg"/>
    <hyperlink ref="F209" r:id="rId1447" display="http://pbs.twimg.com/profile_images/1148226856212189184/98w0HFwu_normal.jpg"/>
    <hyperlink ref="F407" r:id="rId1448" display="http://pbs.twimg.com/profile_images/1128034425692938242/89oHV8Vl_normal.jpg"/>
    <hyperlink ref="F123" r:id="rId1449" display="http://pbs.twimg.com/profile_images/1149847614088777729/4C1rkdet_normal.jpg"/>
    <hyperlink ref="F408" r:id="rId1450" display="http://pbs.twimg.com/profile_images/1150823562841903105/TO5f-fIa_normal.jpg"/>
    <hyperlink ref="F210" r:id="rId1451" display="http://pbs.twimg.com/profile_images/1123852007108947970/1H3yJryV_normal.jpg"/>
    <hyperlink ref="F409" r:id="rId1452" display="http://pbs.twimg.com/profile_images/1091883932323336192/yGucWEs6_normal.jpg"/>
    <hyperlink ref="F410" r:id="rId1453" display="http://pbs.twimg.com/profile_images/1122918851455455232/awYDj1uW_normal.jpg"/>
    <hyperlink ref="F411" r:id="rId1454" display="http://pbs.twimg.com/profile_images/1146537661412335621/Vgk3ESkM_normal.jpg"/>
    <hyperlink ref="F412" r:id="rId1455" display="http://pbs.twimg.com/profile_images/912079546689650688/vk_P8rpn_normal.jpg"/>
    <hyperlink ref="F413" r:id="rId1456" display="http://pbs.twimg.com/profile_images/1007590322040463360/wMeafQe0_normal.jpg"/>
    <hyperlink ref="F69" r:id="rId1457" display="http://pbs.twimg.com/profile_images/1132953935805706240/WC7D5ts1_normal.jpg"/>
    <hyperlink ref="F211" r:id="rId1458" display="http://pbs.twimg.com/profile_images/1149874838179405827/Qr7knHIT_normal.jpg"/>
    <hyperlink ref="F212" r:id="rId1459" display="http://pbs.twimg.com/profile_images/1141077248470130689/Eq8WbdZi_normal.jpg"/>
    <hyperlink ref="F414" r:id="rId1460" display="http://pbs.twimg.com/profile_images/1145480001363632129/YGc03y6a_normal.jpg"/>
    <hyperlink ref="F415" r:id="rId1461" display="http://pbs.twimg.com/profile_images/1068169159144628224/Vv_IpX9e_normal.jpg"/>
    <hyperlink ref="F213" r:id="rId1462" display="http://pbs.twimg.com/profile_images/1087529458628583424/H--JI6m__normal.jpg"/>
    <hyperlink ref="F416" r:id="rId1463" display="http://pbs.twimg.com/profile_images/1143472176357658625/yyedAN0-_normal.jpg"/>
    <hyperlink ref="F9" r:id="rId1464" display="http://pbs.twimg.com/profile_images/1118917911287095299/jkic6LWd_normal.jpg"/>
    <hyperlink ref="F214" r:id="rId1465" display="http://pbs.twimg.com/profile_images/1062721614729633793/7q9LNX33_normal.jpg"/>
    <hyperlink ref="F417" r:id="rId1466" display="http://pbs.twimg.com/profile_images/1134088206582837249/izjEk4W3_normal.jpg"/>
    <hyperlink ref="F418" r:id="rId1467" display="http://pbs.twimg.com/profile_images/730908681097912320/0NsIY6ZC_normal.jpg"/>
    <hyperlink ref="F419" r:id="rId1468" display="http://pbs.twimg.com/profile_images/1149873266665885696/vYvP2Kan_normal.jpg"/>
    <hyperlink ref="F70" r:id="rId1469" display="http://pbs.twimg.com/profile_images/1147931556041908225/rsMRFIKl_normal.jpg"/>
    <hyperlink ref="F420" r:id="rId1470" display="http://pbs.twimg.com/profile_images/1080947762194272256/dLJ_6BQ__normal.jpg"/>
    <hyperlink ref="F421" r:id="rId1471" display="http://pbs.twimg.com/profile_images/1147155830657167362/5440Cfo7_normal.jpg"/>
    <hyperlink ref="F7" r:id="rId1472" display="http://pbs.twimg.com/profile_images/1131758771993292807/ioUAn_PX_normal.jpg"/>
    <hyperlink ref="F422" r:id="rId1473" display="http://pbs.twimg.com/profile_images/1135750775768883200/7To3OdmN_normal.jpg"/>
    <hyperlink ref="F423" r:id="rId1474" display="http://pbs.twimg.com/profile_images/1145763838534590465/-CFcZOaz_normal.jpg"/>
    <hyperlink ref="F215" r:id="rId1475" display="http://pbs.twimg.com/profile_images/1140771986471358464/y-Jsp1Nq_normal.jpg"/>
    <hyperlink ref="F424" r:id="rId1476" display="http://pbs.twimg.com/profile_images/1143577472891588609/abyk8fd8_normal.jpg"/>
    <hyperlink ref="F124" r:id="rId1477" display="http://pbs.twimg.com/profile_images/1138926232379068416/mXZYQr2M_normal.jpg"/>
    <hyperlink ref="F425" r:id="rId1478" display="http://pbs.twimg.com/profile_images/1146627004663357440/PR-hwXNC_normal.jpg"/>
    <hyperlink ref="F125" r:id="rId1479" display="http://pbs.twimg.com/profile_images/1016101662065192961/MnLkg87L_normal.jpg"/>
    <hyperlink ref="F426" r:id="rId1480" display="http://pbs.twimg.com/profile_images/1142997755964477441/zEJSR4NB_normal.jpg"/>
    <hyperlink ref="F126" r:id="rId1481" display="http://pbs.twimg.com/profile_images/1150725599914266624/F_xYm-cv_normal.jpg"/>
    <hyperlink ref="F427" r:id="rId1482" display="http://pbs.twimg.com/profile_images/846222857634009088/JVs2_4Zy_normal.jpg"/>
    <hyperlink ref="F216" r:id="rId1483" display="http://pbs.twimg.com/profile_images/758598429018693632/VXNyl3UT_normal.jpg"/>
    <hyperlink ref="F428" r:id="rId1484" display="http://pbs.twimg.com/profile_images/1150230407159222272/wfuIqGAp_normal.jpg"/>
    <hyperlink ref="F251" r:id="rId1485" display="http://pbs.twimg.com/profile_images/909380555824869376/E7y9WKTu_normal.jpg"/>
    <hyperlink ref="F429" r:id="rId1486" display="http://pbs.twimg.com/profile_images/1150511740024737800/jtpFYEW2_normal.jpg"/>
    <hyperlink ref="F430" r:id="rId1487" display="http://pbs.twimg.com/profile_images/1150534849196974080/ffOAUHkL_normal.png"/>
    <hyperlink ref="F52" r:id="rId1488" display="http://pbs.twimg.com/profile_images/1134192554528903170/dweiXxCs_normal.png"/>
    <hyperlink ref="F431" r:id="rId1489" display="http://pbs.twimg.com/profile_images/1148131436425125888/lrq-uHWw_normal.jpg"/>
    <hyperlink ref="F432" r:id="rId1490" display="http://pbs.twimg.com/profile_images/1145422436982239232/dK7pcBIE_normal.jpg"/>
    <hyperlink ref="F433" r:id="rId1491" display="http://pbs.twimg.com/profile_images/737766206141128704/zJEdo-gB_normal.jpg"/>
    <hyperlink ref="F434" r:id="rId1492" display="http://pbs.twimg.com/profile_images/1149319687102193664/IODlfzn1_normal.jpg"/>
    <hyperlink ref="F435" r:id="rId1493" display="http://pbs.twimg.com/profile_images/1120399279871418368/Eguu7ifT_normal.jpg"/>
    <hyperlink ref="F436" r:id="rId1494" display="http://pbs.twimg.com/profile_images/1141582690946289664/4o4GbyaI_normal.jpg"/>
    <hyperlink ref="F127" r:id="rId1495" display="http://pbs.twimg.com/profile_images/1150511720034521088/ljx7nDOa_normal.jpg"/>
    <hyperlink ref="F437" r:id="rId1496" display="http://pbs.twimg.com/profile_images/1077697471583727616/J5tq_Hik_normal.jpg"/>
    <hyperlink ref="F438" r:id="rId1497" display="http://pbs.twimg.com/profile_images/1149600490503561216/v11goBVK_normal.jpg"/>
    <hyperlink ref="F439" r:id="rId1498" display="http://pbs.twimg.com/profile_images/1144730117945679875/o5DoSmuN_normal.jpg"/>
    <hyperlink ref="F128" r:id="rId1499" display="http://pbs.twimg.com/profile_images/688442658671456256/nEf_Ndix_normal.jpg"/>
    <hyperlink ref="F440" r:id="rId1500" display="http://pbs.twimg.com/profile_images/938881713643671552/Gy5vVs1S_normal.jpg"/>
    <hyperlink ref="F217" r:id="rId1501" display="http://pbs.twimg.com/profile_images/1146074967009890307/FjbaHHqz_normal.png"/>
    <hyperlink ref="F441" r:id="rId1502" display="http://pbs.twimg.com/profile_images/1134301497536241665/32MitU8I_normal.jpg"/>
    <hyperlink ref="F129" r:id="rId1503" display="http://pbs.twimg.com/profile_images/1147167478411419650/LI6B3aId_normal.jpg"/>
    <hyperlink ref="F59" r:id="rId1504" display="http://pbs.twimg.com/profile_images/1104033833731702784/YqD6D2M4_normal.png"/>
    <hyperlink ref="F57" r:id="rId1505" display="http://pbs.twimg.com/profile_images/1143687100006637568/AcuUwzGt_normal.jpg"/>
    <hyperlink ref="F218" r:id="rId1506" display="http://pbs.twimg.com/profile_images/1062779044477906944/qXVwWs6-_normal.jpg"/>
    <hyperlink ref="F442" r:id="rId1507" display="http://pbs.twimg.com/profile_images/1038634963439181824/LU2lCZIJ_normal.jpg"/>
    <hyperlink ref="F443" r:id="rId1508" display="http://pbs.twimg.com/profile_images/1135263703119646720/9jLXrJxn_normal.jpg"/>
    <hyperlink ref="F130" r:id="rId1509" display="http://pbs.twimg.com/profile_images/1101569962982998016/zllXrUcG_normal.jpg"/>
    <hyperlink ref="F58" r:id="rId1510" display="http://pbs.twimg.com/profile_images/1150190854994354176/9I-NpaQ-_normal.jpg"/>
    <hyperlink ref="F219" r:id="rId1511" display="http://pbs.twimg.com/profile_images/1128968543423348737/cKSy3DJ-_normal.jpg"/>
    <hyperlink ref="F181" r:id="rId1512" display="http://pbs.twimg.com/profile_images/1117413212985733122/iNs3VwZN_normal.png"/>
    <hyperlink ref="F220" r:id="rId1513" display="http://pbs.twimg.com/profile_images/1129363225412292608/dihAc8To_normal.png"/>
    <hyperlink ref="F444" r:id="rId1514" display="http://pbs.twimg.com/profile_images/1147224520421519360/hXVvVWLd_normal.jpg"/>
    <hyperlink ref="F13" r:id="rId1515" display="http://pbs.twimg.com/profile_images/1150155203477458944/N1sGpPTm_normal.jpg"/>
    <hyperlink ref="F445" r:id="rId1516" display="http://pbs.twimg.com/profile_images/1149050807360335872/rifZS6pG_normal.jpg"/>
    <hyperlink ref="F221" r:id="rId1517" display="http://pbs.twimg.com/profile_images/777184706144206848/zEGX1P6f_normal.jpg"/>
    <hyperlink ref="F131" r:id="rId1518" display="http://pbs.twimg.com/profile_images/1148514067595845633/fiqQOrP1_normal.jpg"/>
    <hyperlink ref="F446" r:id="rId1519" display="http://pbs.twimg.com/profile_images/1143239566482169858/8rsqgq4P_normal.jpg"/>
    <hyperlink ref="F222" r:id="rId1520" display="http://pbs.twimg.com/profile_images/1139393668710748165/ZcY48XEb_normal.jpg"/>
    <hyperlink ref="F132" r:id="rId1521" display="http://pbs.twimg.com/profile_images/1058917283848904704/XX0FMWvF_normal.jpg"/>
    <hyperlink ref="F27" r:id="rId1522" display="http://pbs.twimg.com/profile_images/1150836897851355136/V6qvY8rD_normal.jpg"/>
    <hyperlink ref="F447" r:id="rId1523" display="http://pbs.twimg.com/profile_images/1138175989412814848/Ua-AuBNW_normal.jpg"/>
    <hyperlink ref="F448" r:id="rId1524" display="http://pbs.twimg.com/profile_images/1150597589181652995/J7_jRLQS_normal.jpg"/>
    <hyperlink ref="F449" r:id="rId1525" display="http://pbs.twimg.com/profile_images/1141938431213260800/7SwYURdC_normal.jpg"/>
    <hyperlink ref="F223" r:id="rId1526" display="http://pbs.twimg.com/profile_images/973350837589245953/XFfmIST4_normal.jpg"/>
    <hyperlink ref="F62" r:id="rId1527" display="http://pbs.twimg.com/profile_images/1887192372/O-Face_normal.jpg"/>
    <hyperlink ref="F182" r:id="rId1528" display="http://pbs.twimg.com/profile_images/1016364506723880961/48hRYL8o_normal.jpg"/>
    <hyperlink ref="F183" r:id="rId1529" display="http://pbs.twimg.com/profile_images/701101630251401217/9GyhldPw_normal.jpg"/>
    <hyperlink ref="F63" r:id="rId1530" display="http://pbs.twimg.com/profile_images/722496100809060355/M31kMOuQ_normal.jpg"/>
    <hyperlink ref="F184" r:id="rId1531" display="http://pbs.twimg.com/profile_images/757682034668019712/ZZGwYCBD_normal.jpg"/>
    <hyperlink ref="F450" r:id="rId1532" display="http://pbs.twimg.com/profile_images/1087932654534692864/JsvA-vRq_normal.jpg"/>
    <hyperlink ref="F224" r:id="rId1533" display="http://pbs.twimg.com/profile_images/1148965458340667392/KwW5z6Ir_normal.jpg"/>
    <hyperlink ref="F451" r:id="rId1534" display="http://pbs.twimg.com/profile_images/998214277948325889/XU9n4pkN_normal.jpg"/>
    <hyperlink ref="F452" r:id="rId1535" display="http://pbs.twimg.com/profile_images/1141872078846480384/609b-hbX_normal.jpg"/>
    <hyperlink ref="F453" r:id="rId1536" display="http://pbs.twimg.com/profile_images/1143422222360616960/04PIE1XB_normal.jpg"/>
    <hyperlink ref="F16" r:id="rId1537" display="http://pbs.twimg.com/profile_images/1150837972117254144/VRIqqPTI_normal.jpg"/>
    <hyperlink ref="F454" r:id="rId1538" display="http://pbs.twimg.com/profile_images/1147195080740081672/sttJKQ49_normal.jpg"/>
    <hyperlink ref="F252" r:id="rId1539" display="http://pbs.twimg.com/profile_images/702507816423190528/du-Ti2Rn_normal.jpg"/>
    <hyperlink ref="F455" r:id="rId1540" display="http://pbs.twimg.com/profile_images/1082929093950066690/abR5qQ2F_normal.jpg"/>
    <hyperlink ref="F456" r:id="rId1541" display="http://pbs.twimg.com/profile_images/1146254433828761600/1yEkoSBk_normal.jpg"/>
    <hyperlink ref="F133" r:id="rId1542" display="http://pbs.twimg.com/profile_images/1087454338283384832/ANpBPSVW_normal.jpg"/>
    <hyperlink ref="F457" r:id="rId1543" display="http://pbs.twimg.com/profile_images/1054186950012428288/YNjuwIDT_normal.jpg"/>
    <hyperlink ref="F458" r:id="rId1544" display="http://pbs.twimg.com/profile_images/1113892332246532097/XZw72X4q_normal.jpg"/>
    <hyperlink ref="F459" r:id="rId1545" display="http://pbs.twimg.com/profile_images/1071932009939898373/0kAUPSmr_normal.jpg"/>
    <hyperlink ref="F460" r:id="rId1546" display="http://pbs.twimg.com/profile_images/1150554285492584448/2v1ABpmM_normal.jpg"/>
    <hyperlink ref="F461" r:id="rId1547" display="http://pbs.twimg.com/profile_images/1091638738814410753/z8LtFkG6_normal.jpg"/>
    <hyperlink ref="F462" r:id="rId1548" display="http://pbs.twimg.com/profile_images/1059254910003236865/-b0O89fd_normal.jpg"/>
    <hyperlink ref="F463" r:id="rId1549" display="http://pbs.twimg.com/profile_images/1121283571031867393/fFg2J3Cz_normal.jpg"/>
    <hyperlink ref="F40" r:id="rId1550" display="http://pbs.twimg.com/profile_images/1101161068079009795/A3gLOPut_normal.png"/>
    <hyperlink ref="F134" r:id="rId1551" display="http://pbs.twimg.com/profile_images/1150772909356593158/daHHbVb8_normal.jpg"/>
    <hyperlink ref="F464" r:id="rId1552" display="http://pbs.twimg.com/profile_images/941466193017307136/sGfckMyj_normal.jpg"/>
    <hyperlink ref="F135" r:id="rId1553" display="http://pbs.twimg.com/profile_images/1104858346815934473/ijfAewvk_normal.jpg"/>
    <hyperlink ref="F30" r:id="rId1554" display="http://pbs.twimg.com/profile_images/970719569781411842/gNSz5hUi_normal.jpg"/>
    <hyperlink ref="F465" r:id="rId1555" display="http://pbs.twimg.com/profile_images/1122184142282792962/UtoirvAh_normal.png"/>
    <hyperlink ref="F466" r:id="rId1556" display="http://pbs.twimg.com/profile_images/1032833891806179328/t8dRCJ5J_normal.jpg"/>
    <hyperlink ref="F136" r:id="rId1557" display="http://pbs.twimg.com/profile_images/1080474961008041984/JVqQ226H_normal.jpg"/>
    <hyperlink ref="F467" r:id="rId1558" display="http://pbs.twimg.com/profile_images/1135135685051146240/P7OdvCo5_normal.jpg"/>
    <hyperlink ref="F468" r:id="rId1559" display="http://pbs.twimg.com/profile_images/1148622488982548481/sVEflQMC_normal.jpg"/>
    <hyperlink ref="F469" r:id="rId1560" display="http://pbs.twimg.com/profile_images/1150288261035806720/dsGR8WUh_normal.jpg"/>
    <hyperlink ref="F470" r:id="rId1561" display="http://pbs.twimg.com/profile_images/1149419127003471873/kC15UxO9_normal.jpg"/>
    <hyperlink ref="F471" r:id="rId1562" display="http://pbs.twimg.com/profile_images/1027672377960722432/QWKl4kAS_normal.jpg"/>
    <hyperlink ref="F472" r:id="rId1563" display="http://pbs.twimg.com/profile_images/772559466655051776/a6mFr6Vg_normal.jpg"/>
    <hyperlink ref="F473" r:id="rId1564" display="http://pbs.twimg.com/profile_images/1018725224131358720/GMBJWDzg_normal.jpg"/>
    <hyperlink ref="F474" r:id="rId1565" display="http://pbs.twimg.com/profile_images/924870582797197312/G0H_Kk_w_normal.jpg"/>
    <hyperlink ref="F475" r:id="rId1566" display="http://pbs.twimg.com/profile_images/895401014538280960/CYjve8ds_normal.jpg"/>
    <hyperlink ref="F476" r:id="rId1567" display="http://pbs.twimg.com/profile_images/690595216697507840/1vgxKhrd_normal.jpg"/>
    <hyperlink ref="F477" r:id="rId1568" display="http://pbs.twimg.com/profile_images/1143397449450627072/TbQwlmPM_normal.jpg"/>
    <hyperlink ref="F137" r:id="rId1569" display="http://pbs.twimg.com/profile_images/757694366567665664/tNM2SGhZ_normal.jpg"/>
    <hyperlink ref="F478" r:id="rId1570" display="http://pbs.twimg.com/profile_images/1108332602535133184/s2-Sywf1_normal.jpg"/>
    <hyperlink ref="F479" r:id="rId1571" display="http://pbs.twimg.com/profile_images/614526945359867904/MKUfU0vn_normal.png"/>
    <hyperlink ref="F480" r:id="rId1572" display="http://pbs.twimg.com/profile_images/1132490339267284994/Yw089kET_normal.jpg"/>
    <hyperlink ref="F481" r:id="rId1573" display="http://pbs.twimg.com/profile_images/1148775296944017408/SpO3PCpq_normal.jpg"/>
    <hyperlink ref="F482" r:id="rId1574" display="http://pbs.twimg.com/profile_images/1014893831584505856/KCU-BWFh_normal.jpg"/>
    <hyperlink ref="F483" r:id="rId1575" display="http://pbs.twimg.com/profile_images/941420127261687808/B2i2nmDf_normal.jpg"/>
    <hyperlink ref="F484" r:id="rId1576" display="http://pbs.twimg.com/profile_images/1143517934654038016/L84ALWhv_normal.jpg"/>
    <hyperlink ref="F225" r:id="rId1577" display="http://pbs.twimg.com/profile_images/1150411915170070529/DlMsXUJ8_normal.jpg"/>
    <hyperlink ref="F138" r:id="rId1578" display="http://pbs.twimg.com/profile_images/1063492277455265792/auKRyX47_normal.jpg"/>
    <hyperlink ref="F485" r:id="rId1579" display="http://pbs.twimg.com/profile_images/1143958051269091329/JiAyET5x_normal.png"/>
    <hyperlink ref="F486" r:id="rId1580" display="http://pbs.twimg.com/profile_images/1149158636519866369/155L9tow_normal.jpg"/>
    <hyperlink ref="F487" r:id="rId1581" display="http://pbs.twimg.com/profile_images/1069596406934134786/N12j3zuS_normal.jpg"/>
    <hyperlink ref="F488" r:id="rId1582" display="http://pbs.twimg.com/profile_images/595352265189294080/n3xey5f4_normal.jpg"/>
    <hyperlink ref="F489" r:id="rId1583" display="http://pbs.twimg.com/profile_images/1138443306382184448/bn2Zt9Fb_normal.jpg"/>
    <hyperlink ref="F139" r:id="rId1584" display="http://pbs.twimg.com/profile_images/1139868834108776448/6k1K94UO_normal.jpg"/>
    <hyperlink ref="F490" r:id="rId1585" display="http://pbs.twimg.com/profile_images/1150387491150716928/RLvL9_Fk_normal.jpg"/>
    <hyperlink ref="F491" r:id="rId1586" display="http://pbs.twimg.com/profile_images/1143646285452500992/XOIkPisN_normal.png"/>
    <hyperlink ref="F492" r:id="rId1587" display="http://pbs.twimg.com/profile_images/1133001769775194112/OAG4FDgU_normal.jpg"/>
    <hyperlink ref="F493" r:id="rId1588" display="http://pbs.twimg.com/profile_images/1113295456056930304/Ipn-oT7-_normal.jpg"/>
    <hyperlink ref="F64" r:id="rId1589" display="http://pbs.twimg.com/profile_images/1142802896175685634/sHNm7ZYX_normal.jpg"/>
    <hyperlink ref="F25" r:id="rId1590" display="http://pbs.twimg.com/profile_images/1096874825203765249/5-dESJQE_normal.jpg"/>
    <hyperlink ref="F494" r:id="rId1591" display="http://pbs.twimg.com/profile_images/1126317329833517057/dAzabHyR_normal.jpg"/>
    <hyperlink ref="F495" r:id="rId1592" display="http://pbs.twimg.com/profile_images/975842033385566211/1OoIeOIX_normal.jpg"/>
    <hyperlink ref="F496" r:id="rId1593" display="http://pbs.twimg.com/profile_images/1144886362551619584/H4Gz0pGr_normal.jpg"/>
    <hyperlink ref="F497" r:id="rId1594" display="http://pbs.twimg.com/profile_images/1128350963927064577/vbcRnhOK_normal.jpg"/>
    <hyperlink ref="F53" r:id="rId1595" display="http://pbs.twimg.com/profile_images/1139952980449472512/8jZW5mEk_normal.jpg"/>
    <hyperlink ref="F498" r:id="rId1596" display="http://pbs.twimg.com/profile_images/1060276928891052032/vC6Hw5U6_normal.jpg"/>
    <hyperlink ref="F499" r:id="rId1597" display="http://pbs.twimg.com/profile_images/1084259349449658368/eRuI6LJT_normal.jpg"/>
    <hyperlink ref="F226" r:id="rId1598" display="http://pbs.twimg.com/profile_images/910281795706478592/KVasCkVM_normal.jpg"/>
    <hyperlink ref="F500" r:id="rId1599" display="http://pbs.twimg.com/profile_images/1132906196074000386/qYbs9p-0_normal.jpg"/>
    <hyperlink ref="F501" r:id="rId1600" display="http://pbs.twimg.com/profile_images/1121828440313823233/2sMi6Y3P_normal.png"/>
    <hyperlink ref="F502" r:id="rId1601" display="http://pbs.twimg.com/profile_images/901445318461575168/NL68zo41_normal.jpg"/>
    <hyperlink ref="F503" r:id="rId1602" display="http://pbs.twimg.com/profile_images/1028087929632157697/Y4hD_QOV_normal.jpg"/>
    <hyperlink ref="F504" r:id="rId1603" display="http://pbs.twimg.com/profile_images/1150245790465568769/YBFOjUBh_normal.jpg"/>
    <hyperlink ref="F505" r:id="rId1604" display="http://pbs.twimg.com/profile_images/1126544785634992136/354FMgeF_normal.jpg"/>
    <hyperlink ref="F506" r:id="rId1605" display="http://pbs.twimg.com/profile_images/1149438807323713541/Eyepsmb-_normal.jpg"/>
    <hyperlink ref="F227" r:id="rId1606" display="http://pbs.twimg.com/profile_images/1150837576892321792/uQ3DOK1d_normal.jpg"/>
    <hyperlink ref="F507" r:id="rId1607" display="http://pbs.twimg.com/profile_images/1088880315026817025/x8VGpZlz_normal.jpg"/>
    <hyperlink ref="F23" r:id="rId1608" display="http://pbs.twimg.com/profile_images/1084224380513779712/n2w4fuJh_normal.jpg"/>
    <hyperlink ref="F26" r:id="rId1609" display="http://pbs.twimg.com/profile_images/1127815819814158336/xqoy298h_normal.jpg"/>
    <hyperlink ref="F508" r:id="rId1610" display="http://pbs.twimg.com/profile_images/1126221267512778755/FZKLIF9h_normal.jpg"/>
    <hyperlink ref="F509" r:id="rId1611" display="http://pbs.twimg.com/profile_images/898268110578495488/8jXRoKO__normal.jpg"/>
    <hyperlink ref="F510" r:id="rId1612" display="http://pbs.twimg.com/profile_images/1148305101754437632/BLr_efdw_normal.jpg"/>
    <hyperlink ref="F511" r:id="rId1613" display="http://pbs.twimg.com/profile_images/1149937156443398144/dOL6qnzr_normal.jpg"/>
    <hyperlink ref="F512" r:id="rId1614" display="http://pbs.twimg.com/profile_images/1083612333191122944/GMgRlDBn_normal.jpg"/>
    <hyperlink ref="F513" r:id="rId1615" display="http://pbs.twimg.com/profile_images/1147044603352272896/yZBDgxkI_normal.jpg"/>
    <hyperlink ref="F514" r:id="rId1616" display="http://pbs.twimg.com/profile_images/1129432656263962630/MTb6tGaR_normal.jpg"/>
    <hyperlink ref="F140" r:id="rId1617" display="http://pbs.twimg.com/profile_images/824506715676692481/-UWd5PsU_normal.jpg"/>
    <hyperlink ref="F515" r:id="rId1618" display="http://pbs.twimg.com/profile_images/1147587881042620417/tT9lFR1L_normal.jpg"/>
    <hyperlink ref="F516" r:id="rId1619" display="http://pbs.twimg.com/profile_images/1147486471428984832/ptVYBwtm_normal.jpg"/>
    <hyperlink ref="F517" r:id="rId1620" display="http://pbs.twimg.com/profile_images/1131992161707126784/e7c8SiMT_normal.jpg"/>
    <hyperlink ref="F141" r:id="rId1621" display="http://pbs.twimg.com/profile_images/839858358920310785/JVgCbSHx_normal.jpg"/>
    <hyperlink ref="F518" r:id="rId1622" display="http://pbs.twimg.com/profile_images/1148200123199045633/jmGupkVv_normal.jpg"/>
    <hyperlink ref="F519" r:id="rId1623" display="http://pbs.twimg.com/profile_images/834822984720322560/8iTnP9vl_normal.jpg"/>
    <hyperlink ref="F520" r:id="rId1624" display="http://pbs.twimg.com/profile_images/866076965341720577/5UHDeWiz_normal.jpg"/>
    <hyperlink ref="F228" r:id="rId1625" display="http://pbs.twimg.com/profile_images/1150437408250503169/o2WJB0QD_normal.jpg"/>
    <hyperlink ref="F521" r:id="rId1626" display="http://pbs.twimg.com/profile_images/1146206129166401536/uchLNZ96_normal.jpg"/>
    <hyperlink ref="F142" r:id="rId1627" display="http://pbs.twimg.com/profile_images/1150313569507921921/n9Yax7z-_normal.jpg"/>
    <hyperlink ref="F71" r:id="rId1628" display="http://pbs.twimg.com/profile_images/1146205111254999040/SK3Ct7zT_normal.jpg"/>
    <hyperlink ref="F143" r:id="rId1629" display="http://pbs.twimg.com/profile_images/1149339380269666304/X-1DW1De_normal.jpg"/>
    <hyperlink ref="F229" r:id="rId1630" display="http://pbs.twimg.com/profile_images/1147600131191115776/1_WPldTj_normal.jpg"/>
    <hyperlink ref="F522" r:id="rId1631" display="http://pbs.twimg.com/profile_images/1132549217094963201/NvnGdk8G_normal.jpg"/>
    <hyperlink ref="F523" r:id="rId1632" display="http://pbs.twimg.com/profile_images/1143727374477025280/-4ozLDoG_normal.jpg"/>
    <hyperlink ref="F144" r:id="rId1633" display="http://pbs.twimg.com/profile_images/1143010860429742080/wSYEA72g_normal.jpg"/>
    <hyperlink ref="F524" r:id="rId1634" display="http://pbs.twimg.com/profile_images/1148456774770548736/Eu_dCapV_normal.jpg"/>
    <hyperlink ref="F230" r:id="rId1635" display="http://pbs.twimg.com/profile_images/1150839251698933760/9aJt2RQ7_normal.jpg"/>
    <hyperlink ref="F525" r:id="rId1636" display="http://pbs.twimg.com/profile_images/1150836439963308032/wuQj2dqL_normal.jpg"/>
    <hyperlink ref="F526" r:id="rId1637" display="http://pbs.twimg.com/profile_images/1144615505220775936/UiUXD1LT_normal.jpg"/>
    <hyperlink ref="F527" r:id="rId1638" display="http://pbs.twimg.com/profile_images/1134936032992849920/xAncaNom_normal.jpg"/>
    <hyperlink ref="F528" r:id="rId1639" display="http://pbs.twimg.com/profile_images/1143908330827583488/QCwbmWiN_normal.jpg"/>
    <hyperlink ref="F145" r:id="rId1640" display="http://pbs.twimg.com/profile_images/1145137343004839936/f-TITs3O_normal.jpg"/>
    <hyperlink ref="F529" r:id="rId1641" display="http://pbs.twimg.com/profile_images/1077005196167917568/0Ak13jhI_normal.jpg"/>
    <hyperlink ref="F530" r:id="rId1642" display="http://pbs.twimg.com/profile_images/1114998321989468161/w2ZuD8LG_normal.jpg"/>
    <hyperlink ref="F146" r:id="rId1643" display="http://pbs.twimg.com/profile_images/1144697632025133057/qoh1IXVS_normal.jpg"/>
    <hyperlink ref="F531" r:id="rId1644" display="http://pbs.twimg.com/profile_images/1130926311994777601/Ii9TstmR_normal.jpg"/>
    <hyperlink ref="F532" r:id="rId1645" display="http://pbs.twimg.com/profile_images/1146488842662371328/abE-4TV5_normal.jpg"/>
    <hyperlink ref="F533" r:id="rId1646" display="http://pbs.twimg.com/profile_images/1150079532449378306/Cyp13j9K_normal.jpg"/>
    <hyperlink ref="F534" r:id="rId1647" display="http://pbs.twimg.com/profile_images/1147017797266018304/Lzq6pRLm_normal.jpg"/>
    <hyperlink ref="F535" r:id="rId1648" display="http://pbs.twimg.com/profile_images/542483513295925248/rcaRbc-c_normal.jpeg"/>
    <hyperlink ref="F536" r:id="rId1649" display="http://pbs.twimg.com/profile_images/1148041388933689344/3w9jqcow_normal.jpg"/>
    <hyperlink ref="F537" r:id="rId1650" display="http://pbs.twimg.com/profile_images/1136948442662604800/p3a-jBmC_normal.png"/>
    <hyperlink ref="F538" r:id="rId1651" display="http://pbs.twimg.com/profile_images/1149233661864288256/oeHPz9Oh_normal.jpg"/>
    <hyperlink ref="F248" r:id="rId1652" display="http://pbs.twimg.com/profile_images/1115243092037312513/JPIt8GN4_normal.png"/>
    <hyperlink ref="F539" r:id="rId1653" display="http://pbs.twimg.com/profile_images/653011007070187520/WNUxJf7__normal.jpg"/>
    <hyperlink ref="F540" r:id="rId1654" display="http://pbs.twimg.com/profile_images/1144818218491682816/Ycc0-Ae8_normal.jpg"/>
    <hyperlink ref="F541" r:id="rId1655" display="http://pbs.twimg.com/profile_images/1043851644084129792/9tl8G_Ou_normal.jpg"/>
    <hyperlink ref="F542" r:id="rId1656" display="http://pbs.twimg.com/profile_images/1118909622834925570/zLwbzAUf_normal.jpg"/>
    <hyperlink ref="F147" r:id="rId1657" display="http://pbs.twimg.com/profile_images/1150126007896158208/UOObwvyP_normal.jpg"/>
    <hyperlink ref="F543" r:id="rId1658" display="http://pbs.twimg.com/profile_images/1068216006890455040/7szECfGQ_normal.jpg"/>
    <hyperlink ref="F148" r:id="rId1659" display="http://pbs.twimg.com/profile_images/1134101996720594945/4PWxjpza_normal.jpg"/>
    <hyperlink ref="F544" r:id="rId1660" display="http://pbs.twimg.com/profile_images/1145290069173002240/TQI8Z6hY_normal.jpg"/>
    <hyperlink ref="F231" r:id="rId1661" display="http://pbs.twimg.com/profile_images/1145444330880012299/M_-1KKoa_normal.jpg"/>
    <hyperlink ref="F545" r:id="rId1662" display="http://pbs.twimg.com/profile_images/1148060844242042880/mJI3T8lT_normal.jpg"/>
    <hyperlink ref="F8" r:id="rId1663" display="http://pbs.twimg.com/profile_images/1102580038359310336/AWOm2e9W_normal.jpg"/>
    <hyperlink ref="F149" r:id="rId1664" display="http://pbs.twimg.com/profile_images/1135944922501173249/4HXdpZje_normal.jpg"/>
    <hyperlink ref="F76" r:id="rId1665" display="http://pbs.twimg.com/profile_images/982891172451508224/2jZMp6s6_normal.jpg"/>
    <hyperlink ref="F150" r:id="rId1666" display="http://pbs.twimg.com/profile_images/1126118800489947137/qYUWuFVu_normal.jpg"/>
    <hyperlink ref="F546" r:id="rId1667" display="http://pbs.twimg.com/profile_images/1150623090239397888/HSFzprAE_normal.jpg"/>
    <hyperlink ref="F547" r:id="rId1668" display="http://pbs.twimg.com/profile_images/1128009522562437121/PiRrM7Gt_normal.jpg"/>
    <hyperlink ref="F548" r:id="rId1669" display="http://pbs.twimg.com/profile_images/1148749007151173632/-F5CaBH3_normal.jpg"/>
    <hyperlink ref="F232" r:id="rId1670" display="http://pbs.twimg.com/profile_images/599928994046312448/4yx1NMN-_normal.jpg"/>
    <hyperlink ref="F549" r:id="rId1671" display="http://pbs.twimg.com/profile_images/1149080942436376576/-qZ6-pth_normal.jpg"/>
    <hyperlink ref="F550" r:id="rId1672" display="http://pbs.twimg.com/profile_images/1134567524899495936/U0x47rOk_normal.png"/>
    <hyperlink ref="F551" r:id="rId1673" display="http://pbs.twimg.com/profile_images/1132455232271781888/apkw2dRf_normal.jpg"/>
    <hyperlink ref="F17" r:id="rId1674" display="http://pbs.twimg.com/profile_images/1150763010178330624/HDnRTNlN_normal.jpg"/>
    <hyperlink ref="F151" r:id="rId1675" display="http://pbs.twimg.com/profile_images/1120453133631741952/kuPbSBpB_normal.jpg"/>
    <hyperlink ref="F552" r:id="rId1676" display="http://pbs.twimg.com/profile_images/882989180615364609/V53RTgX-_normal.jpg"/>
    <hyperlink ref="F553" r:id="rId1677" display="http://pbs.twimg.com/profile_images/1131575678179205120/KXLrF-rJ_normal.jpg"/>
    <hyperlink ref="F554" r:id="rId1678" display="http://pbs.twimg.com/profile_images/1112894744592637954/qzjWG4v3_normal.jpg"/>
    <hyperlink ref="F152" r:id="rId1679" display="http://pbs.twimg.com/profile_images/1150176854248062977/aKTc5Kko_normal.jpg"/>
    <hyperlink ref="F555" r:id="rId1680" display="http://pbs.twimg.com/profile_images/1150837345526198272/jzGHGjYz_normal.jpg"/>
    <hyperlink ref="F556" r:id="rId1681" display="http://pbs.twimg.com/profile_images/1082108099828293632/8fSUMMRP_normal.jpg"/>
    <hyperlink ref="F557" r:id="rId1682" display="http://pbs.twimg.com/profile_images/1147590052668739584/3uikLoU-_normal.jpg"/>
    <hyperlink ref="F558" r:id="rId1683" display="http://pbs.twimg.com/profile_images/1140186152764354560/Z2cw9Akj_normal.jpg"/>
    <hyperlink ref="F559" r:id="rId1684" display="http://pbs.twimg.com/profile_images/1150153941847543808/41oF6kiX_normal.jpg"/>
    <hyperlink ref="F560" r:id="rId1685" display="http://pbs.twimg.com/profile_images/1150572953760931840/HHYPBIG9_normal.jpg"/>
    <hyperlink ref="F561" r:id="rId1686" display="http://pbs.twimg.com/profile_images/1142183430303518720/cw8fsFTV_normal.png"/>
    <hyperlink ref="F562" r:id="rId1687" display="http://pbs.twimg.com/profile_images/1144063432314040326/pS8cot7y_normal.jpg"/>
    <hyperlink ref="F563" r:id="rId1688" display="http://pbs.twimg.com/profile_images/1137759131039928320/zPGBsN8U_normal.jpg"/>
    <hyperlink ref="F249" r:id="rId1689" display="http://pbs.twimg.com/profile_images/831754218742677504/mXWp_oCs_normal.jpg"/>
    <hyperlink ref="F564" r:id="rId1690" display="http://pbs.twimg.com/profile_images/1149635594412101633/IqfTZgZt_normal.jpg"/>
    <hyperlink ref="F565" r:id="rId1691" display="http://pbs.twimg.com/profile_images/1148621960856739840/OJXI6eMj_normal.jpg"/>
    <hyperlink ref="F566" r:id="rId1692" display="http://pbs.twimg.com/profile_images/1110679500226998279/ndidsCxT_normal.jpg"/>
    <hyperlink ref="F567" r:id="rId1693" display="http://pbs.twimg.com/profile_images/1123517682861649921/gFl2rKPL_normal.jpg"/>
    <hyperlink ref="F153" r:id="rId1694" display="http://pbs.twimg.com/profile_images/1064619419765104640/Xd2LdHkK_normal.jpg"/>
    <hyperlink ref="F568" r:id="rId1695" display="http://pbs.twimg.com/profile_images/1137558047772090368/VyDDH5tW_normal.jpg"/>
    <hyperlink ref="F569" r:id="rId1696" display="http://pbs.twimg.com/profile_images/1139055046371565569/IUGIyZhv_normal.jpg"/>
    <hyperlink ref="F154" r:id="rId1697" display="http://pbs.twimg.com/profile_images/904090968638480384/qU3k02rV_normal.jpg"/>
    <hyperlink ref="F570" r:id="rId1698" display="http://pbs.twimg.com/profile_images/1243702687/AS12-47-6938HR-400x402_normal.jpg"/>
    <hyperlink ref="F571" r:id="rId1699" display="http://pbs.twimg.com/profile_images/1137835289400004608/mRNbTUE3_normal.jpg"/>
    <hyperlink ref="F572" r:id="rId1700" display="http://pbs.twimg.com/profile_images/1143698170666528775/37McBqP4_normal.png"/>
    <hyperlink ref="F573" r:id="rId1701" display="http://pbs.twimg.com/profile_images/1071612969111486465/4sW2DT-q_normal.jpg"/>
    <hyperlink ref="F233" r:id="rId1702" display="http://pbs.twimg.com/profile_images/1134437532152868865/rktuZ4zQ_normal.jpg"/>
    <hyperlink ref="F574" r:id="rId1703" display="http://pbs.twimg.com/profile_images/1114572251062517760/q5NXwLi5_normal.jpg"/>
    <hyperlink ref="F234" r:id="rId1704" display="http://pbs.twimg.com/profile_images/1150555267861504000/16bYUPLK_normal.jpg"/>
    <hyperlink ref="F575" r:id="rId1705" display="http://pbs.twimg.com/profile_images/1149688931413139456/cgVhqwA-_normal.jpg"/>
    <hyperlink ref="F235" r:id="rId1706" display="http://pbs.twimg.com/profile_images/1150834118898397184/ZXyOaDGj_normal.jpg"/>
    <hyperlink ref="F576" r:id="rId1707" display="http://pbs.twimg.com/profile_images/1120390648983584768/zXsE-IIb_normal.jpg"/>
    <hyperlink ref="F155" r:id="rId1708" display="http://pbs.twimg.com/profile_images/1133834048055447552/1Jqioa_i_normal.jpg"/>
    <hyperlink ref="F577" r:id="rId1709" display="http://pbs.twimg.com/profile_images/913802075435294720/TOokaHnx_normal.jpg"/>
    <hyperlink ref="F578" r:id="rId1710" display="http://pbs.twimg.com/profile_images/1113169993074708481/xUv_8K4Z_normal.jpg"/>
    <hyperlink ref="F579" r:id="rId1711" display="http://pbs.twimg.com/profile_images/1133195395352408064/lvn_7CVJ_normal.jpg"/>
    <hyperlink ref="F156" r:id="rId1712" display="http://pbs.twimg.com/profile_images/1147230517923844096/DNfoqphC_normal.jpg"/>
    <hyperlink ref="F41" r:id="rId1713" display="http://pbs.twimg.com/profile_images/1120343679091257345/_eZHi--d_normal.jpg"/>
    <hyperlink ref="F157" r:id="rId1714" display="http://pbs.twimg.com/profile_images/1150504013546381312/T4FxI6Zb_normal.jpg"/>
    <hyperlink ref="F158" r:id="rId1715" display="http://pbs.twimg.com/profile_images/1149710320409202688/r-LyZ0Jn_normal.jpg"/>
    <hyperlink ref="F159" r:id="rId1716" display="http://pbs.twimg.com/profile_images/1149839557313085440/lDMoLmZU_normal.jpg"/>
    <hyperlink ref="F580" r:id="rId1717" display="http://pbs.twimg.com/profile_images/952675124502761472/d2lVmqGs_normal.jpg"/>
    <hyperlink ref="F32" r:id="rId1718" display="http://pbs.twimg.com/profile_images/1149947343564881922/8L9WZFy5_normal.jpg"/>
    <hyperlink ref="F581" r:id="rId1719" display="http://pbs.twimg.com/profile_images/1148502699576451072/IPqr6iJ5_normal.jpg"/>
    <hyperlink ref="F236" r:id="rId1720" display="http://pbs.twimg.com/profile_images/1150823028101718016/qSsS4p2r_normal.jpg"/>
    <hyperlink ref="F582" r:id="rId1721" display="http://pbs.twimg.com/profile_images/1144020595811803136/HO2LrUy4_normal.jpg"/>
    <hyperlink ref="F583" r:id="rId1722" display="http://pbs.twimg.com/profile_images/997730383604035584/fd1n6BJI_normal.jpg"/>
    <hyperlink ref="F160" r:id="rId1723" display="http://pbs.twimg.com/profile_images/924646141127528448/-KjrEjye_normal.jpg"/>
    <hyperlink ref="F584" r:id="rId1724" display="http://pbs.twimg.com/profile_images/1017940875446571008/xDsM0UAE_normal.jpg"/>
    <hyperlink ref="F585" r:id="rId1725" display="http://pbs.twimg.com/profile_images/1128729564476211203/uXljADlD_normal.jpg"/>
    <hyperlink ref="F586" r:id="rId1726" display="http://pbs.twimg.com/profile_images/1096979026965540865/m4IB8hqI_normal.png"/>
    <hyperlink ref="F237" r:id="rId1727" display="http://pbs.twimg.com/profile_images/1149769508975984641/A02OafcK_normal.jpg"/>
    <hyperlink ref="F10" r:id="rId1728" display="http://pbs.twimg.com/profile_images/1135288114258141184/_QDmmnVo_normal.jpg"/>
    <hyperlink ref="F161" r:id="rId1729" display="http://pbs.twimg.com/profile_images/1110405981588971520/zhgC2rsb_normal.jpg"/>
    <hyperlink ref="F162" r:id="rId1730" display="http://pbs.twimg.com/profile_images/1150484882428182529/XAQZkYfQ_normal.jpg"/>
    <hyperlink ref="F163" r:id="rId1731" display="http://pbs.twimg.com/profile_images/1130866367060684800/wJJ_7AxE_normal.jpg"/>
    <hyperlink ref="F587" r:id="rId1732" display="http://pbs.twimg.com/profile_images/1145165870244589569/H9cx4HYh_normal.jpg"/>
    <hyperlink ref="F588" r:id="rId1733" display="http://pbs.twimg.com/profile_images/1137243966707912704/49lQPrIt_normal.jpg"/>
    <hyperlink ref="F589" r:id="rId1734" display="http://pbs.twimg.com/profile_images/1146619707233099778/gXVy1teG_normal.jpg"/>
    <hyperlink ref="F590" r:id="rId1735" display="http://pbs.twimg.com/profile_images/1132720287265501185/CEZ9gtQE_normal.jpg"/>
    <hyperlink ref="F591" r:id="rId1736" display="http://pbs.twimg.com/profile_images/1054109127981625346/l0rPISpo_normal.jpg"/>
    <hyperlink ref="F592" r:id="rId1737" display="http://pbs.twimg.com/profile_images/1120554411397451776/clcawMaG_normal.jpg"/>
    <hyperlink ref="F593" r:id="rId1738" display="http://pbs.twimg.com/profile_images/1121596562541621250/n5LiZM9D_normal.jpg"/>
    <hyperlink ref="F594" r:id="rId1739" display="http://pbs.twimg.com/profile_images/1139114039169245184/FqrSh0d__normal.jpg"/>
    <hyperlink ref="F238" r:id="rId1740" display="http://pbs.twimg.com/profile_images/1141344478038564864/tkqu1-zp_normal.jpg"/>
    <hyperlink ref="F595" r:id="rId1741" display="http://pbs.twimg.com/profile_images/1134240142305218561/_XHkY9Xe_normal.jpg"/>
    <hyperlink ref="F164" r:id="rId1742" display="http://pbs.twimg.com/profile_images/1150464454058020864/YK5o7D_p_normal.jpg"/>
    <hyperlink ref="F77" r:id="rId1743" display="http://pbs.twimg.com/profile_images/1109903589881905154/BYcqRK0g_normal.jpg"/>
    <hyperlink ref="F165" r:id="rId1744" display="http://pbs.twimg.com/profile_images/1124440697602490368/T6a5t1yh_normal.jpg"/>
    <hyperlink ref="F596" r:id="rId1745" display="http://pbs.twimg.com/profile_images/1042993227945541632/G8k4iYaF_normal.jpg"/>
    <hyperlink ref="F597" r:id="rId1746" display="http://pbs.twimg.com/profile_images/1145047049685131264/-oX_97XI_normal.jpg"/>
    <hyperlink ref="F598" r:id="rId1747" display="http://pbs.twimg.com/profile_images/1121179128412233728/CHw8bA4c_normal.jpg"/>
    <hyperlink ref="F599" r:id="rId1748" display="http://pbs.twimg.com/profile_images/1086739040169328640/Lxgxkk8P_normal.jpg"/>
    <hyperlink ref="F166" r:id="rId1749" display="http://pbs.twimg.com/profile_images/1133261929030533120/bfIDmeIk_normal.jpg"/>
    <hyperlink ref="F600" r:id="rId1750" display="http://pbs.twimg.com/profile_images/882358571437924352/oTnK5dES_normal.jpg"/>
    <hyperlink ref="F239" r:id="rId1751" display="http://pbs.twimg.com/profile_images/1150574500246740992/FDRzyXPr_normal.jpg"/>
    <hyperlink ref="F601" r:id="rId1752" display="http://pbs.twimg.com/profile_images/1145392568726724608/7KqZtoar_normal.jpg"/>
    <hyperlink ref="F35" r:id="rId1753" display="http://pbs.twimg.com/profile_images/1119363293896900608/DDauFhwJ_normal.jpg"/>
    <hyperlink ref="F602" r:id="rId1754" display="http://pbs.twimg.com/profile_images/1149025363298836480/mFqT1EJu_normal.jpg"/>
    <hyperlink ref="F603" r:id="rId1755" display="http://pbs.twimg.com/profile_images/1143597142021431296/1LxoR1z8_normal.jpg"/>
    <hyperlink ref="F167" r:id="rId1756" display="http://pbs.twimg.com/profile_images/923308165201928193/MjZXEUlG_normal.jpg"/>
    <hyperlink ref="F604" r:id="rId1757" display="http://pbs.twimg.com/profile_images/1149871879252930563/EXxRAOhx_normal.jpg"/>
    <hyperlink ref="F605" r:id="rId1758" display="http://pbs.twimg.com/profile_images/1117520626024099840/KzFBMK2i_normal.jpg"/>
    <hyperlink ref="AX82" r:id="rId1759" display="https://twitter.com/brklynn17"/>
    <hyperlink ref="AX253" r:id="rId1760" display="https://twitter.com/escarenojuanita"/>
    <hyperlink ref="AX254" r:id="rId1761" display="https://twitter.com/thomassalz"/>
    <hyperlink ref="AX6" r:id="rId1762" display="https://twitter.com/analdecomposer2"/>
    <hyperlink ref="AX255" r:id="rId1763" display="https://twitter.com/siennanichole13"/>
    <hyperlink ref="AX4" r:id="rId1764" display="https://twitter.com/kevinjonas"/>
    <hyperlink ref="AX186" r:id="rId1765" display="https://twitter.com/emiclarkee"/>
    <hyperlink ref="AX256" r:id="rId1766" display="https://twitter.com/gvbriellalopes"/>
    <hyperlink ref="AX14" r:id="rId1767" display="https://twitter.com/treville2x"/>
    <hyperlink ref="AX257" r:id="rId1768" display="https://twitter.com/kroz_08"/>
    <hyperlink ref="AX12" r:id="rId1769" display="https://twitter.com/soft_demon_"/>
    <hyperlink ref="AX258" r:id="rId1770" display="https://twitter.com/unabeetlebum"/>
    <hyperlink ref="AX259" r:id="rId1771" display="https://twitter.com/agustinaloppez1"/>
    <hyperlink ref="AX29" r:id="rId1772" display="https://twitter.com/paulasanchezxo"/>
    <hyperlink ref="AX187" r:id="rId1773" display="https://twitter.com/cycpodcast"/>
    <hyperlink ref="AX78" r:id="rId1774" display="https://twitter.com/rainey_magee"/>
    <hyperlink ref="AX168" r:id="rId1775" display="https://twitter.com/deeznut85114014"/>
    <hyperlink ref="AX169" r:id="rId1776" display="https://twitter.com/tommorrisjr1"/>
    <hyperlink ref="AX80" r:id="rId1777" display="https://twitter.com/hellinabucket13"/>
    <hyperlink ref="AX260" r:id="rId1778" display="https://twitter.com/tony_salinas51"/>
    <hyperlink ref="AX261" r:id="rId1779" display="https://twitter.com/s3npaiplz"/>
    <hyperlink ref="AX3" r:id="rId1780" display="https://twitter.com/_jesse25"/>
    <hyperlink ref="AX262" r:id="rId1781" display="https://twitter.com/fannibitche"/>
    <hyperlink ref="AX5" r:id="rId1782" display="https://twitter.com/viiperfish"/>
    <hyperlink ref="AX263" r:id="rId1783" display="https://twitter.com/ginganinja_23"/>
    <hyperlink ref="AX264" r:id="rId1784" display="https://twitter.com/dezeredawn"/>
    <hyperlink ref="AX265" r:id="rId1785" display="https://twitter.com/harisirfan98"/>
    <hyperlink ref="AX266" r:id="rId1786" display="https://twitter.com/legreggie"/>
    <hyperlink ref="AX267" r:id="rId1787" display="https://twitter.com/_superdrowsy"/>
    <hyperlink ref="AX45" r:id="rId1788" display="https://twitter.com/trippieed"/>
    <hyperlink ref="AX188" r:id="rId1789" display="https://twitter.com/drewxruss"/>
    <hyperlink ref="AX83" r:id="rId1790" display="https://twitter.com/camrynwithnoe"/>
    <hyperlink ref="AX21" r:id="rId1791" display="https://twitter.com/exposedtingzzz"/>
    <hyperlink ref="AX189" r:id="rId1792" display="https://twitter.com/kygreg_"/>
    <hyperlink ref="AX79" r:id="rId1793" display="https://twitter.com/jackmotleylive"/>
    <hyperlink ref="AX170" r:id="rId1794" display="https://twitter.com/usairforce"/>
    <hyperlink ref="AX171" r:id="rId1795" display="https://twitter.com/realdonaldtrump"/>
    <hyperlink ref="AX81" r:id="rId1796" display="https://twitter.com/huggybare71"/>
    <hyperlink ref="AX268" r:id="rId1797" display="https://twitter.com/sleepylilflwr"/>
    <hyperlink ref="AX24" r:id="rId1798" display="https://twitter.com/nw44"/>
    <hyperlink ref="AX269" r:id="rId1799" display="https://twitter.com/samuelkelsey5"/>
    <hyperlink ref="AX270" r:id="rId1800" display="https://twitter.com/mariajesus_197"/>
    <hyperlink ref="AX18" r:id="rId1801" display="https://twitter.com/drimikid"/>
    <hyperlink ref="AX271" r:id="rId1802" display="https://twitter.com/refchire"/>
    <hyperlink ref="AX65" r:id="rId1803" display="https://twitter.com/titan_fou"/>
    <hyperlink ref="AX272" r:id="rId1804" display="https://twitter.com/pantarujam"/>
    <hyperlink ref="AX34" r:id="rId1805" display="https://twitter.com/mariinagarcia18"/>
    <hyperlink ref="AX84" r:id="rId1806" display="https://twitter.com/paydaygame"/>
    <hyperlink ref="AX273" r:id="rId1807" display="https://twitter.com/rasley14"/>
    <hyperlink ref="AX274" r:id="rId1808" display="https://twitter.com/just_magaly01"/>
    <hyperlink ref="AX275" r:id="rId1809" display="https://twitter.com/ii_mercede_ii"/>
    <hyperlink ref="AX46" r:id="rId1810" display="https://twitter.com/__puncheonpapi"/>
    <hyperlink ref="AX276" r:id="rId1811" display="https://twitter.com/renatejmv"/>
    <hyperlink ref="AX85" r:id="rId1812" display="https://twitter.com/area51shit"/>
    <hyperlink ref="AX277" r:id="rId1813" display="https://twitter.com/chris_serr"/>
    <hyperlink ref="AX86" r:id="rId1814" display="https://twitter.com/elijah_maurice"/>
    <hyperlink ref="AX278" r:id="rId1815" display="https://twitter.com/stefalonsoo"/>
    <hyperlink ref="AX279" r:id="rId1816" display="https://twitter.com/lonioihetairoi"/>
    <hyperlink ref="AX280" r:id="rId1817" display="https://twitter.com/off2707"/>
    <hyperlink ref="AX47" r:id="rId1818" display="https://twitter.com/kurissuu"/>
    <hyperlink ref="AX87" r:id="rId1819" display="https://twitter.com/its0anda"/>
    <hyperlink ref="AX281" r:id="rId1820" display="https://twitter.com/cassthesmash"/>
    <hyperlink ref="AX282" r:id="rId1821" display="https://twitter.com/wozniak2012"/>
    <hyperlink ref="AX48" r:id="rId1822" display="https://twitter.com/phillyd"/>
    <hyperlink ref="AX283" r:id="rId1823" display="https://twitter.com/cincothewolf"/>
    <hyperlink ref="AX284" r:id="rId1824" display="https://twitter.com/pasalewero"/>
    <hyperlink ref="AX285" r:id="rId1825" display="https://twitter.com/tian_a1"/>
    <hyperlink ref="AX240" r:id="rId1826" display="https://twitter.com/youtube"/>
    <hyperlink ref="AX286" r:id="rId1827" display="https://twitter.com/liliana_rrazo"/>
    <hyperlink ref="AX190" r:id="rId1828" display="https://twitter.com/kjaxel1"/>
    <hyperlink ref="AX287" r:id="rId1829" display="https://twitter.com/vi6per"/>
    <hyperlink ref="AX88" r:id="rId1830" display="https://twitter.com/bingotm"/>
    <hyperlink ref="AX288" r:id="rId1831" display="https://twitter.com/lolhidominic"/>
    <hyperlink ref="AX89" r:id="rId1832" display="https://twitter.com/rysez_"/>
    <hyperlink ref="AX72" r:id="rId1833" display="https://twitter.com/benteboulan"/>
    <hyperlink ref="AX90" r:id="rId1834" display="https://twitter.com/dohollouhugo"/>
    <hyperlink ref="AX191" r:id="rId1835" display="https://twitter.com/anniemirabal"/>
    <hyperlink ref="AX289" r:id="rId1836" display="https://twitter.com/cinco914"/>
    <hyperlink ref="AX91" r:id="rId1837" display="https://twitter.com/izayah19"/>
    <hyperlink ref="AX290" r:id="rId1838" display="https://twitter.com/jarrod_haley_"/>
    <hyperlink ref="AX291" r:id="rId1839" display="https://twitter.com/herrandolea1"/>
    <hyperlink ref="AX66" r:id="rId1840" display="https://twitter.com/hawkins63441686"/>
    <hyperlink ref="AX292" r:id="rId1841" display="https://twitter.com/jamieelizz"/>
    <hyperlink ref="AX192" r:id="rId1842" display="https://twitter.com/j_clareus"/>
    <hyperlink ref="AX293" r:id="rId1843" display="https://twitter.com/elespanteon"/>
    <hyperlink ref="AX39" r:id="rId1844" display="https://twitter.com/officialdannyt"/>
    <hyperlink ref="AX92" r:id="rId1845" display="https://twitter.com/kenyaa_sophia"/>
    <hyperlink ref="AX294" r:id="rId1846" display="https://twitter.com/joey_shantel"/>
    <hyperlink ref="AX295" r:id="rId1847" display="https://twitter.com/xo_palomaaa"/>
    <hyperlink ref="AX93" r:id="rId1848" display="https://twitter.com/sou_thaigo"/>
    <hyperlink ref="AX296" r:id="rId1849" display="https://twitter.com/andreicomi"/>
    <hyperlink ref="AX193" r:id="rId1850" display="https://twitter.com/adil_khan4724"/>
    <hyperlink ref="AX297" r:id="rId1851" display="https://twitter.com/commanderamb"/>
    <hyperlink ref="AX298" r:id="rId1852" display="https://twitter.com/wingzerozxt"/>
    <hyperlink ref="AX194" r:id="rId1853" display="https://twitter.com/ashmacx3"/>
    <hyperlink ref="AX299" r:id="rId1854" display="https://twitter.com/maeofthedeadx"/>
    <hyperlink ref="AX250" r:id="rId1855" display="https://twitter.com/markperry65"/>
    <hyperlink ref="AX61" r:id="rId1856" display="https://twitter.com/super6"/>
    <hyperlink ref="AX60" r:id="rId1857" display="https://twitter.com/rubendsneves_"/>
    <hyperlink ref="AX94" r:id="rId1858" display="https://twitter.com/brenobattista_"/>
    <hyperlink ref="AX56" r:id="rId1859" display="https://twitter.com/carolzffc"/>
    <hyperlink ref="AX95" r:id="rId1860" display="https://twitter.com/carolpymmentel"/>
    <hyperlink ref="AX96" r:id="rId1861" display="https://twitter.com/jenniferdosanj6"/>
    <hyperlink ref="AX185" r:id="rId1862" display="https://twitter.com/gabrielrabiller"/>
    <hyperlink ref="AX195" r:id="rId1863" display="https://twitter.com/charmonnn"/>
    <hyperlink ref="AX196" r:id="rId1864" display="https://twitter.com/spirallution"/>
    <hyperlink ref="AX300" r:id="rId1865" display="https://twitter.com/sixapastor"/>
    <hyperlink ref="AX301" r:id="rId1866" display="https://twitter.com/sergiowolf6"/>
    <hyperlink ref="AX302" r:id="rId1867" display="https://twitter.com/wopetu"/>
    <hyperlink ref="AX303" r:id="rId1868" display="https://twitter.com/deegrizzley21"/>
    <hyperlink ref="AX304" r:id="rId1869" display="https://twitter.com/trevorhansen19"/>
    <hyperlink ref="AX305" r:id="rId1870" display="https://twitter.com/galaxykitty91"/>
    <hyperlink ref="AX197" r:id="rId1871" display="https://twitter.com/newsenm"/>
    <hyperlink ref="AX306" r:id="rId1872" display="https://twitter.com/gowliez"/>
    <hyperlink ref="AX307" r:id="rId1873" display="https://twitter.com/nataliegrandez_"/>
    <hyperlink ref="AX308" r:id="rId1874" display="https://twitter.com/pixelnebulas"/>
    <hyperlink ref="AX198" r:id="rId1875" display="https://twitter.com/josevaladez100"/>
    <hyperlink ref="AX97" r:id="rId1876" display="https://twitter.com/guess_nick"/>
    <hyperlink ref="AX309" r:id="rId1877" display="https://twitter.com/youngnicosuave"/>
    <hyperlink ref="AX98" r:id="rId1878" display="https://twitter.com/unclesamschild"/>
    <hyperlink ref="AX310" r:id="rId1879" display="https://twitter.com/r0bsmash"/>
    <hyperlink ref="AX311" r:id="rId1880" display="https://twitter.com/hectorvegaii"/>
    <hyperlink ref="AX99" r:id="rId1881" display="https://twitter.com/daat_duude"/>
    <hyperlink ref="AX312" r:id="rId1882" display="https://twitter.com/666_corruption"/>
    <hyperlink ref="AX313" r:id="rId1883" display="https://twitter.com/bobchain_crypto"/>
    <hyperlink ref="AX241" r:id="rId1884" display="https://twitter.com/sabotagebeats"/>
    <hyperlink ref="AX314" r:id="rId1885" display="https://twitter.com/migueloftheiron"/>
    <hyperlink ref="AX73" r:id="rId1886" display="https://twitter.com/joshgannon69"/>
    <hyperlink ref="AX242" r:id="rId1887" display="https://twitter.com/littledebbie"/>
    <hyperlink ref="AX243" r:id="rId1888" display="https://twitter.com/thedrewpowell"/>
    <hyperlink ref="AX315" r:id="rId1889" display="https://twitter.com/a_redschoolbag"/>
    <hyperlink ref="AX316" r:id="rId1890" display="https://twitter.com/felrisbasili"/>
    <hyperlink ref="AX317" r:id="rId1891" display="https://twitter.com/chrislgonzales"/>
    <hyperlink ref="AX49" r:id="rId1892" display="https://twitter.com/thethizzler"/>
    <hyperlink ref="AX100" r:id="rId1893" display="https://twitter.com/tmg_offi_cial"/>
    <hyperlink ref="AX318" r:id="rId1894" display="https://twitter.com/backupa83915604"/>
    <hyperlink ref="AX74" r:id="rId1895" display="https://twitter.com/savannahbasham1"/>
    <hyperlink ref="AX244" r:id="rId1896" display="https://twitter.com/panicatthedisco"/>
    <hyperlink ref="AX245" r:id="rId1897" display="https://twitter.com/brendonurie"/>
    <hyperlink ref="AX319" r:id="rId1898" display="https://twitter.com/forthethronee"/>
    <hyperlink ref="AX33" r:id="rId1899" display="https://twitter.com/liamcunningham1"/>
    <hyperlink ref="AX101" r:id="rId1900" display="https://twitter.com/tara0rtiz"/>
    <hyperlink ref="AX38" r:id="rId1901" display="https://twitter.com/baboupissenlit"/>
    <hyperlink ref="AX102" r:id="rId1902" display="https://twitter.com/theocrpl7"/>
    <hyperlink ref="AX103" r:id="rId1903" display="https://twitter.com/zouunetyt"/>
    <hyperlink ref="AX44" r:id="rId1904" display="https://twitter.com/the1connue"/>
    <hyperlink ref="AX104" r:id="rId1905" display="https://twitter.com/noitsnoor"/>
    <hyperlink ref="AX31" r:id="rId1906" display="https://twitter.com/ussamayy"/>
    <hyperlink ref="AX28" r:id="rId1907" display="https://twitter.com/liquornlambos"/>
    <hyperlink ref="AX320" r:id="rId1908" display="https://twitter.com/misaacphotos"/>
    <hyperlink ref="AX321" r:id="rId1909" display="https://twitter.com/_hoerambe"/>
    <hyperlink ref="AX322" r:id="rId1910" display="https://twitter.com/ozzie_a5296"/>
    <hyperlink ref="AX323" r:id="rId1911" display="https://twitter.com/lynsayskick"/>
    <hyperlink ref="AX199" r:id="rId1912" display="https://twitter.com/brinaninanina"/>
    <hyperlink ref="AX324" r:id="rId1913" display="https://twitter.com/grcrlf"/>
    <hyperlink ref="AX54" r:id="rId1914" display="https://twitter.com/prweekus"/>
    <hyperlink ref="AX55" r:id="rId1915" display="https://twitter.com/steak_umm"/>
    <hyperlink ref="AX172" r:id="rId1916" display="https://twitter.com/moonpie"/>
    <hyperlink ref="AX173" r:id="rId1917" display="https://twitter.com/digiorno"/>
    <hyperlink ref="AX174" r:id="rId1918" display="https://twitter.com/burgerking"/>
    <hyperlink ref="AX175" r:id="rId1919" display="https://twitter.com/koolaid"/>
    <hyperlink ref="AX325" r:id="rId1920" display="https://twitter.com/ruvie_nk"/>
    <hyperlink ref="AX105" r:id="rId1921" display="https://twitter.com/nyeeml"/>
    <hyperlink ref="AX326" r:id="rId1922" display="https://twitter.com/uselessarttrash"/>
    <hyperlink ref="AX327" r:id="rId1923" display="https://twitter.com/mordiajohnson5"/>
    <hyperlink ref="AX328" r:id="rId1924" display="https://twitter.com/hcrgeeves"/>
    <hyperlink ref="AX329" r:id="rId1925" display="https://twitter.com/papapfisk"/>
    <hyperlink ref="AX330" r:id="rId1926" display="https://twitter.com/luvcalscurls"/>
    <hyperlink ref="AX200" r:id="rId1927" display="https://twitter.com/emcharles03"/>
    <hyperlink ref="AX331" r:id="rId1928" display="https://twitter.com/hisukanaomi"/>
    <hyperlink ref="AX201" r:id="rId1929" display="https://twitter.com/ecorrado21"/>
    <hyperlink ref="AX332" r:id="rId1930" display="https://twitter.com/tanialambreton"/>
    <hyperlink ref="AX333" r:id="rId1931" display="https://twitter.com/johnniemarie13"/>
    <hyperlink ref="AX334" r:id="rId1932" display="https://twitter.com/cruzchrno"/>
    <hyperlink ref="AX202" r:id="rId1933" display="https://twitter.com/kellytovar22"/>
    <hyperlink ref="AX335" r:id="rId1934" display="https://twitter.com/giselleonofre95"/>
    <hyperlink ref="AX336" r:id="rId1935" display="https://twitter.com/evan_m_keith"/>
    <hyperlink ref="AX22" r:id="rId1936" display="https://twitter.com/areamemes51"/>
    <hyperlink ref="AX337" r:id="rId1937" display="https://twitter.com/josh2flyy"/>
    <hyperlink ref="AX106" r:id="rId1938" display="https://twitter.com/zak_apk"/>
    <hyperlink ref="AX338" r:id="rId1939" display="https://twitter.com/zlathaice94"/>
    <hyperlink ref="AX339" r:id="rId1940" display="https://twitter.com/femtotr"/>
    <hyperlink ref="AX107" r:id="rId1941" display="https://twitter.com/muyinteresante"/>
    <hyperlink ref="AX340" r:id="rId1942" display="https://twitter.com/mark_dicion"/>
    <hyperlink ref="AX341" r:id="rId1943" display="https://twitter.com/charlie198581"/>
    <hyperlink ref="AX342" r:id="rId1944" display="https://twitter.com/sketchmess"/>
    <hyperlink ref="AX67" r:id="rId1945" display="https://twitter.com/raonyphillips"/>
    <hyperlink ref="AX343" r:id="rId1946" display="https://twitter.com/mimikyuite"/>
    <hyperlink ref="AX108" r:id="rId1947" display="https://twitter.com/ewild_16"/>
    <hyperlink ref="AX344" r:id="rId1948" display="https://twitter.com/paulina__jones"/>
    <hyperlink ref="AX345" r:id="rId1949" display="https://twitter.com/imeralv"/>
    <hyperlink ref="AX346" r:id="rId1950" display="https://twitter.com/chaconmarcoss"/>
    <hyperlink ref="AX50" r:id="rId1951" display="https://twitter.com/sandiaa_r6"/>
    <hyperlink ref="AX347" r:id="rId1952" display="https://twitter.com/maferespinoza26"/>
    <hyperlink ref="AX348" r:id="rId1953" display="https://twitter.com/noirandreac"/>
    <hyperlink ref="AX349" r:id="rId1954" display="https://twitter.com/trunyk69"/>
    <hyperlink ref="AX350" r:id="rId1955" display="https://twitter.com/brockpair"/>
    <hyperlink ref="AX109" r:id="rId1956" display="https://twitter.com/doritosr"/>
    <hyperlink ref="AX351" r:id="rId1957" display="https://twitter.com/alispagnola"/>
    <hyperlink ref="AX352" r:id="rId1958" display="https://twitter.com/enzosj1"/>
    <hyperlink ref="AX203" r:id="rId1959" display="https://twitter.com/wtkr3"/>
    <hyperlink ref="AX353" r:id="rId1960" display="https://twitter.com/muradsaeedd"/>
    <hyperlink ref="AX354" r:id="rId1961" display="https://twitter.com/ruizd0204"/>
    <hyperlink ref="AX355" r:id="rId1962" display="https://twitter.com/malebofut"/>
    <hyperlink ref="AX110" r:id="rId1963" display="https://twitter.com/lareinaroja6"/>
    <hyperlink ref="AX356" r:id="rId1964" display="https://twitter.com/thisisasline"/>
    <hyperlink ref="AX357" r:id="rId1965" display="https://twitter.com/milamgrason"/>
    <hyperlink ref="AX358" r:id="rId1966" display="https://twitter.com/cason_fulton"/>
    <hyperlink ref="AX359" r:id="rId1967" display="https://twitter.com/avvngrz"/>
    <hyperlink ref="AX360" r:id="rId1968" display="https://twitter.com/lolketsu"/>
    <hyperlink ref="AX361" r:id="rId1969" display="https://twitter.com/captamerighost"/>
    <hyperlink ref="AX246" r:id="rId1970" display="https://twitter.com/d20coffee"/>
    <hyperlink ref="AX362" r:id="rId1971" display="https://twitter.com/ana_ruizr"/>
    <hyperlink ref="AX111" r:id="rId1972" display="https://twitter.com/rvbenbc"/>
    <hyperlink ref="AX36" r:id="rId1973" display="https://twitter.com/antolpz25"/>
    <hyperlink ref="AX363" r:id="rId1974" display="https://twitter.com/qir0joa"/>
    <hyperlink ref="AX37" r:id="rId1975" display="https://twitter.com/targaryenagr"/>
    <hyperlink ref="AX364" r:id="rId1976" display="https://twitter.com/dancing_toaster"/>
    <hyperlink ref="AX204" r:id="rId1977" display="https://twitter.com/brookwooddr3"/>
    <hyperlink ref="AX365" r:id="rId1978" display="https://twitter.com/gwennsstacy"/>
    <hyperlink ref="AX366" r:id="rId1979" display="https://twitter.com/fgrlvintage"/>
    <hyperlink ref="AX367" r:id="rId1980" display="https://twitter.com/victoriahuete_"/>
    <hyperlink ref="AX368" r:id="rId1981" display="https://twitter.com/yoona84447949"/>
    <hyperlink ref="AX369" r:id="rId1982" display="https://twitter.com/horirodz"/>
    <hyperlink ref="AX370" r:id="rId1983" display="https://twitter.com/gridimidha"/>
    <hyperlink ref="AX371" r:id="rId1984" display="https://twitter.com/herrerapatty05"/>
    <hyperlink ref="AX372" r:id="rId1985" display="https://twitter.com/cramirez0426"/>
    <hyperlink ref="AX51" r:id="rId1986" display="https://twitter.com/george6432"/>
    <hyperlink ref="AX112" r:id="rId1987" display="https://twitter.com/burntmemes101"/>
    <hyperlink ref="AX75" r:id="rId1988" display="https://twitter.com/laura_e_b_123"/>
    <hyperlink ref="AX113" r:id="rId1989" display="https://twitter.com/jaedanknight"/>
    <hyperlink ref="AX373" r:id="rId1990" display="https://twitter.com/olguiwentz"/>
    <hyperlink ref="AX42" r:id="rId1991" display="https://twitter.com/genral_yay0"/>
    <hyperlink ref="AX176" r:id="rId1992" display="https://twitter.com/ld2k"/>
    <hyperlink ref="AX177" r:id="rId1993" display="https://twitter.com/ronnie2k"/>
    <hyperlink ref="AX178" r:id="rId1994" display="https://twitter.com/big_brudda_purp"/>
    <hyperlink ref="AX179" r:id="rId1995" display="https://twitter.com/walkonwarriors"/>
    <hyperlink ref="AX43" r:id="rId1996" display="https://twitter.com/2kcrewfinder"/>
    <hyperlink ref="AX180" r:id="rId1997" display="https://twitter.com/nba2k"/>
    <hyperlink ref="AX374" r:id="rId1998" display="https://twitter.com/kieferenslin"/>
    <hyperlink ref="AX375" r:id="rId1999" display="https://twitter.com/kfmbmn"/>
    <hyperlink ref="AX376" r:id="rId2000" display="https://twitter.com/necro_atsume"/>
    <hyperlink ref="AX114" r:id="rId2001" display="https://twitter.com/nevelle101"/>
    <hyperlink ref="AX377" r:id="rId2002" display="https://twitter.com/someweirdginger"/>
    <hyperlink ref="AX378" r:id="rId2003" display="https://twitter.com/raaulgb"/>
    <hyperlink ref="AX379" r:id="rId2004" display="https://twitter.com/agustinrg_"/>
    <hyperlink ref="AX380" r:id="rId2005" display="https://twitter.com/danchoujenny"/>
    <hyperlink ref="AX115" r:id="rId2006" display="https://twitter.com/alphawhale_"/>
    <hyperlink ref="AX19" r:id="rId2007" display="https://twitter.com/nathandupree963"/>
    <hyperlink ref="AX116" r:id="rId2008" display="https://twitter.com/castroteddy"/>
    <hyperlink ref="AX20" r:id="rId2009" display="https://twitter.com/nendhollie"/>
    <hyperlink ref="AX205" r:id="rId2010" display="https://twitter.com/alexifeuishere"/>
    <hyperlink ref="AX381" r:id="rId2011" display="https://twitter.com/marz_1202"/>
    <hyperlink ref="AX382" r:id="rId2012" display="https://twitter.com/ilianaa_xx"/>
    <hyperlink ref="AX383" r:id="rId2013" display="https://twitter.com/kidwhosaves"/>
    <hyperlink ref="AX384" r:id="rId2014" display="https://twitter.com/jakemustachio"/>
    <hyperlink ref="AX247" r:id="rId2015" display="https://twitter.com/amazon"/>
    <hyperlink ref="AX206" r:id="rId2016" display="https://twitter.com/raptorissues"/>
    <hyperlink ref="AX385" r:id="rId2017" display="https://twitter.com/laurxmorales"/>
    <hyperlink ref="AX386" r:id="rId2018" display="https://twitter.com/foreverloveliz"/>
    <hyperlink ref="AX117" r:id="rId2019" display="https://twitter.com/santa_vol"/>
    <hyperlink ref="AX387" r:id="rId2020" display="https://twitter.com/theledbetter1"/>
    <hyperlink ref="AX388" r:id="rId2021" display="https://twitter.com/str8blackgirl"/>
    <hyperlink ref="AX389" r:id="rId2022" display="https://twitter.com/animebibleverse"/>
    <hyperlink ref="AX68" r:id="rId2023" display="https://twitter.com/goodshepherd316"/>
    <hyperlink ref="AX118" r:id="rId2024" display="https://twitter.com/pigeonexpress_"/>
    <hyperlink ref="AX390" r:id="rId2025" display="https://twitter.com/lounge02"/>
    <hyperlink ref="AX391" r:id="rId2026" display="https://twitter.com/madeinbangtanb"/>
    <hyperlink ref="AX392" r:id="rId2027" display="https://twitter.com/josinyomonsoon"/>
    <hyperlink ref="AX15" r:id="rId2028" display="https://twitter.com/robinrox"/>
    <hyperlink ref="AX393" r:id="rId2029" display="https://twitter.com/dariang_"/>
    <hyperlink ref="AX394" r:id="rId2030" display="https://twitter.com/yaboijayxv"/>
    <hyperlink ref="AX395" r:id="rId2031" display="https://twitter.com/phantyhappybapy"/>
    <hyperlink ref="AX119" r:id="rId2032" display="https://twitter.com/djkilladan"/>
    <hyperlink ref="AX396" r:id="rId2033" display="https://twitter.com/bri_burrell98"/>
    <hyperlink ref="AX11" r:id="rId2034" display="https://twitter.com/taemintinie"/>
    <hyperlink ref="AX397" r:id="rId2035" display="https://twitter.com/jvothegreat"/>
    <hyperlink ref="AX120" r:id="rId2036" display="https://twitter.com/hahadavis"/>
    <hyperlink ref="AX398" r:id="rId2037" display="https://twitter.com/aqua_flocka"/>
    <hyperlink ref="AX399" r:id="rId2038" display="https://twitter.com/redeek_"/>
    <hyperlink ref="AX400" r:id="rId2039" display="https://twitter.com/harley_rady"/>
    <hyperlink ref="AX401" r:id="rId2040" display="https://twitter.com/mkilldonger"/>
    <hyperlink ref="AX121" r:id="rId2041" display="https://twitter.com/chanbanhi"/>
    <hyperlink ref="AX402" r:id="rId2042" display="https://twitter.com/jenkinsgaming"/>
    <hyperlink ref="AX207" r:id="rId2043" display="https://twitter.com/jay_d007"/>
    <hyperlink ref="AX403" r:id="rId2044" display="https://twitter.com/sugabae_1"/>
    <hyperlink ref="AX208" r:id="rId2045" display="https://twitter.com/lilcup777"/>
    <hyperlink ref="AX404" r:id="rId2046" display="https://twitter.com/onthasauce"/>
    <hyperlink ref="AX122" r:id="rId2047" display="https://twitter.com/jonatha01389478"/>
    <hyperlink ref="AX405" r:id="rId2048" display="https://twitter.com/priskillv"/>
    <hyperlink ref="AX406" r:id="rId2049" display="https://twitter.com/cristiina_201"/>
    <hyperlink ref="AX209" r:id="rId2050" display="https://twitter.com/badnewsbaron"/>
    <hyperlink ref="AX407" r:id="rId2051" display="https://twitter.com/lu_burgos18"/>
    <hyperlink ref="AX123" r:id="rId2052" display="https://twitter.com/joevillarreal17"/>
    <hyperlink ref="AX408" r:id="rId2053" display="https://twitter.com/suzan54949203"/>
    <hyperlink ref="AX210" r:id="rId2054" display="https://twitter.com/jade_umbrella"/>
    <hyperlink ref="AX409" r:id="rId2055" display="https://twitter.com/pedrs15manning"/>
    <hyperlink ref="AX410" r:id="rId2056" display="https://twitter.com/andreslandrew"/>
    <hyperlink ref="AX411" r:id="rId2057" display="https://twitter.com/justjessart_"/>
    <hyperlink ref="AX412" r:id="rId2058" display="https://twitter.com/_qxint"/>
    <hyperlink ref="AX413" r:id="rId2059" display="https://twitter.com/skurpsslp"/>
    <hyperlink ref="AX69" r:id="rId2060" display="https://twitter.com/sillyfilmie"/>
    <hyperlink ref="AX211" r:id="rId2061" display="https://twitter.com/saintanthonyacv"/>
    <hyperlink ref="AX212" r:id="rId2062" display="https://twitter.com/pboehmann"/>
    <hyperlink ref="AX414" r:id="rId2063" display="https://twitter.com/ang_wtf"/>
    <hyperlink ref="AX415" r:id="rId2064" display="https://twitter.com/blueber34225377"/>
    <hyperlink ref="AX213" r:id="rId2065" display="https://twitter.com/suavgod"/>
    <hyperlink ref="AX416" r:id="rId2066" display="https://twitter.com/beitahens"/>
    <hyperlink ref="AX9" r:id="rId2067" display="https://twitter.com/emotexastoast"/>
    <hyperlink ref="AX214" r:id="rId2068" display="https://twitter.com/animeshowfan"/>
    <hyperlink ref="AX417" r:id="rId2069" display="https://twitter.com/rawstrawdamus"/>
    <hyperlink ref="AX418" r:id="rId2070" display="https://twitter.com/kwllyb"/>
    <hyperlink ref="AX419" r:id="rId2071" display="https://twitter.com/sabrpapi"/>
    <hyperlink ref="AX70" r:id="rId2072" display="https://twitter.com/no81305477"/>
    <hyperlink ref="AX420" r:id="rId2073" display="https://twitter.com/aglnn24"/>
    <hyperlink ref="AX421" r:id="rId2074" display="https://twitter.com/dj_zorak"/>
    <hyperlink ref="AX7" r:id="rId2075" display="https://twitter.com/suoosam"/>
    <hyperlink ref="AX422" r:id="rId2076" display="https://twitter.com/jossigross"/>
    <hyperlink ref="AX423" r:id="rId2077" display="https://twitter.com/omargod_glc"/>
    <hyperlink ref="AX215" r:id="rId2078" display="https://twitter.com/usamahahsin"/>
    <hyperlink ref="AX424" r:id="rId2079" display="https://twitter.com/tommymcfast"/>
    <hyperlink ref="AX124" r:id="rId2080" display="https://twitter.com/lucamont2"/>
    <hyperlink ref="AX425" r:id="rId2081" display="https://twitter.com/monsieur_p0tter"/>
    <hyperlink ref="AX125" r:id="rId2082" display="https://twitter.com/switch_d"/>
    <hyperlink ref="AX426" r:id="rId2083" display="https://twitter.com/pauli101453"/>
    <hyperlink ref="AX126" r:id="rId2084" display="https://twitter.com/_john_83"/>
    <hyperlink ref="AX427" r:id="rId2085" display="https://twitter.com/brodydento_n"/>
    <hyperlink ref="AX216" r:id="rId2086" display="https://twitter.com/gamesattorney"/>
    <hyperlink ref="AX428" r:id="rId2087" display="https://twitter.com/mystrasx"/>
    <hyperlink ref="AX251" r:id="rId2088" display="https://twitter.com/markward788"/>
    <hyperlink ref="AX429" r:id="rId2089" display="https://twitter.com/stopidgrizies"/>
    <hyperlink ref="AX430" r:id="rId2090" display="https://twitter.com/doonoso"/>
    <hyperlink ref="AX52" r:id="rId2091" display="https://twitter.com/edeita"/>
    <hyperlink ref="AX431" r:id="rId2092" display="https://twitter.com/lindsay_meehan"/>
    <hyperlink ref="AX432" r:id="rId2093" display="https://twitter.com/bmumblings"/>
    <hyperlink ref="AX433" r:id="rId2094" display="https://twitter.com/chucknunezz"/>
    <hyperlink ref="AX434" r:id="rId2095" display="https://twitter.com/araceli_mai"/>
    <hyperlink ref="AX435" r:id="rId2096" display="https://twitter.com/ayee_brain"/>
    <hyperlink ref="AX436" r:id="rId2097" display="https://twitter.com/jorgais_06"/>
    <hyperlink ref="AX127" r:id="rId2098" display="https://twitter.com/latterdaysob"/>
    <hyperlink ref="AX437" r:id="rId2099" display="https://twitter.com/toastedtaryn"/>
    <hyperlink ref="AX438" r:id="rId2100" display="https://twitter.com/meguizaba15"/>
    <hyperlink ref="AX439" r:id="rId2101" display="https://twitter.com/briarrose1318"/>
    <hyperlink ref="AX128" r:id="rId2102" display="https://twitter.com/ismaelmaldonado"/>
    <hyperlink ref="AX440" r:id="rId2103" display="https://twitter.com/mike_vs"/>
    <hyperlink ref="AX217" r:id="rId2104" display="https://twitter.com/lafayetteford"/>
    <hyperlink ref="AX441" r:id="rId2105" display="https://twitter.com/k_dot330"/>
    <hyperlink ref="AX129" r:id="rId2106" display="https://twitter.com/giuliacilumbri1"/>
    <hyperlink ref="AX59" r:id="rId2107" display="https://twitter.com/eumicaeli"/>
    <hyperlink ref="AX57" r:id="rId2108" display="https://twitter.com/blazedlaur"/>
    <hyperlink ref="AX218" r:id="rId2109" display="https://twitter.com/cody_j_63"/>
    <hyperlink ref="AX442" r:id="rId2110" display="https://twitter.com/leum_mcguck"/>
    <hyperlink ref="AX443" r:id="rId2111" display="https://twitter.com/marcus_otf"/>
    <hyperlink ref="AX130" r:id="rId2112" display="https://twitter.com/djangobinks"/>
    <hyperlink ref="AX58" r:id="rId2113" display="https://twitter.com/saseche"/>
    <hyperlink ref="AX219" r:id="rId2114" display="https://twitter.com/thibault_henryy"/>
    <hyperlink ref="AX181" r:id="rId2115" display="https://twitter.com/sylvain_durif"/>
    <hyperlink ref="AX220" r:id="rId2116" display="https://twitter.com/russia_facts"/>
    <hyperlink ref="AX444" r:id="rId2117" display="https://twitter.com/xiu99_7"/>
    <hyperlink ref="AX13" r:id="rId2118" display="https://twitter.com/iickingdounts"/>
    <hyperlink ref="AX445" r:id="rId2119" display="https://twitter.com/jojohset"/>
    <hyperlink ref="AX221" r:id="rId2120" display="https://twitter.com/biggernumber"/>
    <hyperlink ref="AX131" r:id="rId2121" display="https://twitter.com/raptooryt"/>
    <hyperlink ref="AX446" r:id="rId2122" display="https://twitter.com/theoczaban_"/>
    <hyperlink ref="AX222" r:id="rId2123" display="https://twitter.com/zombiezkilljoy"/>
    <hyperlink ref="AX132" r:id="rId2124" display="https://twitter.com/fuckn_marvel"/>
    <hyperlink ref="AX27" r:id="rId2125" display="https://twitter.com/missilouise2"/>
    <hyperlink ref="AX447" r:id="rId2126" display="https://twitter.com/_lizzsucks"/>
    <hyperlink ref="AX448" r:id="rId2127" display="https://twitter.com/deadcye"/>
    <hyperlink ref="AX449" r:id="rId2128" display="https://twitter.com/rftramirez"/>
    <hyperlink ref="AX223" r:id="rId2129" display="https://twitter.com/earthleather"/>
    <hyperlink ref="AX62" r:id="rId2130" display="https://twitter.com/cameosuade"/>
    <hyperlink ref="AX182" r:id="rId2131" display="https://twitter.com/kevindv15"/>
    <hyperlink ref="AX183" r:id="rId2132" display="https://twitter.com/djessp"/>
    <hyperlink ref="AX63" r:id="rId2133" display="https://twitter.com/saulydeez"/>
    <hyperlink ref="AX184" r:id="rId2134" display="https://twitter.com/brentd27"/>
    <hyperlink ref="AX450" r:id="rId2135" display="https://twitter.com/hel_hel_hel"/>
    <hyperlink ref="AX224" r:id="rId2136" display="https://twitter.com/treswinn"/>
    <hyperlink ref="AX451" r:id="rId2137" display="https://twitter.com/jonlcb"/>
    <hyperlink ref="AX452" r:id="rId2138" display="https://twitter.com/bigtitties818"/>
    <hyperlink ref="AX453" r:id="rId2139" display="https://twitter.com/jemimamjc"/>
    <hyperlink ref="AX16" r:id="rId2140" display="https://twitter.com/octavio87101116"/>
    <hyperlink ref="AX454" r:id="rId2141" display="https://twitter.com/vicentetrujllo8"/>
    <hyperlink ref="AX252" r:id="rId2142" display="https://twitter.com/stringers76"/>
    <hyperlink ref="AX455" r:id="rId2143" display="https://twitter.com/og_gener"/>
    <hyperlink ref="AX456" r:id="rId2144" display="https://twitter.com/atomsooc"/>
    <hyperlink ref="AX133" r:id="rId2145" display="https://twitter.com/mccoy69420"/>
    <hyperlink ref="AX457" r:id="rId2146" display="https://twitter.com/_cikemurtis_"/>
    <hyperlink ref="AX458" r:id="rId2147" display="https://twitter.com/fr3shavocad0"/>
    <hyperlink ref="AX459" r:id="rId2148" display="https://twitter.com/camshoemaker"/>
    <hyperlink ref="AX460" r:id="rId2149" display="https://twitter.com/mxhzt"/>
    <hyperlink ref="AX461" r:id="rId2150" display="https://twitter.com/nicolaasoca"/>
    <hyperlink ref="AX462" r:id="rId2151" display="https://twitter.com/lordspiral1"/>
    <hyperlink ref="AX463" r:id="rId2152" display="https://twitter.com/shaaynawhite"/>
    <hyperlink ref="AX40" r:id="rId2153" display="https://twitter.com/wafflehouse"/>
    <hyperlink ref="AX134" r:id="rId2154" display="https://twitter.com/fallenangel_ark"/>
    <hyperlink ref="AX464" r:id="rId2155" display="https://twitter.com/annaleenorcott"/>
    <hyperlink ref="AX135" r:id="rId2156" display="https://twitter.com/lavendxrbones"/>
    <hyperlink ref="AX30" r:id="rId2157" display="https://twitter.com/julionkimani"/>
    <hyperlink ref="AX465" r:id="rId2158" display="https://twitter.com/jaad13sur"/>
    <hyperlink ref="AX466" r:id="rId2159" display="https://twitter.com/lexi_duddy"/>
    <hyperlink ref="AX136" r:id="rId2160" display="https://twitter.com/yerary12"/>
    <hyperlink ref="AX467" r:id="rId2161" display="https://twitter.com/helenoxs"/>
    <hyperlink ref="AX468" r:id="rId2162" display="https://twitter.com/amadosweet_"/>
    <hyperlink ref="AX469" r:id="rId2163" display="https://twitter.com/kenfvcknmasters"/>
    <hyperlink ref="AX470" r:id="rId2164" display="https://twitter.com/jesly_torres"/>
    <hyperlink ref="AX471" r:id="rId2165" display="https://twitter.com/lizze515"/>
    <hyperlink ref="AX472" r:id="rId2166" display="https://twitter.com/rexmans1"/>
    <hyperlink ref="AX473" r:id="rId2167" display="https://twitter.com/davidrobiedo"/>
    <hyperlink ref="AX474" r:id="rId2168" display="https://twitter.com/drewalchemist98"/>
    <hyperlink ref="AX475" r:id="rId2169" display="https://twitter.com/mxnozz"/>
    <hyperlink ref="AX476" r:id="rId2170" display="https://twitter.com/barril92"/>
    <hyperlink ref="AX477" r:id="rId2171" display="https://twitter.com/notnjomzza"/>
    <hyperlink ref="AX137" r:id="rId2172" display="https://twitter.com/jeremycorbell"/>
    <hyperlink ref="AX478" r:id="rId2173" display="https://twitter.com/free56789492"/>
    <hyperlink ref="AX479" r:id="rId2174" display="https://twitter.com/nebulasmoothie"/>
    <hyperlink ref="AX480" r:id="rId2175" display="https://twitter.com/flacxmalditx"/>
    <hyperlink ref="AX481" r:id="rId2176" display="https://twitter.com/tubbyhannuh"/>
    <hyperlink ref="AX482" r:id="rId2177" display="https://twitter.com/marie_matisse"/>
    <hyperlink ref="AX483" r:id="rId2178" display="https://twitter.com/n3gr00"/>
    <hyperlink ref="AX484" r:id="rId2179" display="https://twitter.com/sunrisedragons"/>
    <hyperlink ref="AX225" r:id="rId2180" display="https://twitter.com/ricewhat"/>
    <hyperlink ref="AX138" r:id="rId2181" display="https://twitter.com/beautifuladdres"/>
    <hyperlink ref="AX485" r:id="rId2182" display="https://twitter.com/pakhnet_milo"/>
    <hyperlink ref="AX486" r:id="rId2183" display="https://twitter.com/spoodnik47"/>
    <hyperlink ref="AX487" r:id="rId2184" display="https://twitter.com/heythereitsash_"/>
    <hyperlink ref="AX488" r:id="rId2185" display="https://twitter.com/gato_vaca"/>
    <hyperlink ref="AX489" r:id="rId2186" display="https://twitter.com/_its_meli"/>
    <hyperlink ref="AX139" r:id="rId2187" display="https://twitter.com/wizzyjow_"/>
    <hyperlink ref="AX490" r:id="rId2188" display="https://twitter.com/tarek33429008"/>
    <hyperlink ref="AX491" r:id="rId2189" display="https://twitter.com/emtes55"/>
    <hyperlink ref="AX492" r:id="rId2190" display="https://twitter.com/tedpot1"/>
    <hyperlink ref="AX493" r:id="rId2191" display="https://twitter.com/itsjalene_"/>
    <hyperlink ref="AX64" r:id="rId2192" display="https://twitter.com/iievedouma"/>
    <hyperlink ref="AX25" r:id="rId2193" display="https://twitter.com/qwxey"/>
    <hyperlink ref="AX494" r:id="rId2194" display="https://twitter.com/gisellpadillaa"/>
    <hyperlink ref="AX495" r:id="rId2195" display="https://twitter.com/emiliomayen"/>
    <hyperlink ref="AX496" r:id="rId2196" display="https://twitter.com/trillestthomas"/>
    <hyperlink ref="AX497" r:id="rId2197" display="https://twitter.com/1lilfbg"/>
    <hyperlink ref="AX53" r:id="rId2198" display="https://twitter.com/therealchila"/>
    <hyperlink ref="AX498" r:id="rId2199" display="https://twitter.com/geodl_ng"/>
    <hyperlink ref="AX499" r:id="rId2200" display="https://twitter.com/mystic_myths_"/>
    <hyperlink ref="AX226" r:id="rId2201" display="https://twitter.com/poetressjustice"/>
    <hyperlink ref="AX500" r:id="rId2202" display="https://twitter.com/jademorggan"/>
    <hyperlink ref="AX501" r:id="rId2203" display="https://twitter.com/caprimoons"/>
    <hyperlink ref="AX502" r:id="rId2204" display="https://twitter.com/clockwork_paul"/>
    <hyperlink ref="AX503" r:id="rId2205" display="https://twitter.com/cosmic_choclet"/>
    <hyperlink ref="AX504" r:id="rId2206" display="https://twitter.com/_cesarreyes"/>
    <hyperlink ref="AX505" r:id="rId2207" display="https://twitter.com/lypipipopo"/>
    <hyperlink ref="AX506" r:id="rId2208" display="https://twitter.com/joeyosuna21"/>
    <hyperlink ref="AX227" r:id="rId2209" display="https://twitter.com/jordan24252605"/>
    <hyperlink ref="AX507" r:id="rId2210" display="https://twitter.com/nhawks_"/>
    <hyperlink ref="AX23" r:id="rId2211" display="https://twitter.com/klanicek"/>
    <hyperlink ref="AX26" r:id="rId2212" display="https://twitter.com/thtsmyjam_"/>
    <hyperlink ref="AX508" r:id="rId2213" display="https://twitter.com/thatboimat10"/>
    <hyperlink ref="AX509" r:id="rId2214" display="https://twitter.com/nelson_mendo"/>
    <hyperlink ref="AX510" r:id="rId2215" display="https://twitter.com/kalee_reams97"/>
    <hyperlink ref="AX511" r:id="rId2216" display="https://twitter.com/slobonlelob"/>
    <hyperlink ref="AX512" r:id="rId2217" display="https://twitter.com/cvillegas119"/>
    <hyperlink ref="AX513" r:id="rId2218" display="https://twitter.com/noroadsleft_"/>
    <hyperlink ref="AX514" r:id="rId2219" display="https://twitter.com/tatjanabusdown"/>
    <hyperlink ref="AX140" r:id="rId2220" display="https://twitter.com/sonrisakuriyama"/>
    <hyperlink ref="AX515" r:id="rId2221" display="https://twitter.com/dannywhelton"/>
    <hyperlink ref="AX516" r:id="rId2222" display="https://twitter.com/chachi_ro"/>
    <hyperlink ref="AX517" r:id="rId2223" display="https://twitter.com/mic__killa"/>
    <hyperlink ref="AX141" r:id="rId2224" display="https://twitter.com/complex"/>
    <hyperlink ref="AX518" r:id="rId2225" display="https://twitter.com/yolez5"/>
    <hyperlink ref="AX519" r:id="rId2226" display="https://twitter.com/ban00dle"/>
    <hyperlink ref="AX520" r:id="rId2227" display="https://twitter.com/d_dewese"/>
    <hyperlink ref="AX228" r:id="rId2228" display="https://twitter.com/ed04jr"/>
    <hyperlink ref="AX521" r:id="rId2229" display="https://twitter.com/geo_luz"/>
    <hyperlink ref="AX142" r:id="rId2230" display="https://twitter.com/nicksimpsn"/>
    <hyperlink ref="AX71" r:id="rId2231" display="https://twitter.com/zhan16949679"/>
    <hyperlink ref="AX143" r:id="rId2232" display="https://twitter.com/kennybilski"/>
    <hyperlink ref="AX229" r:id="rId2233" display="https://twitter.com/armel_tiffany"/>
    <hyperlink ref="AX522" r:id="rId2234" display="https://twitter.com/nick_mtzef16"/>
    <hyperlink ref="AX523" r:id="rId2235" display="https://twitter.com/mayrapalacios_"/>
    <hyperlink ref="AX144" r:id="rId2236" display="https://twitter.com/poornero"/>
    <hyperlink ref="AX524" r:id="rId2237" display="https://twitter.com/jujufromhouston"/>
    <hyperlink ref="AX230" r:id="rId2238" display="https://twitter.com/serdnafranqui"/>
    <hyperlink ref="AX525" r:id="rId2239" display="https://twitter.com/yousuckceratops"/>
    <hyperlink ref="AX526" r:id="rId2240" display="https://twitter.com/mivi_the"/>
    <hyperlink ref="AX527" r:id="rId2241" display="https://twitter.com/abethagrreeaatt"/>
    <hyperlink ref="AX528" r:id="rId2242" display="https://twitter.com/manuela89823965"/>
    <hyperlink ref="AX145" r:id="rId2243" display="https://twitter.com/geekformula"/>
    <hyperlink ref="AX529" r:id="rId2244" display="https://twitter.com/roomoreno99"/>
    <hyperlink ref="AX530" r:id="rId2245" display="https://twitter.com/goldengamer5212"/>
    <hyperlink ref="AX146" r:id="rId2246" display="https://twitter.com/epidemixgh"/>
    <hyperlink ref="AX531" r:id="rId2247" display="https://twitter.com/cnj_kvgn"/>
    <hyperlink ref="AX532" r:id="rId2248" display="https://twitter.com/swank_big"/>
    <hyperlink ref="AX533" r:id="rId2249" display="https://twitter.com/coralsreeff"/>
    <hyperlink ref="AX534" r:id="rId2250" display="https://twitter.com/gnollqueen"/>
    <hyperlink ref="AX535" r:id="rId2251" display="https://twitter.com/paddo9"/>
    <hyperlink ref="AX536" r:id="rId2252" display="https://twitter.com/gurpalll"/>
    <hyperlink ref="AX537" r:id="rId2253" display="https://twitter.com/annecocco"/>
    <hyperlink ref="AX538" r:id="rId2254" display="https://twitter.com/kurtiswithone_i"/>
    <hyperlink ref="AX248" r:id="rId2255" display="https://twitter.com/mountaindew"/>
    <hyperlink ref="AX539" r:id="rId2256" display="https://twitter.com/carlosv2014"/>
    <hyperlink ref="AX540" r:id="rId2257" display="https://twitter.com/gabicounts865"/>
    <hyperlink ref="AX541" r:id="rId2258" display="https://twitter.com/criis_240201"/>
    <hyperlink ref="AX542" r:id="rId2259" display="https://twitter.com/xelirose"/>
    <hyperlink ref="AX147" r:id="rId2260" display="https://twitter.com/faith1016_"/>
    <hyperlink ref="AX543" r:id="rId2261" display="https://twitter.com/weezy_dope"/>
    <hyperlink ref="AX148" r:id="rId2262" display="https://twitter.com/losblasian"/>
    <hyperlink ref="AX544" r:id="rId2263" display="https://twitter.com/tanakanhenga"/>
    <hyperlink ref="AX231" r:id="rId2264" display="https://twitter.com/connor_dunne1"/>
    <hyperlink ref="AX545" r:id="rId2265" display="https://twitter.com/vivimoon"/>
    <hyperlink ref="AX8" r:id="rId2266" display="https://twitter.com/iam_brianar"/>
    <hyperlink ref="AX149" r:id="rId2267" display="https://twitter.com/ldlandaetta"/>
    <hyperlink ref="AX76" r:id="rId2268" display="https://twitter.com/skyftmariposas"/>
    <hyperlink ref="AX150" r:id="rId2269" display="https://twitter.com/solounyo"/>
    <hyperlink ref="AX546" r:id="rId2270" display="https://twitter.com/danyalexandert"/>
    <hyperlink ref="AX547" r:id="rId2271" display="https://twitter.com/wavedbabe"/>
    <hyperlink ref="AX548" r:id="rId2272" display="https://twitter.com/joshrui17"/>
    <hyperlink ref="AX232" r:id="rId2273" display="https://twitter.com/brucestingsteen"/>
    <hyperlink ref="AX549" r:id="rId2274" display="https://twitter.com/paratitony"/>
    <hyperlink ref="AX550" r:id="rId2275" display="https://twitter.com/csuun"/>
    <hyperlink ref="AX551" r:id="rId2276" display="https://twitter.com/jeezusss__"/>
    <hyperlink ref="AX17" r:id="rId2277" display="https://twitter.com/jaimeaa99"/>
    <hyperlink ref="AX151" r:id="rId2278" display="https://twitter.com/asipasii"/>
    <hyperlink ref="AX552" r:id="rId2279" display="https://twitter.com/bradly_nigga"/>
    <hyperlink ref="AX553" r:id="rId2280" display="https://twitter.com/bdmcris"/>
    <hyperlink ref="AX554" r:id="rId2281" display="https://twitter.com/rinkario1"/>
    <hyperlink ref="AX152" r:id="rId2282" display="https://twitter.com/memes_51"/>
    <hyperlink ref="AX555" r:id="rId2283" display="https://twitter.com/rosaaparkss2"/>
    <hyperlink ref="AX556" r:id="rId2284" display="https://twitter.com/jonmocch"/>
    <hyperlink ref="AX557" r:id="rId2285" display="https://twitter.com/nxbodyhere"/>
    <hyperlink ref="AX558" r:id="rId2286" display="https://twitter.com/samlivesinacan"/>
    <hyperlink ref="AX559" r:id="rId2287" display="https://twitter.com/bitchhhae"/>
    <hyperlink ref="AX560" r:id="rId2288" display="https://twitter.com/yu__ngi"/>
    <hyperlink ref="AX561" r:id="rId2289" display="https://twitter.com/frogs2light"/>
    <hyperlink ref="AX562" r:id="rId2290" display="https://twitter.com/_dudalivreiras2"/>
    <hyperlink ref="AX563" r:id="rId2291" display="https://twitter.com/magj2187"/>
    <hyperlink ref="AX249" r:id="rId2292" display="https://twitter.com/deesidedotcom"/>
    <hyperlink ref="AX564" r:id="rId2293" display="https://twitter.com/kristy_anna_"/>
    <hyperlink ref="AX565" r:id="rId2294" display="https://twitter.com/taevwuu"/>
    <hyperlink ref="AX566" r:id="rId2295" display="https://twitter.com/uwusensation"/>
    <hyperlink ref="AX567" r:id="rId2296" display="https://twitter.com/lolabernardin3"/>
    <hyperlink ref="AX153" r:id="rId2297" display="https://twitter.com/charliedayquote"/>
    <hyperlink ref="AX568" r:id="rId2298" display="https://twitter.com/karmiclabrat"/>
    <hyperlink ref="AX569" r:id="rId2299" display="https://twitter.com/booohnotcool"/>
    <hyperlink ref="AX154" r:id="rId2300" display="https://twitter.com/beth_patti"/>
    <hyperlink ref="AX570" r:id="rId2301" display="https://twitter.com/pyroboyee"/>
    <hyperlink ref="AX571" r:id="rId2302" display="https://twitter.com/tom_maycock19"/>
    <hyperlink ref="AX572" r:id="rId2303" display="https://twitter.com/kowskyy"/>
    <hyperlink ref="AX573" r:id="rId2304" display="https://twitter.com/untalpablogod"/>
    <hyperlink ref="AX233" r:id="rId2305" display="https://twitter.com/laleachari"/>
    <hyperlink ref="AX574" r:id="rId2306" display="https://twitter.com/dlol400"/>
    <hyperlink ref="AX234" r:id="rId2307" display="https://twitter.com/kgena24"/>
    <hyperlink ref="AX575" r:id="rId2308" display="https://twitter.com/whitepelee"/>
    <hyperlink ref="AX235" r:id="rId2309" display="https://twitter.com/condeh321"/>
    <hyperlink ref="AX576" r:id="rId2310" display="https://twitter.com/szphy"/>
    <hyperlink ref="AX155" r:id="rId2311" display="https://twitter.com/tracilaw"/>
    <hyperlink ref="AX577" r:id="rId2312" display="https://twitter.com/ak_hibby"/>
    <hyperlink ref="AX578" r:id="rId2313" display="https://twitter.com/cord_flak"/>
    <hyperlink ref="AX579" r:id="rId2314" display="https://twitter.com/abbyyrose21"/>
    <hyperlink ref="AX156" r:id="rId2315" display="https://twitter.com/alfonsoxstark"/>
    <hyperlink ref="AX41" r:id="rId2316" display="https://twitter.com/lautyc0lque"/>
    <hyperlink ref="AX157" r:id="rId2317" display="https://twitter.com/breathtakingguy"/>
    <hyperlink ref="AX158" r:id="rId2318" display="https://twitter.com/amalia477"/>
    <hyperlink ref="AX159" r:id="rId2319" display="https://twitter.com/antomiiel1"/>
    <hyperlink ref="AX580" r:id="rId2320" display="https://twitter.com/stars_kristen"/>
    <hyperlink ref="AX32" r:id="rId2321" display="https://twitter.com/deezwide"/>
    <hyperlink ref="AX581" r:id="rId2322" display="https://twitter.com/oursvstheirs"/>
    <hyperlink ref="AX236" r:id="rId2323" display="https://twitter.com/let_51"/>
    <hyperlink ref="AX582" r:id="rId2324" display="https://twitter.com/mj_alex98"/>
    <hyperlink ref="AX583" r:id="rId2325" display="https://twitter.com/dalvycita"/>
    <hyperlink ref="AX160" r:id="rId2326" display="https://twitter.com/moewevongheut"/>
    <hyperlink ref="AX584" r:id="rId2327" display="https://twitter.com/preshersssj4"/>
    <hyperlink ref="AX585" r:id="rId2328" display="https://twitter.com/kamalounzidlak"/>
    <hyperlink ref="AX586" r:id="rId2329" display="https://twitter.com/adelqatami"/>
    <hyperlink ref="AX237" r:id="rId2330" display="https://twitter.com/itxjuanx"/>
    <hyperlink ref="AX10" r:id="rId2331" display="https://twitter.com/atamale99"/>
    <hyperlink ref="AX161" r:id="rId2332" display="https://twitter.com/nik_fantocone"/>
    <hyperlink ref="AX162" r:id="rId2333" display="https://twitter.com/alanthealien51"/>
    <hyperlink ref="AX163" r:id="rId2334" display="https://twitter.com/ariannaa1205"/>
    <hyperlink ref="AX587" r:id="rId2335" display="https://twitter.com/gisselleruizzz"/>
    <hyperlink ref="AX588" r:id="rId2336" display="https://twitter.com/stefauni"/>
    <hyperlink ref="AX589" r:id="rId2337" display="https://twitter.com/_selindamarie_"/>
    <hyperlink ref="AX590" r:id="rId2338" display="https://twitter.com/mcvdawgthegod"/>
    <hyperlink ref="AX591" r:id="rId2339" display="https://twitter.com/the_flash2027"/>
    <hyperlink ref="AX592" r:id="rId2340" display="https://twitter.com/crabdaddy__"/>
    <hyperlink ref="AX593" r:id="rId2341" display="https://twitter.com/isabarong"/>
    <hyperlink ref="AX594" r:id="rId2342" display="https://twitter.com/ourspolaire__"/>
    <hyperlink ref="AX238" r:id="rId2343" display="https://twitter.com/diegoalcala_"/>
    <hyperlink ref="AX595" r:id="rId2344" display="https://twitter.com/wordlpenzil"/>
    <hyperlink ref="AX164" r:id="rId2345" display="https://twitter.com/andreac88279623"/>
    <hyperlink ref="AX77" r:id="rId2346" display="https://twitter.com/bene1337_"/>
    <hyperlink ref="AX165" r:id="rId2347" display="https://twitter.com/swiftknight1"/>
    <hyperlink ref="AX596" r:id="rId2348" display="https://twitter.com/_ramseyquinones"/>
    <hyperlink ref="AX597" r:id="rId2349" display="https://twitter.com/maximel54"/>
    <hyperlink ref="AX598" r:id="rId2350" display="https://twitter.com/thindulge"/>
    <hyperlink ref="AX599" r:id="rId2351" display="https://twitter.com/ghol_s"/>
    <hyperlink ref="AX166" r:id="rId2352" display="https://twitter.com/lachlantaylor_"/>
    <hyperlink ref="AX600" r:id="rId2353" display="https://twitter.com/maximelebel_"/>
    <hyperlink ref="AX239" r:id="rId2354" display="https://twitter.com/xcourtzillax"/>
    <hyperlink ref="AX601" r:id="rId2355" display="https://twitter.com/dleroom99dylan"/>
    <hyperlink ref="AX35" r:id="rId2356" display="https://twitter.com/mamen_aparici"/>
    <hyperlink ref="AX602" r:id="rId2357" display="https://twitter.com/onlyspoon458ya2"/>
    <hyperlink ref="AX603" r:id="rId2358" display="https://twitter.com/grubb_adrian"/>
    <hyperlink ref="AX167" r:id="rId2359" display="https://twitter.com/csudhteddytoro"/>
    <hyperlink ref="AX604" r:id="rId2360" display="https://twitter.com/therealpinche"/>
    <hyperlink ref="AX605" r:id="rId2361" display="https://twitter.com/ragerholic"/>
  </hyperlinks>
  <printOptions/>
  <pageMargins left="0.7" right="0.7" top="0.75" bottom="0.75" header="0.3" footer="0.3"/>
  <pageSetup horizontalDpi="600" verticalDpi="600" orientation="portrait" r:id="rId2365"/>
  <legacyDrawing r:id="rId2363"/>
  <tableParts>
    <tablePart r:id="rId23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8"/>
  <sheetViews>
    <sheetView tabSelected="1"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bestFit="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91" t="s">
        <v>7164</v>
      </c>
      <c r="B3" s="67" t="s">
        <v>7290</v>
      </c>
      <c r="C3" s="67" t="s">
        <v>56</v>
      </c>
      <c r="D3" s="122"/>
      <c r="E3" s="121"/>
      <c r="F3" s="123" t="s">
        <v>7293</v>
      </c>
      <c r="G3" s="124"/>
      <c r="H3" s="124"/>
      <c r="I3" s="125">
        <v>3</v>
      </c>
      <c r="J3" s="126"/>
      <c r="K3" s="48">
        <v>82</v>
      </c>
      <c r="L3" s="48">
        <v>82</v>
      </c>
      <c r="M3" s="48">
        <v>0</v>
      </c>
      <c r="N3" s="48">
        <v>82</v>
      </c>
      <c r="O3" s="48">
        <v>1</v>
      </c>
      <c r="P3" s="49">
        <v>0</v>
      </c>
      <c r="Q3" s="49">
        <v>0</v>
      </c>
      <c r="R3" s="48">
        <v>1</v>
      </c>
      <c r="S3" s="48">
        <v>0</v>
      </c>
      <c r="T3" s="48">
        <v>82</v>
      </c>
      <c r="U3" s="48">
        <v>82</v>
      </c>
      <c r="V3" s="48">
        <v>2</v>
      </c>
      <c r="W3" s="49">
        <v>1.951517</v>
      </c>
      <c r="X3" s="49">
        <v>0.012195121951219513</v>
      </c>
    </row>
    <row r="4" spans="1:24" ht="15">
      <c r="A4" s="91" t="s">
        <v>7165</v>
      </c>
      <c r="B4" s="67" t="s">
        <v>7271</v>
      </c>
      <c r="C4" s="67" t="s">
        <v>56</v>
      </c>
      <c r="D4" s="128"/>
      <c r="E4" s="127"/>
      <c r="F4" s="129" t="s">
        <v>7297</v>
      </c>
      <c r="G4" s="130"/>
      <c r="H4" s="130"/>
      <c r="I4" s="131">
        <v>4</v>
      </c>
      <c r="J4" s="132"/>
      <c r="K4" s="48">
        <v>55</v>
      </c>
      <c r="L4" s="48">
        <v>60</v>
      </c>
      <c r="M4" s="48">
        <v>0</v>
      </c>
      <c r="N4" s="48">
        <v>60</v>
      </c>
      <c r="O4" s="48">
        <v>3</v>
      </c>
      <c r="P4" s="49">
        <v>0</v>
      </c>
      <c r="Q4" s="49">
        <v>0</v>
      </c>
      <c r="R4" s="48">
        <v>1</v>
      </c>
      <c r="S4" s="48">
        <v>0</v>
      </c>
      <c r="T4" s="48">
        <v>55</v>
      </c>
      <c r="U4" s="48">
        <v>60</v>
      </c>
      <c r="V4" s="48">
        <v>5</v>
      </c>
      <c r="W4" s="49">
        <v>2.786116</v>
      </c>
      <c r="X4" s="49">
        <v>0.01919191919191919</v>
      </c>
    </row>
    <row r="5" spans="1:24" ht="15">
      <c r="A5" s="91" t="s">
        <v>7166</v>
      </c>
      <c r="B5" s="67" t="s">
        <v>7272</v>
      </c>
      <c r="C5" s="67" t="s">
        <v>56</v>
      </c>
      <c r="D5" s="128"/>
      <c r="E5" s="127"/>
      <c r="F5" s="129" t="s">
        <v>7292</v>
      </c>
      <c r="G5" s="130"/>
      <c r="H5" s="130"/>
      <c r="I5" s="131">
        <v>5</v>
      </c>
      <c r="J5" s="132"/>
      <c r="K5" s="48">
        <v>53</v>
      </c>
      <c r="L5" s="48">
        <v>49</v>
      </c>
      <c r="M5" s="48">
        <v>8</v>
      </c>
      <c r="N5" s="48">
        <v>57</v>
      </c>
      <c r="O5" s="48">
        <v>57</v>
      </c>
      <c r="P5" s="49" t="s">
        <v>7155</v>
      </c>
      <c r="Q5" s="49" t="s">
        <v>7155</v>
      </c>
      <c r="R5" s="48">
        <v>53</v>
      </c>
      <c r="S5" s="48">
        <v>53</v>
      </c>
      <c r="T5" s="48">
        <v>1</v>
      </c>
      <c r="U5" s="48">
        <v>2</v>
      </c>
      <c r="V5" s="48">
        <v>0</v>
      </c>
      <c r="W5" s="49">
        <v>0</v>
      </c>
      <c r="X5" s="49">
        <v>0</v>
      </c>
    </row>
    <row r="6" spans="1:24" ht="15">
      <c r="A6" s="91" t="s">
        <v>7167</v>
      </c>
      <c r="B6" s="67" t="s">
        <v>7273</v>
      </c>
      <c r="C6" s="67" t="s">
        <v>56</v>
      </c>
      <c r="D6" s="128"/>
      <c r="E6" s="127"/>
      <c r="F6" s="129"/>
      <c r="G6" s="130"/>
      <c r="H6" s="130"/>
      <c r="I6" s="131">
        <v>6</v>
      </c>
      <c r="J6" s="132"/>
      <c r="K6" s="48">
        <v>29</v>
      </c>
      <c r="L6" s="48">
        <v>30</v>
      </c>
      <c r="M6" s="48">
        <v>0</v>
      </c>
      <c r="N6" s="48">
        <v>30</v>
      </c>
      <c r="O6" s="48">
        <v>2</v>
      </c>
      <c r="P6" s="49">
        <v>0</v>
      </c>
      <c r="Q6" s="49">
        <v>0</v>
      </c>
      <c r="R6" s="48">
        <v>1</v>
      </c>
      <c r="S6" s="48">
        <v>0</v>
      </c>
      <c r="T6" s="48">
        <v>29</v>
      </c>
      <c r="U6" s="48">
        <v>30</v>
      </c>
      <c r="V6" s="48">
        <v>3</v>
      </c>
      <c r="W6" s="49">
        <v>1.926278</v>
      </c>
      <c r="X6" s="49">
        <v>0.034482758620689655</v>
      </c>
    </row>
    <row r="7" spans="1:24" ht="15">
      <c r="A7" s="91" t="s">
        <v>7168</v>
      </c>
      <c r="B7" s="67" t="s">
        <v>7274</v>
      </c>
      <c r="C7" s="67" t="s">
        <v>56</v>
      </c>
      <c r="D7" s="128"/>
      <c r="E7" s="127"/>
      <c r="F7" s="129"/>
      <c r="G7" s="130"/>
      <c r="H7" s="130"/>
      <c r="I7" s="131">
        <v>7</v>
      </c>
      <c r="J7" s="132"/>
      <c r="K7" s="48">
        <v>29</v>
      </c>
      <c r="L7" s="48">
        <v>35</v>
      </c>
      <c r="M7" s="48">
        <v>0</v>
      </c>
      <c r="N7" s="48">
        <v>35</v>
      </c>
      <c r="O7" s="48">
        <v>6</v>
      </c>
      <c r="P7" s="49">
        <v>0</v>
      </c>
      <c r="Q7" s="49">
        <v>0</v>
      </c>
      <c r="R7" s="48">
        <v>1</v>
      </c>
      <c r="S7" s="48">
        <v>0</v>
      </c>
      <c r="T7" s="48">
        <v>29</v>
      </c>
      <c r="U7" s="48">
        <v>35</v>
      </c>
      <c r="V7" s="48">
        <v>4</v>
      </c>
      <c r="W7" s="49">
        <v>2.39239</v>
      </c>
      <c r="X7" s="49">
        <v>0.03571428571428571</v>
      </c>
    </row>
    <row r="8" spans="1:24" ht="15">
      <c r="A8" s="91" t="s">
        <v>7169</v>
      </c>
      <c r="B8" s="67" t="s">
        <v>7275</v>
      </c>
      <c r="C8" s="67" t="s">
        <v>56</v>
      </c>
      <c r="D8" s="128"/>
      <c r="E8" s="127"/>
      <c r="F8" s="129"/>
      <c r="G8" s="130"/>
      <c r="H8" s="130"/>
      <c r="I8" s="131">
        <v>8</v>
      </c>
      <c r="J8" s="132"/>
      <c r="K8" s="48">
        <v>28</v>
      </c>
      <c r="L8" s="48">
        <v>38</v>
      </c>
      <c r="M8" s="48">
        <v>7</v>
      </c>
      <c r="N8" s="48">
        <v>45</v>
      </c>
      <c r="O8" s="48">
        <v>16</v>
      </c>
      <c r="P8" s="49">
        <v>0</v>
      </c>
      <c r="Q8" s="49">
        <v>0</v>
      </c>
      <c r="R8" s="48">
        <v>1</v>
      </c>
      <c r="S8" s="48">
        <v>0</v>
      </c>
      <c r="T8" s="48">
        <v>28</v>
      </c>
      <c r="U8" s="48">
        <v>45</v>
      </c>
      <c r="V8" s="48">
        <v>7</v>
      </c>
      <c r="W8" s="49">
        <v>3.65051</v>
      </c>
      <c r="X8" s="49">
        <v>0.03835978835978836</v>
      </c>
    </row>
    <row r="9" spans="1:24" ht="15">
      <c r="A9" s="91" t="s">
        <v>7170</v>
      </c>
      <c r="B9" s="67" t="s">
        <v>7276</v>
      </c>
      <c r="C9" s="67" t="s">
        <v>56</v>
      </c>
      <c r="D9" s="128"/>
      <c r="E9" s="127"/>
      <c r="F9" s="129"/>
      <c r="G9" s="130"/>
      <c r="H9" s="130"/>
      <c r="I9" s="131">
        <v>9</v>
      </c>
      <c r="J9" s="132"/>
      <c r="K9" s="48">
        <v>26</v>
      </c>
      <c r="L9" s="48">
        <v>26</v>
      </c>
      <c r="M9" s="48">
        <v>0</v>
      </c>
      <c r="N9" s="48">
        <v>26</v>
      </c>
      <c r="O9" s="48">
        <v>1</v>
      </c>
      <c r="P9" s="49">
        <v>0</v>
      </c>
      <c r="Q9" s="49">
        <v>0</v>
      </c>
      <c r="R9" s="48">
        <v>1</v>
      </c>
      <c r="S9" s="48">
        <v>0</v>
      </c>
      <c r="T9" s="48">
        <v>26</v>
      </c>
      <c r="U9" s="48">
        <v>26</v>
      </c>
      <c r="V9" s="48">
        <v>2</v>
      </c>
      <c r="W9" s="49">
        <v>1.849112</v>
      </c>
      <c r="X9" s="49">
        <v>0.038461538461538464</v>
      </c>
    </row>
    <row r="10" spans="1:24" ht="14.25" customHeight="1">
      <c r="A10" s="91" t="s">
        <v>7171</v>
      </c>
      <c r="B10" s="67" t="s">
        <v>7277</v>
      </c>
      <c r="C10" s="67" t="s">
        <v>56</v>
      </c>
      <c r="D10" s="128"/>
      <c r="E10" s="127"/>
      <c r="F10" s="129"/>
      <c r="G10" s="130"/>
      <c r="H10" s="130"/>
      <c r="I10" s="131">
        <v>10</v>
      </c>
      <c r="J10" s="132"/>
      <c r="K10" s="48">
        <v>13</v>
      </c>
      <c r="L10" s="48">
        <v>13</v>
      </c>
      <c r="M10" s="48">
        <v>0</v>
      </c>
      <c r="N10" s="48">
        <v>13</v>
      </c>
      <c r="O10" s="48">
        <v>1</v>
      </c>
      <c r="P10" s="49">
        <v>0</v>
      </c>
      <c r="Q10" s="49">
        <v>0</v>
      </c>
      <c r="R10" s="48">
        <v>1</v>
      </c>
      <c r="S10" s="48">
        <v>0</v>
      </c>
      <c r="T10" s="48">
        <v>13</v>
      </c>
      <c r="U10" s="48">
        <v>13</v>
      </c>
      <c r="V10" s="48">
        <v>2</v>
      </c>
      <c r="W10" s="49">
        <v>1.704142</v>
      </c>
      <c r="X10" s="49">
        <v>0.07692307692307693</v>
      </c>
    </row>
    <row r="11" spans="1:24" ht="15">
      <c r="A11" s="91" t="s">
        <v>7172</v>
      </c>
      <c r="B11" s="67" t="s">
        <v>7278</v>
      </c>
      <c r="C11" s="67" t="s">
        <v>56</v>
      </c>
      <c r="D11" s="128"/>
      <c r="E11" s="127"/>
      <c r="F11" s="129"/>
      <c r="G11" s="130"/>
      <c r="H11" s="130"/>
      <c r="I11" s="131">
        <v>11</v>
      </c>
      <c r="J11" s="132"/>
      <c r="K11" s="48">
        <v>10</v>
      </c>
      <c r="L11" s="48">
        <v>11</v>
      </c>
      <c r="M11" s="48">
        <v>0</v>
      </c>
      <c r="N11" s="48">
        <v>11</v>
      </c>
      <c r="O11" s="48">
        <v>2</v>
      </c>
      <c r="P11" s="49">
        <v>0</v>
      </c>
      <c r="Q11" s="49">
        <v>0</v>
      </c>
      <c r="R11" s="48">
        <v>1</v>
      </c>
      <c r="S11" s="48">
        <v>0</v>
      </c>
      <c r="T11" s="48">
        <v>10</v>
      </c>
      <c r="U11" s="48">
        <v>11</v>
      </c>
      <c r="V11" s="48">
        <v>3</v>
      </c>
      <c r="W11" s="49">
        <v>1.76</v>
      </c>
      <c r="X11" s="49">
        <v>0.1</v>
      </c>
    </row>
    <row r="12" spans="1:24" ht="15">
      <c r="A12" s="91" t="s">
        <v>7173</v>
      </c>
      <c r="B12" s="67" t="s">
        <v>7279</v>
      </c>
      <c r="C12" s="67" t="s">
        <v>56</v>
      </c>
      <c r="D12" s="128"/>
      <c r="E12" s="127"/>
      <c r="F12" s="129"/>
      <c r="G12" s="130"/>
      <c r="H12" s="130"/>
      <c r="I12" s="131">
        <v>12</v>
      </c>
      <c r="J12" s="132"/>
      <c r="K12" s="48">
        <v>8</v>
      </c>
      <c r="L12" s="48">
        <v>10</v>
      </c>
      <c r="M12" s="48">
        <v>0</v>
      </c>
      <c r="N12" s="48">
        <v>10</v>
      </c>
      <c r="O12" s="48">
        <v>3</v>
      </c>
      <c r="P12" s="49">
        <v>0</v>
      </c>
      <c r="Q12" s="49">
        <v>0</v>
      </c>
      <c r="R12" s="48">
        <v>1</v>
      </c>
      <c r="S12" s="48">
        <v>0</v>
      </c>
      <c r="T12" s="48">
        <v>8</v>
      </c>
      <c r="U12" s="48">
        <v>10</v>
      </c>
      <c r="V12" s="48">
        <v>4</v>
      </c>
      <c r="W12" s="49">
        <v>2.0625</v>
      </c>
      <c r="X12" s="49">
        <v>0.125</v>
      </c>
    </row>
    <row r="13" spans="1:24" ht="15">
      <c r="A13" s="91" t="s">
        <v>7174</v>
      </c>
      <c r="B13" s="67" t="s">
        <v>7280</v>
      </c>
      <c r="C13" s="67" t="s">
        <v>56</v>
      </c>
      <c r="D13" s="128"/>
      <c r="E13" s="127"/>
      <c r="F13" s="129"/>
      <c r="G13" s="130"/>
      <c r="H13" s="130"/>
      <c r="I13" s="131">
        <v>13</v>
      </c>
      <c r="J13" s="132"/>
      <c r="K13" s="48">
        <v>7</v>
      </c>
      <c r="L13" s="48">
        <v>7</v>
      </c>
      <c r="M13" s="48">
        <v>0</v>
      </c>
      <c r="N13" s="48">
        <v>7</v>
      </c>
      <c r="O13" s="48">
        <v>1</v>
      </c>
      <c r="P13" s="49">
        <v>0</v>
      </c>
      <c r="Q13" s="49">
        <v>0</v>
      </c>
      <c r="R13" s="48">
        <v>1</v>
      </c>
      <c r="S13" s="48">
        <v>0</v>
      </c>
      <c r="T13" s="48">
        <v>7</v>
      </c>
      <c r="U13" s="48">
        <v>7</v>
      </c>
      <c r="V13" s="48">
        <v>2</v>
      </c>
      <c r="W13" s="49">
        <v>1.469388</v>
      </c>
      <c r="X13" s="49">
        <v>0.14285714285714285</v>
      </c>
    </row>
    <row r="14" spans="1:24" ht="15">
      <c r="A14" s="91" t="s">
        <v>7175</v>
      </c>
      <c r="B14" s="67" t="s">
        <v>7281</v>
      </c>
      <c r="C14" s="67" t="s">
        <v>56</v>
      </c>
      <c r="D14" s="128"/>
      <c r="E14" s="127"/>
      <c r="F14" s="129"/>
      <c r="G14" s="130"/>
      <c r="H14" s="130"/>
      <c r="I14" s="131">
        <v>14</v>
      </c>
      <c r="J14" s="132"/>
      <c r="K14" s="48">
        <v>7</v>
      </c>
      <c r="L14" s="48">
        <v>12</v>
      </c>
      <c r="M14" s="48">
        <v>0</v>
      </c>
      <c r="N14" s="48">
        <v>12</v>
      </c>
      <c r="O14" s="48">
        <v>0</v>
      </c>
      <c r="P14" s="49">
        <v>0.09090909090909091</v>
      </c>
      <c r="Q14" s="49">
        <v>0.16666666666666666</v>
      </c>
      <c r="R14" s="48">
        <v>1</v>
      </c>
      <c r="S14" s="48">
        <v>0</v>
      </c>
      <c r="T14" s="48">
        <v>7</v>
      </c>
      <c r="U14" s="48">
        <v>12</v>
      </c>
      <c r="V14" s="48">
        <v>2</v>
      </c>
      <c r="W14" s="49">
        <v>1.265306</v>
      </c>
      <c r="X14" s="49">
        <v>0.2857142857142857</v>
      </c>
    </row>
    <row r="15" spans="1:24" ht="15">
      <c r="A15" s="91" t="s">
        <v>7176</v>
      </c>
      <c r="B15" s="67" t="s">
        <v>7270</v>
      </c>
      <c r="C15" s="67" t="s">
        <v>59</v>
      </c>
      <c r="D15" s="128"/>
      <c r="E15" s="127"/>
      <c r="F15" s="129"/>
      <c r="G15" s="130"/>
      <c r="H15" s="130"/>
      <c r="I15" s="131">
        <v>15</v>
      </c>
      <c r="J15" s="132"/>
      <c r="K15" s="48">
        <v>6</v>
      </c>
      <c r="L15" s="48">
        <v>6</v>
      </c>
      <c r="M15" s="48">
        <v>0</v>
      </c>
      <c r="N15" s="48">
        <v>6</v>
      </c>
      <c r="O15" s="48">
        <v>1</v>
      </c>
      <c r="P15" s="49">
        <v>0</v>
      </c>
      <c r="Q15" s="49">
        <v>0</v>
      </c>
      <c r="R15" s="48">
        <v>1</v>
      </c>
      <c r="S15" s="48">
        <v>0</v>
      </c>
      <c r="T15" s="48">
        <v>6</v>
      </c>
      <c r="U15" s="48">
        <v>6</v>
      </c>
      <c r="V15" s="48">
        <v>2</v>
      </c>
      <c r="W15" s="49">
        <v>1.388889</v>
      </c>
      <c r="X15" s="49">
        <v>0.16666666666666666</v>
      </c>
    </row>
    <row r="16" spans="1:24" ht="15">
      <c r="A16" s="91" t="s">
        <v>7177</v>
      </c>
      <c r="B16" s="67" t="s">
        <v>7271</v>
      </c>
      <c r="C16" s="67" t="s">
        <v>59</v>
      </c>
      <c r="D16" s="128"/>
      <c r="E16" s="127"/>
      <c r="F16" s="129"/>
      <c r="G16" s="130"/>
      <c r="H16" s="130"/>
      <c r="I16" s="131">
        <v>16</v>
      </c>
      <c r="J16" s="132"/>
      <c r="K16" s="48">
        <v>6</v>
      </c>
      <c r="L16" s="48">
        <v>9</v>
      </c>
      <c r="M16" s="48">
        <v>0</v>
      </c>
      <c r="N16" s="48">
        <v>9</v>
      </c>
      <c r="O16" s="48">
        <v>4</v>
      </c>
      <c r="P16" s="49">
        <v>0</v>
      </c>
      <c r="Q16" s="49">
        <v>0</v>
      </c>
      <c r="R16" s="48">
        <v>1</v>
      </c>
      <c r="S16" s="48">
        <v>0</v>
      </c>
      <c r="T16" s="48">
        <v>6</v>
      </c>
      <c r="U16" s="48">
        <v>9</v>
      </c>
      <c r="V16" s="48">
        <v>3</v>
      </c>
      <c r="W16" s="49">
        <v>1.555556</v>
      </c>
      <c r="X16" s="49">
        <v>0.16666666666666666</v>
      </c>
    </row>
    <row r="17" spans="1:24" ht="15">
      <c r="A17" s="91" t="s">
        <v>7178</v>
      </c>
      <c r="B17" s="67" t="s">
        <v>7272</v>
      </c>
      <c r="C17" s="67" t="s">
        <v>59</v>
      </c>
      <c r="D17" s="128"/>
      <c r="E17" s="127"/>
      <c r="F17" s="129"/>
      <c r="G17" s="130"/>
      <c r="H17" s="130"/>
      <c r="I17" s="131">
        <v>17</v>
      </c>
      <c r="J17" s="132"/>
      <c r="K17" s="48">
        <v>6</v>
      </c>
      <c r="L17" s="48">
        <v>10</v>
      </c>
      <c r="M17" s="48">
        <v>0</v>
      </c>
      <c r="N17" s="48">
        <v>10</v>
      </c>
      <c r="O17" s="48">
        <v>0</v>
      </c>
      <c r="P17" s="49">
        <v>0.1111111111111111</v>
      </c>
      <c r="Q17" s="49">
        <v>0.2</v>
      </c>
      <c r="R17" s="48">
        <v>1</v>
      </c>
      <c r="S17" s="48">
        <v>0</v>
      </c>
      <c r="T17" s="48">
        <v>6</v>
      </c>
      <c r="U17" s="48">
        <v>10</v>
      </c>
      <c r="V17" s="48">
        <v>2</v>
      </c>
      <c r="W17" s="49">
        <v>1.166667</v>
      </c>
      <c r="X17" s="49">
        <v>0.3333333333333333</v>
      </c>
    </row>
    <row r="18" spans="1:24" ht="15">
      <c r="A18" s="91" t="s">
        <v>7179</v>
      </c>
      <c r="B18" s="67" t="s">
        <v>7273</v>
      </c>
      <c r="C18" s="67" t="s">
        <v>59</v>
      </c>
      <c r="D18" s="128"/>
      <c r="E18" s="127"/>
      <c r="F18" s="129"/>
      <c r="G18" s="130"/>
      <c r="H18" s="130"/>
      <c r="I18" s="131">
        <v>18</v>
      </c>
      <c r="J18" s="132"/>
      <c r="K18" s="48">
        <v>5</v>
      </c>
      <c r="L18" s="48">
        <v>5</v>
      </c>
      <c r="M18" s="48">
        <v>0</v>
      </c>
      <c r="N18" s="48">
        <v>5</v>
      </c>
      <c r="O18" s="48">
        <v>1</v>
      </c>
      <c r="P18" s="49">
        <v>0</v>
      </c>
      <c r="Q18" s="49">
        <v>0</v>
      </c>
      <c r="R18" s="48">
        <v>1</v>
      </c>
      <c r="S18" s="48">
        <v>0</v>
      </c>
      <c r="T18" s="48">
        <v>5</v>
      </c>
      <c r="U18" s="48">
        <v>5</v>
      </c>
      <c r="V18" s="48">
        <v>2</v>
      </c>
      <c r="W18" s="49">
        <v>1.28</v>
      </c>
      <c r="X18" s="49">
        <v>0.2</v>
      </c>
    </row>
    <row r="19" spans="1:24" ht="15">
      <c r="A19" s="91" t="s">
        <v>7180</v>
      </c>
      <c r="B19" s="67" t="s">
        <v>7274</v>
      </c>
      <c r="C19" s="67" t="s">
        <v>59</v>
      </c>
      <c r="D19" s="128"/>
      <c r="E19" s="127"/>
      <c r="F19" s="129"/>
      <c r="G19" s="130"/>
      <c r="H19" s="130"/>
      <c r="I19" s="131">
        <v>19</v>
      </c>
      <c r="J19" s="132"/>
      <c r="K19" s="48">
        <v>5</v>
      </c>
      <c r="L19" s="48">
        <v>8</v>
      </c>
      <c r="M19" s="48">
        <v>0</v>
      </c>
      <c r="N19" s="48">
        <v>8</v>
      </c>
      <c r="O19" s="48">
        <v>4</v>
      </c>
      <c r="P19" s="49">
        <v>0</v>
      </c>
      <c r="Q19" s="49">
        <v>0</v>
      </c>
      <c r="R19" s="48">
        <v>1</v>
      </c>
      <c r="S19" s="48">
        <v>0</v>
      </c>
      <c r="T19" s="48">
        <v>5</v>
      </c>
      <c r="U19" s="48">
        <v>8</v>
      </c>
      <c r="V19" s="48">
        <v>2</v>
      </c>
      <c r="W19" s="49">
        <v>1.28</v>
      </c>
      <c r="X19" s="49">
        <v>0.2</v>
      </c>
    </row>
    <row r="20" spans="1:24" ht="15">
      <c r="A20" s="91" t="s">
        <v>7181</v>
      </c>
      <c r="B20" s="67" t="s">
        <v>7275</v>
      </c>
      <c r="C20" s="67" t="s">
        <v>59</v>
      </c>
      <c r="D20" s="128"/>
      <c r="E20" s="127"/>
      <c r="F20" s="129"/>
      <c r="G20" s="130"/>
      <c r="H20" s="130"/>
      <c r="I20" s="131">
        <v>20</v>
      </c>
      <c r="J20" s="132"/>
      <c r="K20" s="48">
        <v>5</v>
      </c>
      <c r="L20" s="48">
        <v>7</v>
      </c>
      <c r="M20" s="48">
        <v>0</v>
      </c>
      <c r="N20" s="48">
        <v>7</v>
      </c>
      <c r="O20" s="48">
        <v>0</v>
      </c>
      <c r="P20" s="49">
        <v>0</v>
      </c>
      <c r="Q20" s="49">
        <v>0</v>
      </c>
      <c r="R20" s="48">
        <v>1</v>
      </c>
      <c r="S20" s="48">
        <v>0</v>
      </c>
      <c r="T20" s="48">
        <v>5</v>
      </c>
      <c r="U20" s="48">
        <v>7</v>
      </c>
      <c r="V20" s="48">
        <v>2</v>
      </c>
      <c r="W20" s="49">
        <v>1.04</v>
      </c>
      <c r="X20" s="49">
        <v>0.35</v>
      </c>
    </row>
    <row r="21" spans="1:24" ht="15">
      <c r="A21" s="91" t="s">
        <v>7182</v>
      </c>
      <c r="B21" s="67" t="s">
        <v>7276</v>
      </c>
      <c r="C21" s="67" t="s">
        <v>59</v>
      </c>
      <c r="D21" s="128"/>
      <c r="E21" s="127"/>
      <c r="F21" s="129"/>
      <c r="G21" s="130"/>
      <c r="H21" s="130"/>
      <c r="I21" s="131">
        <v>21</v>
      </c>
      <c r="J21" s="132"/>
      <c r="K21" s="48">
        <v>5</v>
      </c>
      <c r="L21" s="48">
        <v>8</v>
      </c>
      <c r="M21" s="48">
        <v>0</v>
      </c>
      <c r="N21" s="48">
        <v>8</v>
      </c>
      <c r="O21" s="48">
        <v>0</v>
      </c>
      <c r="P21" s="49">
        <v>0.14285714285714285</v>
      </c>
      <c r="Q21" s="49">
        <v>0.25</v>
      </c>
      <c r="R21" s="48">
        <v>1</v>
      </c>
      <c r="S21" s="48">
        <v>0</v>
      </c>
      <c r="T21" s="48">
        <v>5</v>
      </c>
      <c r="U21" s="48">
        <v>8</v>
      </c>
      <c r="V21" s="48">
        <v>2</v>
      </c>
      <c r="W21" s="49">
        <v>1.04</v>
      </c>
      <c r="X21" s="49">
        <v>0.4</v>
      </c>
    </row>
    <row r="22" spans="1:24" ht="15">
      <c r="A22" s="91" t="s">
        <v>7183</v>
      </c>
      <c r="B22" s="67" t="s">
        <v>7277</v>
      </c>
      <c r="C22" s="67" t="s">
        <v>59</v>
      </c>
      <c r="D22" s="128"/>
      <c r="E22" s="127"/>
      <c r="F22" s="129"/>
      <c r="G22" s="130"/>
      <c r="H22" s="130"/>
      <c r="I22" s="131">
        <v>22</v>
      </c>
      <c r="J22" s="132"/>
      <c r="K22" s="48">
        <v>5</v>
      </c>
      <c r="L22" s="48">
        <v>5</v>
      </c>
      <c r="M22" s="48">
        <v>0</v>
      </c>
      <c r="N22" s="48">
        <v>5</v>
      </c>
      <c r="O22" s="48">
        <v>1</v>
      </c>
      <c r="P22" s="49">
        <v>0</v>
      </c>
      <c r="Q22" s="49">
        <v>0</v>
      </c>
      <c r="R22" s="48">
        <v>1</v>
      </c>
      <c r="S22" s="48">
        <v>0</v>
      </c>
      <c r="T22" s="48">
        <v>5</v>
      </c>
      <c r="U22" s="48">
        <v>5</v>
      </c>
      <c r="V22" s="48">
        <v>2</v>
      </c>
      <c r="W22" s="49">
        <v>1.28</v>
      </c>
      <c r="X22" s="49">
        <v>0.2</v>
      </c>
    </row>
    <row r="23" spans="1:24" ht="15">
      <c r="A23" s="91" t="s">
        <v>7184</v>
      </c>
      <c r="B23" s="67" t="s">
        <v>7278</v>
      </c>
      <c r="C23" s="67" t="s">
        <v>59</v>
      </c>
      <c r="D23" s="128"/>
      <c r="E23" s="127"/>
      <c r="F23" s="129"/>
      <c r="G23" s="130"/>
      <c r="H23" s="130"/>
      <c r="I23" s="131">
        <v>23</v>
      </c>
      <c r="J23" s="132"/>
      <c r="K23" s="48">
        <v>4</v>
      </c>
      <c r="L23" s="48">
        <v>4</v>
      </c>
      <c r="M23" s="48">
        <v>0</v>
      </c>
      <c r="N23" s="48">
        <v>4</v>
      </c>
      <c r="O23" s="48">
        <v>1</v>
      </c>
      <c r="P23" s="49">
        <v>0</v>
      </c>
      <c r="Q23" s="49">
        <v>0</v>
      </c>
      <c r="R23" s="48">
        <v>1</v>
      </c>
      <c r="S23" s="48">
        <v>0</v>
      </c>
      <c r="T23" s="48">
        <v>4</v>
      </c>
      <c r="U23" s="48">
        <v>4</v>
      </c>
      <c r="V23" s="48">
        <v>2</v>
      </c>
      <c r="W23" s="49">
        <v>1.125</v>
      </c>
      <c r="X23" s="49">
        <v>0.25</v>
      </c>
    </row>
    <row r="24" spans="1:24" ht="15">
      <c r="A24" s="91" t="s">
        <v>7185</v>
      </c>
      <c r="B24" s="67" t="s">
        <v>7279</v>
      </c>
      <c r="C24" s="67" t="s">
        <v>59</v>
      </c>
      <c r="D24" s="128"/>
      <c r="E24" s="127"/>
      <c r="F24" s="129"/>
      <c r="G24" s="130"/>
      <c r="H24" s="130"/>
      <c r="I24" s="131">
        <v>24</v>
      </c>
      <c r="J24" s="132"/>
      <c r="K24" s="48">
        <v>4</v>
      </c>
      <c r="L24" s="48">
        <v>4</v>
      </c>
      <c r="M24" s="48">
        <v>0</v>
      </c>
      <c r="N24" s="48">
        <v>4</v>
      </c>
      <c r="O24" s="48">
        <v>1</v>
      </c>
      <c r="P24" s="49">
        <v>0</v>
      </c>
      <c r="Q24" s="49">
        <v>0</v>
      </c>
      <c r="R24" s="48">
        <v>1</v>
      </c>
      <c r="S24" s="48">
        <v>0</v>
      </c>
      <c r="T24" s="48">
        <v>4</v>
      </c>
      <c r="U24" s="48">
        <v>4</v>
      </c>
      <c r="V24" s="48">
        <v>2</v>
      </c>
      <c r="W24" s="49">
        <v>1.125</v>
      </c>
      <c r="X24" s="49">
        <v>0.25</v>
      </c>
    </row>
    <row r="25" spans="1:24" ht="15">
      <c r="A25" s="91" t="s">
        <v>7186</v>
      </c>
      <c r="B25" s="67" t="s">
        <v>7280</v>
      </c>
      <c r="C25" s="67" t="s">
        <v>59</v>
      </c>
      <c r="D25" s="128"/>
      <c r="E25" s="127"/>
      <c r="F25" s="129"/>
      <c r="G25" s="130"/>
      <c r="H25" s="130"/>
      <c r="I25" s="131">
        <v>25</v>
      </c>
      <c r="J25" s="132"/>
      <c r="K25" s="48">
        <v>4</v>
      </c>
      <c r="L25" s="48">
        <v>4</v>
      </c>
      <c r="M25" s="48">
        <v>0</v>
      </c>
      <c r="N25" s="48">
        <v>4</v>
      </c>
      <c r="O25" s="48">
        <v>1</v>
      </c>
      <c r="P25" s="49">
        <v>0</v>
      </c>
      <c r="Q25" s="49">
        <v>0</v>
      </c>
      <c r="R25" s="48">
        <v>1</v>
      </c>
      <c r="S25" s="48">
        <v>0</v>
      </c>
      <c r="T25" s="48">
        <v>4</v>
      </c>
      <c r="U25" s="48">
        <v>4</v>
      </c>
      <c r="V25" s="48">
        <v>2</v>
      </c>
      <c r="W25" s="49">
        <v>1.125</v>
      </c>
      <c r="X25" s="49">
        <v>0.25</v>
      </c>
    </row>
    <row r="26" spans="1:24" ht="15">
      <c r="A26" s="91" t="s">
        <v>7187</v>
      </c>
      <c r="B26" s="67" t="s">
        <v>7281</v>
      </c>
      <c r="C26" s="67" t="s">
        <v>59</v>
      </c>
      <c r="D26" s="128"/>
      <c r="E26" s="127"/>
      <c r="F26" s="129"/>
      <c r="G26" s="130"/>
      <c r="H26" s="130"/>
      <c r="I26" s="131">
        <v>26</v>
      </c>
      <c r="J26" s="132"/>
      <c r="K26" s="48">
        <v>4</v>
      </c>
      <c r="L26" s="48">
        <v>4</v>
      </c>
      <c r="M26" s="48">
        <v>0</v>
      </c>
      <c r="N26" s="48">
        <v>4</v>
      </c>
      <c r="O26" s="48">
        <v>1</v>
      </c>
      <c r="P26" s="49">
        <v>0</v>
      </c>
      <c r="Q26" s="49">
        <v>0</v>
      </c>
      <c r="R26" s="48">
        <v>1</v>
      </c>
      <c r="S26" s="48">
        <v>0</v>
      </c>
      <c r="T26" s="48">
        <v>4</v>
      </c>
      <c r="U26" s="48">
        <v>4</v>
      </c>
      <c r="V26" s="48">
        <v>2</v>
      </c>
      <c r="W26" s="49">
        <v>1.125</v>
      </c>
      <c r="X26" s="49">
        <v>0.25</v>
      </c>
    </row>
    <row r="27" spans="1:24" ht="15">
      <c r="A27" s="91" t="s">
        <v>7188</v>
      </c>
      <c r="B27" s="67" t="s">
        <v>7270</v>
      </c>
      <c r="C27" s="67" t="s">
        <v>61</v>
      </c>
      <c r="D27" s="128"/>
      <c r="E27" s="127"/>
      <c r="F27" s="129"/>
      <c r="G27" s="130"/>
      <c r="H27" s="130"/>
      <c r="I27" s="131">
        <v>27</v>
      </c>
      <c r="J27" s="132"/>
      <c r="K27" s="48">
        <v>4</v>
      </c>
      <c r="L27" s="48">
        <v>4</v>
      </c>
      <c r="M27" s="48">
        <v>0</v>
      </c>
      <c r="N27" s="48">
        <v>4</v>
      </c>
      <c r="O27" s="48">
        <v>1</v>
      </c>
      <c r="P27" s="49">
        <v>0</v>
      </c>
      <c r="Q27" s="49">
        <v>0</v>
      </c>
      <c r="R27" s="48">
        <v>1</v>
      </c>
      <c r="S27" s="48">
        <v>0</v>
      </c>
      <c r="T27" s="48">
        <v>4</v>
      </c>
      <c r="U27" s="48">
        <v>4</v>
      </c>
      <c r="V27" s="48">
        <v>2</v>
      </c>
      <c r="W27" s="49">
        <v>1.125</v>
      </c>
      <c r="X27" s="49">
        <v>0.25</v>
      </c>
    </row>
    <row r="28" spans="1:24" ht="15">
      <c r="A28" s="91" t="s">
        <v>7189</v>
      </c>
      <c r="B28" s="67" t="s">
        <v>7271</v>
      </c>
      <c r="C28" s="67" t="s">
        <v>61</v>
      </c>
      <c r="D28" s="128"/>
      <c r="E28" s="127"/>
      <c r="F28" s="129"/>
      <c r="G28" s="130"/>
      <c r="H28" s="130"/>
      <c r="I28" s="131">
        <v>28</v>
      </c>
      <c r="J28" s="132"/>
      <c r="K28" s="48">
        <v>4</v>
      </c>
      <c r="L28" s="48">
        <v>4</v>
      </c>
      <c r="M28" s="48">
        <v>0</v>
      </c>
      <c r="N28" s="48">
        <v>4</v>
      </c>
      <c r="O28" s="48">
        <v>1</v>
      </c>
      <c r="P28" s="49">
        <v>0</v>
      </c>
      <c r="Q28" s="49">
        <v>0</v>
      </c>
      <c r="R28" s="48">
        <v>1</v>
      </c>
      <c r="S28" s="48">
        <v>0</v>
      </c>
      <c r="T28" s="48">
        <v>4</v>
      </c>
      <c r="U28" s="48">
        <v>4</v>
      </c>
      <c r="V28" s="48">
        <v>2</v>
      </c>
      <c r="W28" s="49">
        <v>1.125</v>
      </c>
      <c r="X28" s="49">
        <v>0.25</v>
      </c>
    </row>
    <row r="29" spans="1:24" ht="15">
      <c r="A29" s="91" t="s">
        <v>7190</v>
      </c>
      <c r="B29" s="67" t="s">
        <v>7272</v>
      </c>
      <c r="C29" s="67" t="s">
        <v>61</v>
      </c>
      <c r="D29" s="128"/>
      <c r="E29" s="127"/>
      <c r="F29" s="129"/>
      <c r="G29" s="130"/>
      <c r="H29" s="130"/>
      <c r="I29" s="131">
        <v>29</v>
      </c>
      <c r="J29" s="132"/>
      <c r="K29" s="48">
        <v>4</v>
      </c>
      <c r="L29" s="48">
        <v>4</v>
      </c>
      <c r="M29" s="48">
        <v>0</v>
      </c>
      <c r="N29" s="48">
        <v>4</v>
      </c>
      <c r="O29" s="48">
        <v>1</v>
      </c>
      <c r="P29" s="49">
        <v>0</v>
      </c>
      <c r="Q29" s="49">
        <v>0</v>
      </c>
      <c r="R29" s="48">
        <v>1</v>
      </c>
      <c r="S29" s="48">
        <v>0</v>
      </c>
      <c r="T29" s="48">
        <v>4</v>
      </c>
      <c r="U29" s="48">
        <v>4</v>
      </c>
      <c r="V29" s="48">
        <v>2</v>
      </c>
      <c r="W29" s="49">
        <v>1.125</v>
      </c>
      <c r="X29" s="49">
        <v>0.25</v>
      </c>
    </row>
    <row r="30" spans="1:24" ht="15">
      <c r="A30" s="91" t="s">
        <v>7191</v>
      </c>
      <c r="B30" s="67" t="s">
        <v>7273</v>
      </c>
      <c r="C30" s="67" t="s">
        <v>61</v>
      </c>
      <c r="D30" s="128"/>
      <c r="E30" s="127"/>
      <c r="F30" s="129"/>
      <c r="G30" s="130"/>
      <c r="H30" s="130"/>
      <c r="I30" s="131">
        <v>30</v>
      </c>
      <c r="J30" s="132"/>
      <c r="K30" s="48">
        <v>4</v>
      </c>
      <c r="L30" s="48">
        <v>5</v>
      </c>
      <c r="M30" s="48">
        <v>0</v>
      </c>
      <c r="N30" s="48">
        <v>5</v>
      </c>
      <c r="O30" s="48">
        <v>2</v>
      </c>
      <c r="P30" s="49">
        <v>0</v>
      </c>
      <c r="Q30" s="49">
        <v>0</v>
      </c>
      <c r="R30" s="48">
        <v>1</v>
      </c>
      <c r="S30" s="48">
        <v>0</v>
      </c>
      <c r="T30" s="48">
        <v>4</v>
      </c>
      <c r="U30" s="48">
        <v>5</v>
      </c>
      <c r="V30" s="48">
        <v>3</v>
      </c>
      <c r="W30" s="49">
        <v>1.25</v>
      </c>
      <c r="X30" s="49">
        <v>0.25</v>
      </c>
    </row>
    <row r="31" spans="1:24" ht="15">
      <c r="A31" s="91" t="s">
        <v>7192</v>
      </c>
      <c r="B31" s="67" t="s">
        <v>7274</v>
      </c>
      <c r="C31" s="67" t="s">
        <v>61</v>
      </c>
      <c r="D31" s="128"/>
      <c r="E31" s="127"/>
      <c r="F31" s="129"/>
      <c r="G31" s="130"/>
      <c r="H31" s="130"/>
      <c r="I31" s="131">
        <v>31</v>
      </c>
      <c r="J31" s="132"/>
      <c r="K31" s="48">
        <v>4</v>
      </c>
      <c r="L31" s="48">
        <v>4</v>
      </c>
      <c r="M31" s="48">
        <v>0</v>
      </c>
      <c r="N31" s="48">
        <v>4</v>
      </c>
      <c r="O31" s="48">
        <v>1</v>
      </c>
      <c r="P31" s="49">
        <v>0</v>
      </c>
      <c r="Q31" s="49">
        <v>0</v>
      </c>
      <c r="R31" s="48">
        <v>1</v>
      </c>
      <c r="S31" s="48">
        <v>0</v>
      </c>
      <c r="T31" s="48">
        <v>4</v>
      </c>
      <c r="U31" s="48">
        <v>4</v>
      </c>
      <c r="V31" s="48">
        <v>2</v>
      </c>
      <c r="W31" s="49">
        <v>1.125</v>
      </c>
      <c r="X31" s="49">
        <v>0.25</v>
      </c>
    </row>
    <row r="32" spans="1:24" ht="15">
      <c r="A32" s="91" t="s">
        <v>7193</v>
      </c>
      <c r="B32" s="67" t="s">
        <v>7275</v>
      </c>
      <c r="C32" s="67" t="s">
        <v>61</v>
      </c>
      <c r="D32" s="128"/>
      <c r="E32" s="127"/>
      <c r="F32" s="129"/>
      <c r="G32" s="130"/>
      <c r="H32" s="130"/>
      <c r="I32" s="131">
        <v>32</v>
      </c>
      <c r="J32" s="132"/>
      <c r="K32" s="48">
        <v>4</v>
      </c>
      <c r="L32" s="48">
        <v>4</v>
      </c>
      <c r="M32" s="48">
        <v>0</v>
      </c>
      <c r="N32" s="48">
        <v>4</v>
      </c>
      <c r="O32" s="48">
        <v>1</v>
      </c>
      <c r="P32" s="49">
        <v>0</v>
      </c>
      <c r="Q32" s="49">
        <v>0</v>
      </c>
      <c r="R32" s="48">
        <v>1</v>
      </c>
      <c r="S32" s="48">
        <v>0</v>
      </c>
      <c r="T32" s="48">
        <v>4</v>
      </c>
      <c r="U32" s="48">
        <v>4</v>
      </c>
      <c r="V32" s="48">
        <v>2</v>
      </c>
      <c r="W32" s="49">
        <v>1.125</v>
      </c>
      <c r="X32" s="49">
        <v>0.25</v>
      </c>
    </row>
    <row r="33" spans="1:24" ht="15">
      <c r="A33" s="91" t="s">
        <v>7194</v>
      </c>
      <c r="B33" s="67" t="s">
        <v>7276</v>
      </c>
      <c r="C33" s="67" t="s">
        <v>61</v>
      </c>
      <c r="D33" s="128"/>
      <c r="E33" s="127"/>
      <c r="F33" s="129"/>
      <c r="G33" s="130"/>
      <c r="H33" s="130"/>
      <c r="I33" s="131">
        <v>33</v>
      </c>
      <c r="J33" s="132"/>
      <c r="K33" s="48">
        <v>4</v>
      </c>
      <c r="L33" s="48">
        <v>5</v>
      </c>
      <c r="M33" s="48">
        <v>0</v>
      </c>
      <c r="N33" s="48">
        <v>5</v>
      </c>
      <c r="O33" s="48">
        <v>1</v>
      </c>
      <c r="P33" s="49">
        <v>0</v>
      </c>
      <c r="Q33" s="49">
        <v>0</v>
      </c>
      <c r="R33" s="48">
        <v>1</v>
      </c>
      <c r="S33" s="48">
        <v>0</v>
      </c>
      <c r="T33" s="48">
        <v>4</v>
      </c>
      <c r="U33" s="48">
        <v>5</v>
      </c>
      <c r="V33" s="48">
        <v>2</v>
      </c>
      <c r="W33" s="49">
        <v>1</v>
      </c>
      <c r="X33" s="49">
        <v>0.3333333333333333</v>
      </c>
    </row>
    <row r="34" spans="1:24" ht="15">
      <c r="A34" s="91" t="s">
        <v>7195</v>
      </c>
      <c r="B34" s="67" t="s">
        <v>7277</v>
      </c>
      <c r="C34" s="67" t="s">
        <v>61</v>
      </c>
      <c r="D34" s="128"/>
      <c r="E34" s="127"/>
      <c r="F34" s="129"/>
      <c r="G34" s="130"/>
      <c r="H34" s="130"/>
      <c r="I34" s="131">
        <v>34</v>
      </c>
      <c r="J34" s="132"/>
      <c r="K34" s="48">
        <v>4</v>
      </c>
      <c r="L34" s="48">
        <v>6</v>
      </c>
      <c r="M34" s="48">
        <v>0</v>
      </c>
      <c r="N34" s="48">
        <v>6</v>
      </c>
      <c r="O34" s="48">
        <v>3</v>
      </c>
      <c r="P34" s="49">
        <v>0</v>
      </c>
      <c r="Q34" s="49">
        <v>0</v>
      </c>
      <c r="R34" s="48">
        <v>1</v>
      </c>
      <c r="S34" s="48">
        <v>0</v>
      </c>
      <c r="T34" s="48">
        <v>4</v>
      </c>
      <c r="U34" s="48">
        <v>6</v>
      </c>
      <c r="V34" s="48">
        <v>2</v>
      </c>
      <c r="W34" s="49">
        <v>1.125</v>
      </c>
      <c r="X34" s="49">
        <v>0.25</v>
      </c>
    </row>
    <row r="35" spans="1:24" ht="15">
      <c r="A35" s="91" t="s">
        <v>7196</v>
      </c>
      <c r="B35" s="67" t="s">
        <v>7278</v>
      </c>
      <c r="C35" s="67" t="s">
        <v>61</v>
      </c>
      <c r="D35" s="128"/>
      <c r="E35" s="127"/>
      <c r="F35" s="129"/>
      <c r="G35" s="130"/>
      <c r="H35" s="130"/>
      <c r="I35" s="131">
        <v>35</v>
      </c>
      <c r="J35" s="132"/>
      <c r="K35" s="48">
        <v>4</v>
      </c>
      <c r="L35" s="48">
        <v>5</v>
      </c>
      <c r="M35" s="48">
        <v>0</v>
      </c>
      <c r="N35" s="48">
        <v>5</v>
      </c>
      <c r="O35" s="48">
        <v>0</v>
      </c>
      <c r="P35" s="49">
        <v>0</v>
      </c>
      <c r="Q35" s="49">
        <v>0</v>
      </c>
      <c r="R35" s="48">
        <v>1</v>
      </c>
      <c r="S35" s="48">
        <v>0</v>
      </c>
      <c r="T35" s="48">
        <v>4</v>
      </c>
      <c r="U35" s="48">
        <v>5</v>
      </c>
      <c r="V35" s="48">
        <v>2</v>
      </c>
      <c r="W35" s="49">
        <v>0.875</v>
      </c>
      <c r="X35" s="49">
        <v>0.4166666666666667</v>
      </c>
    </row>
    <row r="36" spans="1:24" ht="15">
      <c r="A36" s="91" t="s">
        <v>7197</v>
      </c>
      <c r="B36" s="67" t="s">
        <v>7279</v>
      </c>
      <c r="C36" s="67" t="s">
        <v>61</v>
      </c>
      <c r="D36" s="128"/>
      <c r="E36" s="127"/>
      <c r="F36" s="129"/>
      <c r="G36" s="130"/>
      <c r="H36" s="130"/>
      <c r="I36" s="131">
        <v>36</v>
      </c>
      <c r="J36" s="132"/>
      <c r="K36" s="48">
        <v>4</v>
      </c>
      <c r="L36" s="48">
        <v>5</v>
      </c>
      <c r="M36" s="48">
        <v>0</v>
      </c>
      <c r="N36" s="48">
        <v>5</v>
      </c>
      <c r="O36" s="48">
        <v>0</v>
      </c>
      <c r="P36" s="49">
        <v>0</v>
      </c>
      <c r="Q36" s="49">
        <v>0</v>
      </c>
      <c r="R36" s="48">
        <v>1</v>
      </c>
      <c r="S36" s="48">
        <v>0</v>
      </c>
      <c r="T36" s="48">
        <v>4</v>
      </c>
      <c r="U36" s="48">
        <v>5</v>
      </c>
      <c r="V36" s="48">
        <v>2</v>
      </c>
      <c r="W36" s="49">
        <v>0.875</v>
      </c>
      <c r="X36" s="49">
        <v>0.4166666666666667</v>
      </c>
    </row>
    <row r="37" spans="1:24" ht="15">
      <c r="A37" s="91" t="s">
        <v>7198</v>
      </c>
      <c r="B37" s="67" t="s">
        <v>7280</v>
      </c>
      <c r="C37" s="67" t="s">
        <v>61</v>
      </c>
      <c r="D37" s="128"/>
      <c r="E37" s="127"/>
      <c r="F37" s="129"/>
      <c r="G37" s="130"/>
      <c r="H37" s="130"/>
      <c r="I37" s="131">
        <v>37</v>
      </c>
      <c r="J37" s="132"/>
      <c r="K37" s="48">
        <v>3</v>
      </c>
      <c r="L37" s="48">
        <v>3</v>
      </c>
      <c r="M37" s="48">
        <v>0</v>
      </c>
      <c r="N37" s="48">
        <v>3</v>
      </c>
      <c r="O37" s="48">
        <v>1</v>
      </c>
      <c r="P37" s="49">
        <v>0</v>
      </c>
      <c r="Q37" s="49">
        <v>0</v>
      </c>
      <c r="R37" s="48">
        <v>1</v>
      </c>
      <c r="S37" s="48">
        <v>0</v>
      </c>
      <c r="T37" s="48">
        <v>3</v>
      </c>
      <c r="U37" s="48">
        <v>3</v>
      </c>
      <c r="V37" s="48">
        <v>2</v>
      </c>
      <c r="W37" s="49">
        <v>0.888889</v>
      </c>
      <c r="X37" s="49">
        <v>0.3333333333333333</v>
      </c>
    </row>
    <row r="38" spans="1:24" ht="15">
      <c r="A38" s="91" t="s">
        <v>7199</v>
      </c>
      <c r="B38" s="67" t="s">
        <v>7281</v>
      </c>
      <c r="C38" s="67" t="s">
        <v>61</v>
      </c>
      <c r="D38" s="128"/>
      <c r="E38" s="127"/>
      <c r="F38" s="129"/>
      <c r="G38" s="130"/>
      <c r="H38" s="130"/>
      <c r="I38" s="131">
        <v>38</v>
      </c>
      <c r="J38" s="132"/>
      <c r="K38" s="48">
        <v>3</v>
      </c>
      <c r="L38" s="48">
        <v>4</v>
      </c>
      <c r="M38" s="48">
        <v>0</v>
      </c>
      <c r="N38" s="48">
        <v>4</v>
      </c>
      <c r="O38" s="48">
        <v>2</v>
      </c>
      <c r="P38" s="49">
        <v>0</v>
      </c>
      <c r="Q38" s="49">
        <v>0</v>
      </c>
      <c r="R38" s="48">
        <v>1</v>
      </c>
      <c r="S38" s="48">
        <v>0</v>
      </c>
      <c r="T38" s="48">
        <v>3</v>
      </c>
      <c r="U38" s="48">
        <v>4</v>
      </c>
      <c r="V38" s="48">
        <v>2</v>
      </c>
      <c r="W38" s="49">
        <v>0.888889</v>
      </c>
      <c r="X38" s="49">
        <v>0.3333333333333333</v>
      </c>
    </row>
    <row r="39" spans="1:24" ht="15">
      <c r="A39" s="91" t="s">
        <v>7200</v>
      </c>
      <c r="B39" s="67" t="s">
        <v>7270</v>
      </c>
      <c r="C39" s="67" t="s">
        <v>63</v>
      </c>
      <c r="D39" s="128"/>
      <c r="E39" s="127"/>
      <c r="F39" s="129"/>
      <c r="G39" s="130"/>
      <c r="H39" s="130"/>
      <c r="I39" s="131">
        <v>39</v>
      </c>
      <c r="J39" s="132"/>
      <c r="K39" s="48">
        <v>3</v>
      </c>
      <c r="L39" s="48">
        <v>3</v>
      </c>
      <c r="M39" s="48">
        <v>0</v>
      </c>
      <c r="N39" s="48">
        <v>3</v>
      </c>
      <c r="O39" s="48">
        <v>1</v>
      </c>
      <c r="P39" s="49">
        <v>0</v>
      </c>
      <c r="Q39" s="49">
        <v>0</v>
      </c>
      <c r="R39" s="48">
        <v>1</v>
      </c>
      <c r="S39" s="48">
        <v>0</v>
      </c>
      <c r="T39" s="48">
        <v>3</v>
      </c>
      <c r="U39" s="48">
        <v>3</v>
      </c>
      <c r="V39" s="48">
        <v>2</v>
      </c>
      <c r="W39" s="49">
        <v>0.888889</v>
      </c>
      <c r="X39" s="49">
        <v>0.3333333333333333</v>
      </c>
    </row>
    <row r="40" spans="1:24" ht="15">
      <c r="A40" s="91" t="s">
        <v>7201</v>
      </c>
      <c r="B40" s="67" t="s">
        <v>7271</v>
      </c>
      <c r="C40" s="67" t="s">
        <v>63</v>
      </c>
      <c r="D40" s="128"/>
      <c r="E40" s="127"/>
      <c r="F40" s="129"/>
      <c r="G40" s="130"/>
      <c r="H40" s="130"/>
      <c r="I40" s="131">
        <v>40</v>
      </c>
      <c r="J40" s="132"/>
      <c r="K40" s="48">
        <v>3</v>
      </c>
      <c r="L40" s="48">
        <v>3</v>
      </c>
      <c r="M40" s="48">
        <v>0</v>
      </c>
      <c r="N40" s="48">
        <v>3</v>
      </c>
      <c r="O40" s="48">
        <v>1</v>
      </c>
      <c r="P40" s="49">
        <v>0</v>
      </c>
      <c r="Q40" s="49">
        <v>0</v>
      </c>
      <c r="R40" s="48">
        <v>1</v>
      </c>
      <c r="S40" s="48">
        <v>0</v>
      </c>
      <c r="T40" s="48">
        <v>3</v>
      </c>
      <c r="U40" s="48">
        <v>3</v>
      </c>
      <c r="V40" s="48">
        <v>2</v>
      </c>
      <c r="W40" s="49">
        <v>0.888889</v>
      </c>
      <c r="X40" s="49">
        <v>0.3333333333333333</v>
      </c>
    </row>
    <row r="41" spans="1:24" ht="15">
      <c r="A41" s="91" t="s">
        <v>7202</v>
      </c>
      <c r="B41" s="67" t="s">
        <v>7272</v>
      </c>
      <c r="C41" s="67" t="s">
        <v>63</v>
      </c>
      <c r="D41" s="128"/>
      <c r="E41" s="127"/>
      <c r="F41" s="129"/>
      <c r="G41" s="130"/>
      <c r="H41" s="130"/>
      <c r="I41" s="131">
        <v>41</v>
      </c>
      <c r="J41" s="132"/>
      <c r="K41" s="48">
        <v>3</v>
      </c>
      <c r="L41" s="48">
        <v>4</v>
      </c>
      <c r="M41" s="48">
        <v>0</v>
      </c>
      <c r="N41" s="48">
        <v>4</v>
      </c>
      <c r="O41" s="48">
        <v>2</v>
      </c>
      <c r="P41" s="49">
        <v>0</v>
      </c>
      <c r="Q41" s="49">
        <v>0</v>
      </c>
      <c r="R41" s="48">
        <v>1</v>
      </c>
      <c r="S41" s="48">
        <v>0</v>
      </c>
      <c r="T41" s="48">
        <v>3</v>
      </c>
      <c r="U41" s="48">
        <v>4</v>
      </c>
      <c r="V41" s="48">
        <v>2</v>
      </c>
      <c r="W41" s="49">
        <v>0.888889</v>
      </c>
      <c r="X41" s="49">
        <v>0.3333333333333333</v>
      </c>
    </row>
    <row r="42" spans="1:24" ht="15">
      <c r="A42" s="91" t="s">
        <v>7203</v>
      </c>
      <c r="B42" s="67" t="s">
        <v>7273</v>
      </c>
      <c r="C42" s="67" t="s">
        <v>63</v>
      </c>
      <c r="D42" s="128"/>
      <c r="E42" s="127"/>
      <c r="F42" s="129"/>
      <c r="G42" s="130"/>
      <c r="H42" s="130"/>
      <c r="I42" s="131">
        <v>42</v>
      </c>
      <c r="J42" s="132"/>
      <c r="K42" s="48">
        <v>3</v>
      </c>
      <c r="L42" s="48">
        <v>5</v>
      </c>
      <c r="M42" s="48">
        <v>0</v>
      </c>
      <c r="N42" s="48">
        <v>5</v>
      </c>
      <c r="O42" s="48">
        <v>3</v>
      </c>
      <c r="P42" s="49">
        <v>0</v>
      </c>
      <c r="Q42" s="49">
        <v>0</v>
      </c>
      <c r="R42" s="48">
        <v>1</v>
      </c>
      <c r="S42" s="48">
        <v>0</v>
      </c>
      <c r="T42" s="48">
        <v>3</v>
      </c>
      <c r="U42" s="48">
        <v>5</v>
      </c>
      <c r="V42" s="48">
        <v>2</v>
      </c>
      <c r="W42" s="49">
        <v>0.888889</v>
      </c>
      <c r="X42" s="49">
        <v>0.3333333333333333</v>
      </c>
    </row>
    <row r="43" spans="1:24" ht="15">
      <c r="A43" s="91" t="s">
        <v>7204</v>
      </c>
      <c r="B43" s="67" t="s">
        <v>7274</v>
      </c>
      <c r="C43" s="67" t="s">
        <v>63</v>
      </c>
      <c r="D43" s="128"/>
      <c r="E43" s="127"/>
      <c r="F43" s="129"/>
      <c r="G43" s="130"/>
      <c r="H43" s="130"/>
      <c r="I43" s="131">
        <v>43</v>
      </c>
      <c r="J43" s="132"/>
      <c r="K43" s="48">
        <v>3</v>
      </c>
      <c r="L43" s="48">
        <v>3</v>
      </c>
      <c r="M43" s="48">
        <v>0</v>
      </c>
      <c r="N43" s="48">
        <v>3</v>
      </c>
      <c r="O43" s="48">
        <v>1</v>
      </c>
      <c r="P43" s="49">
        <v>0</v>
      </c>
      <c r="Q43" s="49">
        <v>0</v>
      </c>
      <c r="R43" s="48">
        <v>1</v>
      </c>
      <c r="S43" s="48">
        <v>0</v>
      </c>
      <c r="T43" s="48">
        <v>3</v>
      </c>
      <c r="U43" s="48">
        <v>3</v>
      </c>
      <c r="V43" s="48">
        <v>2</v>
      </c>
      <c r="W43" s="49">
        <v>0.888889</v>
      </c>
      <c r="X43" s="49">
        <v>0.3333333333333333</v>
      </c>
    </row>
    <row r="44" spans="1:24" ht="15">
      <c r="A44" s="91" t="s">
        <v>7205</v>
      </c>
      <c r="B44" s="67" t="s">
        <v>7275</v>
      </c>
      <c r="C44" s="67" t="s">
        <v>63</v>
      </c>
      <c r="D44" s="128"/>
      <c r="E44" s="127"/>
      <c r="F44" s="129"/>
      <c r="G44" s="130"/>
      <c r="H44" s="130"/>
      <c r="I44" s="131">
        <v>44</v>
      </c>
      <c r="J44" s="132"/>
      <c r="K44" s="48">
        <v>3</v>
      </c>
      <c r="L44" s="48">
        <v>3</v>
      </c>
      <c r="M44" s="48">
        <v>0</v>
      </c>
      <c r="N44" s="48">
        <v>3</v>
      </c>
      <c r="O44" s="48">
        <v>1</v>
      </c>
      <c r="P44" s="49">
        <v>0</v>
      </c>
      <c r="Q44" s="49">
        <v>0</v>
      </c>
      <c r="R44" s="48">
        <v>1</v>
      </c>
      <c r="S44" s="48">
        <v>0</v>
      </c>
      <c r="T44" s="48">
        <v>3</v>
      </c>
      <c r="U44" s="48">
        <v>3</v>
      </c>
      <c r="V44" s="48">
        <v>2</v>
      </c>
      <c r="W44" s="49">
        <v>0.888889</v>
      </c>
      <c r="X44" s="49">
        <v>0.3333333333333333</v>
      </c>
    </row>
    <row r="45" spans="1:24" ht="15">
      <c r="A45" s="91" t="s">
        <v>7206</v>
      </c>
      <c r="B45" s="67" t="s">
        <v>7276</v>
      </c>
      <c r="C45" s="67" t="s">
        <v>63</v>
      </c>
      <c r="D45" s="128"/>
      <c r="E45" s="127"/>
      <c r="F45" s="129"/>
      <c r="G45" s="130"/>
      <c r="H45" s="130"/>
      <c r="I45" s="131">
        <v>45</v>
      </c>
      <c r="J45" s="132"/>
      <c r="K45" s="48">
        <v>3</v>
      </c>
      <c r="L45" s="48">
        <v>4</v>
      </c>
      <c r="M45" s="48">
        <v>0</v>
      </c>
      <c r="N45" s="48">
        <v>4</v>
      </c>
      <c r="O45" s="48">
        <v>2</v>
      </c>
      <c r="P45" s="49">
        <v>0</v>
      </c>
      <c r="Q45" s="49">
        <v>0</v>
      </c>
      <c r="R45" s="48">
        <v>1</v>
      </c>
      <c r="S45" s="48">
        <v>0</v>
      </c>
      <c r="T45" s="48">
        <v>3</v>
      </c>
      <c r="U45" s="48">
        <v>4</v>
      </c>
      <c r="V45" s="48">
        <v>2</v>
      </c>
      <c r="W45" s="49">
        <v>0.888889</v>
      </c>
      <c r="X45" s="49">
        <v>0.3333333333333333</v>
      </c>
    </row>
    <row r="46" spans="1:24" ht="15">
      <c r="A46" s="91" t="s">
        <v>7207</v>
      </c>
      <c r="B46" s="67" t="s">
        <v>7277</v>
      </c>
      <c r="C46" s="67" t="s">
        <v>63</v>
      </c>
      <c r="D46" s="128"/>
      <c r="E46" s="127"/>
      <c r="F46" s="129"/>
      <c r="G46" s="130"/>
      <c r="H46" s="130"/>
      <c r="I46" s="131">
        <v>46</v>
      </c>
      <c r="J46" s="132"/>
      <c r="K46" s="48">
        <v>3</v>
      </c>
      <c r="L46" s="48">
        <v>2</v>
      </c>
      <c r="M46" s="48">
        <v>0</v>
      </c>
      <c r="N46" s="48">
        <v>2</v>
      </c>
      <c r="O46" s="48">
        <v>0</v>
      </c>
      <c r="P46" s="49">
        <v>0</v>
      </c>
      <c r="Q46" s="49">
        <v>0</v>
      </c>
      <c r="R46" s="48">
        <v>1</v>
      </c>
      <c r="S46" s="48">
        <v>0</v>
      </c>
      <c r="T46" s="48">
        <v>3</v>
      </c>
      <c r="U46" s="48">
        <v>2</v>
      </c>
      <c r="V46" s="48">
        <v>2</v>
      </c>
      <c r="W46" s="49">
        <v>0.888889</v>
      </c>
      <c r="X46" s="49">
        <v>0.3333333333333333</v>
      </c>
    </row>
    <row r="47" spans="1:24" ht="15">
      <c r="A47" s="91" t="s">
        <v>7208</v>
      </c>
      <c r="B47" s="67" t="s">
        <v>7278</v>
      </c>
      <c r="C47" s="67" t="s">
        <v>63</v>
      </c>
      <c r="D47" s="128"/>
      <c r="E47" s="127"/>
      <c r="F47" s="129"/>
      <c r="G47" s="130"/>
      <c r="H47" s="130"/>
      <c r="I47" s="131">
        <v>47</v>
      </c>
      <c r="J47" s="132"/>
      <c r="K47" s="48">
        <v>3</v>
      </c>
      <c r="L47" s="48">
        <v>2</v>
      </c>
      <c r="M47" s="48">
        <v>0</v>
      </c>
      <c r="N47" s="48">
        <v>2</v>
      </c>
      <c r="O47" s="48">
        <v>0</v>
      </c>
      <c r="P47" s="49">
        <v>0</v>
      </c>
      <c r="Q47" s="49">
        <v>0</v>
      </c>
      <c r="R47" s="48">
        <v>1</v>
      </c>
      <c r="S47" s="48">
        <v>0</v>
      </c>
      <c r="T47" s="48">
        <v>3</v>
      </c>
      <c r="U47" s="48">
        <v>2</v>
      </c>
      <c r="V47" s="48">
        <v>2</v>
      </c>
      <c r="W47" s="49">
        <v>0.888889</v>
      </c>
      <c r="X47" s="49">
        <v>0.3333333333333333</v>
      </c>
    </row>
    <row r="48" spans="1:24" ht="15">
      <c r="A48" s="91" t="s">
        <v>7209</v>
      </c>
      <c r="B48" s="67" t="s">
        <v>7279</v>
      </c>
      <c r="C48" s="67" t="s">
        <v>63</v>
      </c>
      <c r="D48" s="128"/>
      <c r="E48" s="127"/>
      <c r="F48" s="129"/>
      <c r="G48" s="130"/>
      <c r="H48" s="130"/>
      <c r="I48" s="131">
        <v>48</v>
      </c>
      <c r="J48" s="132"/>
      <c r="K48" s="48">
        <v>3</v>
      </c>
      <c r="L48" s="48">
        <v>4</v>
      </c>
      <c r="M48" s="48">
        <v>0</v>
      </c>
      <c r="N48" s="48">
        <v>4</v>
      </c>
      <c r="O48" s="48">
        <v>2</v>
      </c>
      <c r="P48" s="49">
        <v>0</v>
      </c>
      <c r="Q48" s="49">
        <v>0</v>
      </c>
      <c r="R48" s="48">
        <v>1</v>
      </c>
      <c r="S48" s="48">
        <v>0</v>
      </c>
      <c r="T48" s="48">
        <v>3</v>
      </c>
      <c r="U48" s="48">
        <v>4</v>
      </c>
      <c r="V48" s="48">
        <v>2</v>
      </c>
      <c r="W48" s="49">
        <v>0.888889</v>
      </c>
      <c r="X48" s="49">
        <v>0.3333333333333333</v>
      </c>
    </row>
    <row r="49" spans="1:24" ht="15">
      <c r="A49" s="91" t="s">
        <v>7210</v>
      </c>
      <c r="B49" s="67" t="s">
        <v>7280</v>
      </c>
      <c r="C49" s="67" t="s">
        <v>63</v>
      </c>
      <c r="D49" s="128"/>
      <c r="E49" s="127"/>
      <c r="F49" s="129"/>
      <c r="G49" s="130"/>
      <c r="H49" s="130"/>
      <c r="I49" s="131">
        <v>49</v>
      </c>
      <c r="J49" s="132"/>
      <c r="K49" s="48">
        <v>3</v>
      </c>
      <c r="L49" s="48">
        <v>4</v>
      </c>
      <c r="M49" s="48">
        <v>0</v>
      </c>
      <c r="N49" s="48">
        <v>4</v>
      </c>
      <c r="O49" s="48">
        <v>2</v>
      </c>
      <c r="P49" s="49">
        <v>0</v>
      </c>
      <c r="Q49" s="49">
        <v>0</v>
      </c>
      <c r="R49" s="48">
        <v>1</v>
      </c>
      <c r="S49" s="48">
        <v>0</v>
      </c>
      <c r="T49" s="48">
        <v>3</v>
      </c>
      <c r="U49" s="48">
        <v>4</v>
      </c>
      <c r="V49" s="48">
        <v>2</v>
      </c>
      <c r="W49" s="49">
        <v>0.888889</v>
      </c>
      <c r="X49" s="49">
        <v>0.3333333333333333</v>
      </c>
    </row>
    <row r="50" spans="1:24" ht="15">
      <c r="A50" s="91" t="s">
        <v>7211</v>
      </c>
      <c r="B50" s="67" t="s">
        <v>7281</v>
      </c>
      <c r="C50" s="67" t="s">
        <v>63</v>
      </c>
      <c r="D50" s="128"/>
      <c r="E50" s="127"/>
      <c r="F50" s="129"/>
      <c r="G50" s="130"/>
      <c r="H50" s="130"/>
      <c r="I50" s="131">
        <v>50</v>
      </c>
      <c r="J50" s="132"/>
      <c r="K50" s="48">
        <v>2</v>
      </c>
      <c r="L50" s="48">
        <v>2</v>
      </c>
      <c r="M50" s="48">
        <v>0</v>
      </c>
      <c r="N50" s="48">
        <v>2</v>
      </c>
      <c r="O50" s="48">
        <v>1</v>
      </c>
      <c r="P50" s="49">
        <v>0</v>
      </c>
      <c r="Q50" s="49">
        <v>0</v>
      </c>
      <c r="R50" s="48">
        <v>1</v>
      </c>
      <c r="S50" s="48">
        <v>0</v>
      </c>
      <c r="T50" s="48">
        <v>2</v>
      </c>
      <c r="U50" s="48">
        <v>2</v>
      </c>
      <c r="V50" s="48">
        <v>1</v>
      </c>
      <c r="W50" s="49">
        <v>0.5</v>
      </c>
      <c r="X50" s="49">
        <v>0.5</v>
      </c>
    </row>
    <row r="51" spans="1:24" ht="15">
      <c r="A51" s="91" t="s">
        <v>7212</v>
      </c>
      <c r="B51" s="67" t="s">
        <v>7270</v>
      </c>
      <c r="C51" s="67" t="s">
        <v>57</v>
      </c>
      <c r="D51" s="128"/>
      <c r="E51" s="127"/>
      <c r="F51" s="129"/>
      <c r="G51" s="130"/>
      <c r="H51" s="130"/>
      <c r="I51" s="131">
        <v>51</v>
      </c>
      <c r="J51" s="132"/>
      <c r="K51" s="48">
        <v>2</v>
      </c>
      <c r="L51" s="48">
        <v>2</v>
      </c>
      <c r="M51" s="48">
        <v>0</v>
      </c>
      <c r="N51" s="48">
        <v>2</v>
      </c>
      <c r="O51" s="48">
        <v>1</v>
      </c>
      <c r="P51" s="49">
        <v>0</v>
      </c>
      <c r="Q51" s="49">
        <v>0</v>
      </c>
      <c r="R51" s="48">
        <v>1</v>
      </c>
      <c r="S51" s="48">
        <v>0</v>
      </c>
      <c r="T51" s="48">
        <v>2</v>
      </c>
      <c r="U51" s="48">
        <v>2</v>
      </c>
      <c r="V51" s="48">
        <v>1</v>
      </c>
      <c r="W51" s="49">
        <v>0.5</v>
      </c>
      <c r="X51" s="49">
        <v>0.5</v>
      </c>
    </row>
    <row r="52" spans="1:24" ht="15">
      <c r="A52" s="91" t="s">
        <v>7213</v>
      </c>
      <c r="B52" s="67" t="s">
        <v>7271</v>
      </c>
      <c r="C52" s="67" t="s">
        <v>57</v>
      </c>
      <c r="D52" s="128"/>
      <c r="E52" s="127"/>
      <c r="F52" s="129"/>
      <c r="G52" s="130"/>
      <c r="H52" s="130"/>
      <c r="I52" s="131">
        <v>52</v>
      </c>
      <c r="J52" s="132"/>
      <c r="K52" s="48">
        <v>2</v>
      </c>
      <c r="L52" s="48">
        <v>2</v>
      </c>
      <c r="M52" s="48">
        <v>0</v>
      </c>
      <c r="N52" s="48">
        <v>2</v>
      </c>
      <c r="O52" s="48">
        <v>1</v>
      </c>
      <c r="P52" s="49">
        <v>0</v>
      </c>
      <c r="Q52" s="49">
        <v>0</v>
      </c>
      <c r="R52" s="48">
        <v>1</v>
      </c>
      <c r="S52" s="48">
        <v>0</v>
      </c>
      <c r="T52" s="48">
        <v>2</v>
      </c>
      <c r="U52" s="48">
        <v>2</v>
      </c>
      <c r="V52" s="48">
        <v>1</v>
      </c>
      <c r="W52" s="49">
        <v>0.5</v>
      </c>
      <c r="X52" s="49">
        <v>0.5</v>
      </c>
    </row>
    <row r="53" spans="1:24" ht="15">
      <c r="A53" s="91" t="s">
        <v>7214</v>
      </c>
      <c r="B53" s="67" t="s">
        <v>7272</v>
      </c>
      <c r="C53" s="67" t="s">
        <v>57</v>
      </c>
      <c r="D53" s="128"/>
      <c r="E53" s="127"/>
      <c r="F53" s="129"/>
      <c r="G53" s="130"/>
      <c r="H53" s="130"/>
      <c r="I53" s="131">
        <v>53</v>
      </c>
      <c r="J53" s="132"/>
      <c r="K53" s="48">
        <v>2</v>
      </c>
      <c r="L53" s="48">
        <v>2</v>
      </c>
      <c r="M53" s="48">
        <v>0</v>
      </c>
      <c r="N53" s="48">
        <v>2</v>
      </c>
      <c r="O53" s="48">
        <v>1</v>
      </c>
      <c r="P53" s="49">
        <v>0</v>
      </c>
      <c r="Q53" s="49">
        <v>0</v>
      </c>
      <c r="R53" s="48">
        <v>1</v>
      </c>
      <c r="S53" s="48">
        <v>0</v>
      </c>
      <c r="T53" s="48">
        <v>2</v>
      </c>
      <c r="U53" s="48">
        <v>2</v>
      </c>
      <c r="V53" s="48">
        <v>1</v>
      </c>
      <c r="W53" s="49">
        <v>0.5</v>
      </c>
      <c r="X53" s="49">
        <v>0.5</v>
      </c>
    </row>
    <row r="54" spans="1:24" ht="15">
      <c r="A54" s="91" t="s">
        <v>7215</v>
      </c>
      <c r="B54" s="67" t="s">
        <v>7273</v>
      </c>
      <c r="C54" s="67" t="s">
        <v>57</v>
      </c>
      <c r="D54" s="128"/>
      <c r="E54" s="127"/>
      <c r="F54" s="129"/>
      <c r="G54" s="130"/>
      <c r="H54" s="130"/>
      <c r="I54" s="131">
        <v>54</v>
      </c>
      <c r="J54" s="132"/>
      <c r="K54" s="48">
        <v>2</v>
      </c>
      <c r="L54" s="48">
        <v>2</v>
      </c>
      <c r="M54" s="48">
        <v>0</v>
      </c>
      <c r="N54" s="48">
        <v>2</v>
      </c>
      <c r="O54" s="48">
        <v>1</v>
      </c>
      <c r="P54" s="49">
        <v>0</v>
      </c>
      <c r="Q54" s="49">
        <v>0</v>
      </c>
      <c r="R54" s="48">
        <v>1</v>
      </c>
      <c r="S54" s="48">
        <v>0</v>
      </c>
      <c r="T54" s="48">
        <v>2</v>
      </c>
      <c r="U54" s="48">
        <v>2</v>
      </c>
      <c r="V54" s="48">
        <v>1</v>
      </c>
      <c r="W54" s="49">
        <v>0.5</v>
      </c>
      <c r="X54" s="49">
        <v>0.5</v>
      </c>
    </row>
    <row r="55" spans="1:24" ht="15">
      <c r="A55" s="91" t="s">
        <v>7216</v>
      </c>
      <c r="B55" s="67" t="s">
        <v>7274</v>
      </c>
      <c r="C55" s="67" t="s">
        <v>57</v>
      </c>
      <c r="D55" s="128"/>
      <c r="E55" s="127"/>
      <c r="F55" s="129"/>
      <c r="G55" s="130"/>
      <c r="H55" s="130"/>
      <c r="I55" s="131">
        <v>55</v>
      </c>
      <c r="J55" s="132"/>
      <c r="K55" s="48">
        <v>2</v>
      </c>
      <c r="L55" s="48">
        <v>2</v>
      </c>
      <c r="M55" s="48">
        <v>0</v>
      </c>
      <c r="N55" s="48">
        <v>2</v>
      </c>
      <c r="O55" s="48">
        <v>1</v>
      </c>
      <c r="P55" s="49">
        <v>0</v>
      </c>
      <c r="Q55" s="49">
        <v>0</v>
      </c>
      <c r="R55" s="48">
        <v>1</v>
      </c>
      <c r="S55" s="48">
        <v>0</v>
      </c>
      <c r="T55" s="48">
        <v>2</v>
      </c>
      <c r="U55" s="48">
        <v>2</v>
      </c>
      <c r="V55" s="48">
        <v>1</v>
      </c>
      <c r="W55" s="49">
        <v>0.5</v>
      </c>
      <c r="X55" s="49">
        <v>0.5</v>
      </c>
    </row>
    <row r="56" spans="1:24" ht="15">
      <c r="A56" s="91" t="s">
        <v>7217</v>
      </c>
      <c r="B56" s="67" t="s">
        <v>7275</v>
      </c>
      <c r="C56" s="67" t="s">
        <v>57</v>
      </c>
      <c r="D56" s="128"/>
      <c r="E56" s="127"/>
      <c r="F56" s="129"/>
      <c r="G56" s="130"/>
      <c r="H56" s="130"/>
      <c r="I56" s="131">
        <v>56</v>
      </c>
      <c r="J56" s="132"/>
      <c r="K56" s="48">
        <v>2</v>
      </c>
      <c r="L56" s="48">
        <v>1</v>
      </c>
      <c r="M56" s="48">
        <v>0</v>
      </c>
      <c r="N56" s="48">
        <v>1</v>
      </c>
      <c r="O56" s="48">
        <v>0</v>
      </c>
      <c r="P56" s="49">
        <v>0</v>
      </c>
      <c r="Q56" s="49">
        <v>0</v>
      </c>
      <c r="R56" s="48">
        <v>1</v>
      </c>
      <c r="S56" s="48">
        <v>0</v>
      </c>
      <c r="T56" s="48">
        <v>2</v>
      </c>
      <c r="U56" s="48">
        <v>1</v>
      </c>
      <c r="V56" s="48">
        <v>1</v>
      </c>
      <c r="W56" s="49">
        <v>0.5</v>
      </c>
      <c r="X56" s="49">
        <v>0.5</v>
      </c>
    </row>
    <row r="57" spans="1:24" ht="15">
      <c r="A57" s="91" t="s">
        <v>7218</v>
      </c>
      <c r="B57" s="67" t="s">
        <v>7276</v>
      </c>
      <c r="C57" s="67" t="s">
        <v>57</v>
      </c>
      <c r="D57" s="128"/>
      <c r="E57" s="127"/>
      <c r="F57" s="129"/>
      <c r="G57" s="130"/>
      <c r="H57" s="130"/>
      <c r="I57" s="131">
        <v>57</v>
      </c>
      <c r="J57" s="132"/>
      <c r="K57" s="48">
        <v>2</v>
      </c>
      <c r="L57" s="48">
        <v>2</v>
      </c>
      <c r="M57" s="48">
        <v>0</v>
      </c>
      <c r="N57" s="48">
        <v>2</v>
      </c>
      <c r="O57" s="48">
        <v>1</v>
      </c>
      <c r="P57" s="49">
        <v>0</v>
      </c>
      <c r="Q57" s="49">
        <v>0</v>
      </c>
      <c r="R57" s="48">
        <v>1</v>
      </c>
      <c r="S57" s="48">
        <v>0</v>
      </c>
      <c r="T57" s="48">
        <v>2</v>
      </c>
      <c r="U57" s="48">
        <v>2</v>
      </c>
      <c r="V57" s="48">
        <v>1</v>
      </c>
      <c r="W57" s="49">
        <v>0.5</v>
      </c>
      <c r="X57" s="49">
        <v>0.5</v>
      </c>
    </row>
    <row r="58" spans="1:24" ht="15">
      <c r="A58" s="91" t="s">
        <v>7219</v>
      </c>
      <c r="B58" s="67" t="s">
        <v>7277</v>
      </c>
      <c r="C58" s="67" t="s">
        <v>57</v>
      </c>
      <c r="D58" s="128"/>
      <c r="E58" s="127"/>
      <c r="F58" s="129"/>
      <c r="G58" s="130"/>
      <c r="H58" s="130"/>
      <c r="I58" s="131">
        <v>58</v>
      </c>
      <c r="J58" s="132"/>
      <c r="K58" s="48">
        <v>2</v>
      </c>
      <c r="L58" s="48">
        <v>2</v>
      </c>
      <c r="M58" s="48">
        <v>0</v>
      </c>
      <c r="N58" s="48">
        <v>2</v>
      </c>
      <c r="O58" s="48">
        <v>1</v>
      </c>
      <c r="P58" s="49">
        <v>0</v>
      </c>
      <c r="Q58" s="49">
        <v>0</v>
      </c>
      <c r="R58" s="48">
        <v>1</v>
      </c>
      <c r="S58" s="48">
        <v>0</v>
      </c>
      <c r="T58" s="48">
        <v>2</v>
      </c>
      <c r="U58" s="48">
        <v>2</v>
      </c>
      <c r="V58" s="48">
        <v>1</v>
      </c>
      <c r="W58" s="49">
        <v>0.5</v>
      </c>
      <c r="X58" s="49">
        <v>0.5</v>
      </c>
    </row>
    <row r="59" spans="1:24" ht="15">
      <c r="A59" s="91" t="s">
        <v>7220</v>
      </c>
      <c r="B59" s="67" t="s">
        <v>7278</v>
      </c>
      <c r="C59" s="67" t="s">
        <v>57</v>
      </c>
      <c r="D59" s="128"/>
      <c r="E59" s="127"/>
      <c r="F59" s="129"/>
      <c r="G59" s="130"/>
      <c r="H59" s="130"/>
      <c r="I59" s="131">
        <v>59</v>
      </c>
      <c r="J59" s="132"/>
      <c r="K59" s="48">
        <v>2</v>
      </c>
      <c r="L59" s="48">
        <v>2</v>
      </c>
      <c r="M59" s="48">
        <v>0</v>
      </c>
      <c r="N59" s="48">
        <v>2</v>
      </c>
      <c r="O59" s="48">
        <v>1</v>
      </c>
      <c r="P59" s="49">
        <v>0</v>
      </c>
      <c r="Q59" s="49">
        <v>0</v>
      </c>
      <c r="R59" s="48">
        <v>1</v>
      </c>
      <c r="S59" s="48">
        <v>0</v>
      </c>
      <c r="T59" s="48">
        <v>2</v>
      </c>
      <c r="U59" s="48">
        <v>2</v>
      </c>
      <c r="V59" s="48">
        <v>1</v>
      </c>
      <c r="W59" s="49">
        <v>0.5</v>
      </c>
      <c r="X59" s="49">
        <v>0.5</v>
      </c>
    </row>
    <row r="60" spans="1:24" ht="15">
      <c r="A60" s="91" t="s">
        <v>7221</v>
      </c>
      <c r="B60" s="67" t="s">
        <v>7279</v>
      </c>
      <c r="C60" s="67" t="s">
        <v>57</v>
      </c>
      <c r="D60" s="128"/>
      <c r="E60" s="127"/>
      <c r="F60" s="129"/>
      <c r="G60" s="130"/>
      <c r="H60" s="130"/>
      <c r="I60" s="131">
        <v>60</v>
      </c>
      <c r="J60" s="132"/>
      <c r="K60" s="48">
        <v>2</v>
      </c>
      <c r="L60" s="48">
        <v>1</v>
      </c>
      <c r="M60" s="48">
        <v>0</v>
      </c>
      <c r="N60" s="48">
        <v>1</v>
      </c>
      <c r="O60" s="48">
        <v>0</v>
      </c>
      <c r="P60" s="49">
        <v>0</v>
      </c>
      <c r="Q60" s="49">
        <v>0</v>
      </c>
      <c r="R60" s="48">
        <v>1</v>
      </c>
      <c r="S60" s="48">
        <v>0</v>
      </c>
      <c r="T60" s="48">
        <v>2</v>
      </c>
      <c r="U60" s="48">
        <v>1</v>
      </c>
      <c r="V60" s="48">
        <v>1</v>
      </c>
      <c r="W60" s="49">
        <v>0.5</v>
      </c>
      <c r="X60" s="49">
        <v>0.5</v>
      </c>
    </row>
    <row r="61" spans="1:24" ht="15">
      <c r="A61" s="91" t="s">
        <v>7222</v>
      </c>
      <c r="B61" s="67" t="s">
        <v>7280</v>
      </c>
      <c r="C61" s="67" t="s">
        <v>57</v>
      </c>
      <c r="D61" s="128"/>
      <c r="E61" s="127"/>
      <c r="F61" s="129"/>
      <c r="G61" s="130"/>
      <c r="H61" s="130"/>
      <c r="I61" s="131">
        <v>61</v>
      </c>
      <c r="J61" s="132"/>
      <c r="K61" s="48">
        <v>2</v>
      </c>
      <c r="L61" s="48">
        <v>2</v>
      </c>
      <c r="M61" s="48">
        <v>0</v>
      </c>
      <c r="N61" s="48">
        <v>2</v>
      </c>
      <c r="O61" s="48">
        <v>1</v>
      </c>
      <c r="P61" s="49">
        <v>0</v>
      </c>
      <c r="Q61" s="49">
        <v>0</v>
      </c>
      <c r="R61" s="48">
        <v>1</v>
      </c>
      <c r="S61" s="48">
        <v>0</v>
      </c>
      <c r="T61" s="48">
        <v>2</v>
      </c>
      <c r="U61" s="48">
        <v>2</v>
      </c>
      <c r="V61" s="48">
        <v>1</v>
      </c>
      <c r="W61" s="49">
        <v>0.5</v>
      </c>
      <c r="X61" s="49">
        <v>0.5</v>
      </c>
    </row>
    <row r="62" spans="1:24" ht="15">
      <c r="A62" s="91" t="s">
        <v>7223</v>
      </c>
      <c r="B62" s="67" t="s">
        <v>7281</v>
      </c>
      <c r="C62" s="67" t="s">
        <v>57</v>
      </c>
      <c r="D62" s="128"/>
      <c r="E62" s="127"/>
      <c r="F62" s="129"/>
      <c r="G62" s="130"/>
      <c r="H62" s="130"/>
      <c r="I62" s="131">
        <v>62</v>
      </c>
      <c r="J62" s="132"/>
      <c r="K62" s="48">
        <v>2</v>
      </c>
      <c r="L62" s="48">
        <v>2</v>
      </c>
      <c r="M62" s="48">
        <v>0</v>
      </c>
      <c r="N62" s="48">
        <v>2</v>
      </c>
      <c r="O62" s="48">
        <v>1</v>
      </c>
      <c r="P62" s="49">
        <v>0</v>
      </c>
      <c r="Q62" s="49">
        <v>0</v>
      </c>
      <c r="R62" s="48">
        <v>1</v>
      </c>
      <c r="S62" s="48">
        <v>0</v>
      </c>
      <c r="T62" s="48">
        <v>2</v>
      </c>
      <c r="U62" s="48">
        <v>2</v>
      </c>
      <c r="V62" s="48">
        <v>1</v>
      </c>
      <c r="W62" s="49">
        <v>0.5</v>
      </c>
      <c r="X62" s="49">
        <v>0.5</v>
      </c>
    </row>
    <row r="63" spans="1:24" ht="15">
      <c r="A63" s="91" t="s">
        <v>7224</v>
      </c>
      <c r="B63" s="67" t="s">
        <v>7270</v>
      </c>
      <c r="C63" s="67" t="s">
        <v>55</v>
      </c>
      <c r="D63" s="128"/>
      <c r="E63" s="127"/>
      <c r="F63" s="129"/>
      <c r="G63" s="130"/>
      <c r="H63" s="130"/>
      <c r="I63" s="131">
        <v>63</v>
      </c>
      <c r="J63" s="132"/>
      <c r="K63" s="48">
        <v>2</v>
      </c>
      <c r="L63" s="48">
        <v>1</v>
      </c>
      <c r="M63" s="48">
        <v>2</v>
      </c>
      <c r="N63" s="48">
        <v>3</v>
      </c>
      <c r="O63" s="48">
        <v>2</v>
      </c>
      <c r="P63" s="49">
        <v>0</v>
      </c>
      <c r="Q63" s="49">
        <v>0</v>
      </c>
      <c r="R63" s="48">
        <v>1</v>
      </c>
      <c r="S63" s="48">
        <v>0</v>
      </c>
      <c r="T63" s="48">
        <v>2</v>
      </c>
      <c r="U63" s="48">
        <v>3</v>
      </c>
      <c r="V63" s="48">
        <v>1</v>
      </c>
      <c r="W63" s="49">
        <v>0.5</v>
      </c>
      <c r="X63" s="49">
        <v>0.5</v>
      </c>
    </row>
    <row r="64" spans="1:24" ht="15">
      <c r="A64" s="91" t="s">
        <v>7225</v>
      </c>
      <c r="B64" s="67" t="s">
        <v>7271</v>
      </c>
      <c r="C64" s="67" t="s">
        <v>55</v>
      </c>
      <c r="D64" s="128"/>
      <c r="E64" s="127"/>
      <c r="F64" s="129"/>
      <c r="G64" s="130"/>
      <c r="H64" s="130"/>
      <c r="I64" s="131">
        <v>64</v>
      </c>
      <c r="J64" s="132"/>
      <c r="K64" s="48">
        <v>2</v>
      </c>
      <c r="L64" s="48">
        <v>2</v>
      </c>
      <c r="M64" s="48">
        <v>0</v>
      </c>
      <c r="N64" s="48">
        <v>2</v>
      </c>
      <c r="O64" s="48">
        <v>1</v>
      </c>
      <c r="P64" s="49">
        <v>0</v>
      </c>
      <c r="Q64" s="49">
        <v>0</v>
      </c>
      <c r="R64" s="48">
        <v>1</v>
      </c>
      <c r="S64" s="48">
        <v>0</v>
      </c>
      <c r="T64" s="48">
        <v>2</v>
      </c>
      <c r="U64" s="48">
        <v>2</v>
      </c>
      <c r="V64" s="48">
        <v>1</v>
      </c>
      <c r="W64" s="49">
        <v>0.5</v>
      </c>
      <c r="X64" s="49">
        <v>0.5</v>
      </c>
    </row>
    <row r="65" spans="1:24" ht="15">
      <c r="A65" s="91" t="s">
        <v>7226</v>
      </c>
      <c r="B65" s="67" t="s">
        <v>7272</v>
      </c>
      <c r="C65" s="67" t="s">
        <v>55</v>
      </c>
      <c r="D65" s="128"/>
      <c r="E65" s="127"/>
      <c r="F65" s="129"/>
      <c r="G65" s="130"/>
      <c r="H65" s="130"/>
      <c r="I65" s="131">
        <v>65</v>
      </c>
      <c r="J65" s="132"/>
      <c r="K65" s="48">
        <v>2</v>
      </c>
      <c r="L65" s="48">
        <v>2</v>
      </c>
      <c r="M65" s="48">
        <v>0</v>
      </c>
      <c r="N65" s="48">
        <v>2</v>
      </c>
      <c r="O65" s="48">
        <v>1</v>
      </c>
      <c r="P65" s="49">
        <v>0</v>
      </c>
      <c r="Q65" s="49">
        <v>0</v>
      </c>
      <c r="R65" s="48">
        <v>1</v>
      </c>
      <c r="S65" s="48">
        <v>0</v>
      </c>
      <c r="T65" s="48">
        <v>2</v>
      </c>
      <c r="U65" s="48">
        <v>2</v>
      </c>
      <c r="V65" s="48">
        <v>1</v>
      </c>
      <c r="W65" s="49">
        <v>0.5</v>
      </c>
      <c r="X65" s="49">
        <v>0.5</v>
      </c>
    </row>
    <row r="66" spans="1:24" ht="15">
      <c r="A66" s="91" t="s">
        <v>7227</v>
      </c>
      <c r="B66" s="67" t="s">
        <v>7273</v>
      </c>
      <c r="C66" s="67" t="s">
        <v>55</v>
      </c>
      <c r="D66" s="128"/>
      <c r="E66" s="127"/>
      <c r="F66" s="129"/>
      <c r="G66" s="130"/>
      <c r="H66" s="130"/>
      <c r="I66" s="131">
        <v>66</v>
      </c>
      <c r="J66" s="132"/>
      <c r="K66" s="48">
        <v>2</v>
      </c>
      <c r="L66" s="48">
        <v>2</v>
      </c>
      <c r="M66" s="48">
        <v>0</v>
      </c>
      <c r="N66" s="48">
        <v>2</v>
      </c>
      <c r="O66" s="48">
        <v>1</v>
      </c>
      <c r="P66" s="49">
        <v>0</v>
      </c>
      <c r="Q66" s="49">
        <v>0</v>
      </c>
      <c r="R66" s="48">
        <v>1</v>
      </c>
      <c r="S66" s="48">
        <v>0</v>
      </c>
      <c r="T66" s="48">
        <v>2</v>
      </c>
      <c r="U66" s="48">
        <v>2</v>
      </c>
      <c r="V66" s="48">
        <v>1</v>
      </c>
      <c r="W66" s="49">
        <v>0.5</v>
      </c>
      <c r="X66" s="49">
        <v>0.5</v>
      </c>
    </row>
    <row r="67" spans="1:24" ht="15">
      <c r="A67" s="91" t="s">
        <v>7228</v>
      </c>
      <c r="B67" s="67" t="s">
        <v>7274</v>
      </c>
      <c r="C67" s="67" t="s">
        <v>55</v>
      </c>
      <c r="D67" s="128"/>
      <c r="E67" s="127"/>
      <c r="F67" s="129"/>
      <c r="G67" s="130"/>
      <c r="H67" s="130"/>
      <c r="I67" s="131">
        <v>67</v>
      </c>
      <c r="J67" s="132"/>
      <c r="K67" s="48">
        <v>2</v>
      </c>
      <c r="L67" s="48">
        <v>2</v>
      </c>
      <c r="M67" s="48">
        <v>0</v>
      </c>
      <c r="N67" s="48">
        <v>2</v>
      </c>
      <c r="O67" s="48">
        <v>1</v>
      </c>
      <c r="P67" s="49">
        <v>0</v>
      </c>
      <c r="Q67" s="49">
        <v>0</v>
      </c>
      <c r="R67" s="48">
        <v>1</v>
      </c>
      <c r="S67" s="48">
        <v>0</v>
      </c>
      <c r="T67" s="48">
        <v>2</v>
      </c>
      <c r="U67" s="48">
        <v>2</v>
      </c>
      <c r="V67" s="48">
        <v>1</v>
      </c>
      <c r="W67" s="49">
        <v>0.5</v>
      </c>
      <c r="X67" s="49">
        <v>0.5</v>
      </c>
    </row>
    <row r="68" spans="1:24" ht="15">
      <c r="A68" s="91" t="s">
        <v>7229</v>
      </c>
      <c r="B68" s="67" t="s">
        <v>7275</v>
      </c>
      <c r="C68" s="67" t="s">
        <v>55</v>
      </c>
      <c r="D68" s="128"/>
      <c r="E68" s="127"/>
      <c r="F68" s="129"/>
      <c r="G68" s="130"/>
      <c r="H68" s="130"/>
      <c r="I68" s="131">
        <v>68</v>
      </c>
      <c r="J68" s="132"/>
      <c r="K68" s="48">
        <v>2</v>
      </c>
      <c r="L68" s="48">
        <v>2</v>
      </c>
      <c r="M68" s="48">
        <v>0</v>
      </c>
      <c r="N68" s="48">
        <v>2</v>
      </c>
      <c r="O68" s="48">
        <v>1</v>
      </c>
      <c r="P68" s="49">
        <v>0</v>
      </c>
      <c r="Q68" s="49">
        <v>0</v>
      </c>
      <c r="R68" s="48">
        <v>1</v>
      </c>
      <c r="S68" s="48">
        <v>0</v>
      </c>
      <c r="T68" s="48">
        <v>2</v>
      </c>
      <c r="U68" s="48">
        <v>2</v>
      </c>
      <c r="V68" s="48">
        <v>1</v>
      </c>
      <c r="W68" s="49">
        <v>0.5</v>
      </c>
      <c r="X68" s="49">
        <v>0.5</v>
      </c>
    </row>
    <row r="69" spans="1:24" ht="15">
      <c r="A69" s="91" t="s">
        <v>7230</v>
      </c>
      <c r="B69" s="67" t="s">
        <v>7276</v>
      </c>
      <c r="C69" s="67" t="s">
        <v>55</v>
      </c>
      <c r="D69" s="128"/>
      <c r="E69" s="127"/>
      <c r="F69" s="129"/>
      <c r="G69" s="130"/>
      <c r="H69" s="130"/>
      <c r="I69" s="131">
        <v>69</v>
      </c>
      <c r="J69" s="132"/>
      <c r="K69" s="48">
        <v>2</v>
      </c>
      <c r="L69" s="48">
        <v>2</v>
      </c>
      <c r="M69" s="48">
        <v>0</v>
      </c>
      <c r="N69" s="48">
        <v>2</v>
      </c>
      <c r="O69" s="48">
        <v>1</v>
      </c>
      <c r="P69" s="49">
        <v>0</v>
      </c>
      <c r="Q69" s="49">
        <v>0</v>
      </c>
      <c r="R69" s="48">
        <v>1</v>
      </c>
      <c r="S69" s="48">
        <v>0</v>
      </c>
      <c r="T69" s="48">
        <v>2</v>
      </c>
      <c r="U69" s="48">
        <v>2</v>
      </c>
      <c r="V69" s="48">
        <v>1</v>
      </c>
      <c r="W69" s="49">
        <v>0.5</v>
      </c>
      <c r="X69" s="49">
        <v>0.5</v>
      </c>
    </row>
    <row r="70" spans="1:24" ht="15">
      <c r="A70" s="91" t="s">
        <v>7231</v>
      </c>
      <c r="B70" s="67" t="s">
        <v>7277</v>
      </c>
      <c r="C70" s="67" t="s">
        <v>55</v>
      </c>
      <c r="D70" s="128"/>
      <c r="E70" s="127"/>
      <c r="F70" s="129"/>
      <c r="G70" s="130"/>
      <c r="H70" s="130"/>
      <c r="I70" s="131">
        <v>70</v>
      </c>
      <c r="J70" s="132"/>
      <c r="K70" s="48">
        <v>2</v>
      </c>
      <c r="L70" s="48">
        <v>2</v>
      </c>
      <c r="M70" s="48">
        <v>0</v>
      </c>
      <c r="N70" s="48">
        <v>2</v>
      </c>
      <c r="O70" s="48">
        <v>1</v>
      </c>
      <c r="P70" s="49">
        <v>0</v>
      </c>
      <c r="Q70" s="49">
        <v>0</v>
      </c>
      <c r="R70" s="48">
        <v>1</v>
      </c>
      <c r="S70" s="48">
        <v>0</v>
      </c>
      <c r="T70" s="48">
        <v>2</v>
      </c>
      <c r="U70" s="48">
        <v>2</v>
      </c>
      <c r="V70" s="48">
        <v>1</v>
      </c>
      <c r="W70" s="49">
        <v>0.5</v>
      </c>
      <c r="X70" s="49">
        <v>0.5</v>
      </c>
    </row>
    <row r="71" spans="1:24" ht="15">
      <c r="A71" s="91" t="s">
        <v>7232</v>
      </c>
      <c r="B71" s="67" t="s">
        <v>7278</v>
      </c>
      <c r="C71" s="67" t="s">
        <v>55</v>
      </c>
      <c r="D71" s="128"/>
      <c r="E71" s="127"/>
      <c r="F71" s="129"/>
      <c r="G71" s="130"/>
      <c r="H71" s="130"/>
      <c r="I71" s="131">
        <v>71</v>
      </c>
      <c r="J71" s="132"/>
      <c r="K71" s="48">
        <v>2</v>
      </c>
      <c r="L71" s="48">
        <v>2</v>
      </c>
      <c r="M71" s="48">
        <v>0</v>
      </c>
      <c r="N71" s="48">
        <v>2</v>
      </c>
      <c r="O71" s="48">
        <v>1</v>
      </c>
      <c r="P71" s="49">
        <v>0</v>
      </c>
      <c r="Q71" s="49">
        <v>0</v>
      </c>
      <c r="R71" s="48">
        <v>1</v>
      </c>
      <c r="S71" s="48">
        <v>0</v>
      </c>
      <c r="T71" s="48">
        <v>2</v>
      </c>
      <c r="U71" s="48">
        <v>2</v>
      </c>
      <c r="V71" s="48">
        <v>1</v>
      </c>
      <c r="W71" s="49">
        <v>0.5</v>
      </c>
      <c r="X71" s="49">
        <v>0.5</v>
      </c>
    </row>
    <row r="72" spans="1:24" ht="15">
      <c r="A72" s="91" t="s">
        <v>7233</v>
      </c>
      <c r="B72" s="67" t="s">
        <v>7279</v>
      </c>
      <c r="C72" s="67" t="s">
        <v>55</v>
      </c>
      <c r="D72" s="128"/>
      <c r="E72" s="127"/>
      <c r="F72" s="129"/>
      <c r="G72" s="130"/>
      <c r="H72" s="130"/>
      <c r="I72" s="131">
        <v>72</v>
      </c>
      <c r="J72" s="132"/>
      <c r="K72" s="48">
        <v>2</v>
      </c>
      <c r="L72" s="48">
        <v>2</v>
      </c>
      <c r="M72" s="48">
        <v>0</v>
      </c>
      <c r="N72" s="48">
        <v>2</v>
      </c>
      <c r="O72" s="48">
        <v>1</v>
      </c>
      <c r="P72" s="49">
        <v>0</v>
      </c>
      <c r="Q72" s="49">
        <v>0</v>
      </c>
      <c r="R72" s="48">
        <v>1</v>
      </c>
      <c r="S72" s="48">
        <v>0</v>
      </c>
      <c r="T72" s="48">
        <v>2</v>
      </c>
      <c r="U72" s="48">
        <v>2</v>
      </c>
      <c r="V72" s="48">
        <v>1</v>
      </c>
      <c r="W72" s="49">
        <v>0.5</v>
      </c>
      <c r="X72" s="49">
        <v>0.5</v>
      </c>
    </row>
    <row r="73" spans="1:24" ht="15">
      <c r="A73" s="91" t="s">
        <v>7234</v>
      </c>
      <c r="B73" s="67" t="s">
        <v>7280</v>
      </c>
      <c r="C73" s="67" t="s">
        <v>55</v>
      </c>
      <c r="D73" s="128"/>
      <c r="E73" s="127"/>
      <c r="F73" s="129"/>
      <c r="G73" s="130"/>
      <c r="H73" s="130"/>
      <c r="I73" s="131">
        <v>73</v>
      </c>
      <c r="J73" s="132"/>
      <c r="K73" s="48">
        <v>2</v>
      </c>
      <c r="L73" s="48">
        <v>2</v>
      </c>
      <c r="M73" s="48">
        <v>0</v>
      </c>
      <c r="N73" s="48">
        <v>2</v>
      </c>
      <c r="O73" s="48">
        <v>1</v>
      </c>
      <c r="P73" s="49">
        <v>0</v>
      </c>
      <c r="Q73" s="49">
        <v>0</v>
      </c>
      <c r="R73" s="48">
        <v>1</v>
      </c>
      <c r="S73" s="48">
        <v>0</v>
      </c>
      <c r="T73" s="48">
        <v>2</v>
      </c>
      <c r="U73" s="48">
        <v>2</v>
      </c>
      <c r="V73" s="48">
        <v>1</v>
      </c>
      <c r="W73" s="49">
        <v>0.5</v>
      </c>
      <c r="X73" s="49">
        <v>0.5</v>
      </c>
    </row>
    <row r="74" spans="1:24" ht="15">
      <c r="A74" s="91" t="s">
        <v>7235</v>
      </c>
      <c r="B74" s="67" t="s">
        <v>7281</v>
      </c>
      <c r="C74" s="67" t="s">
        <v>55</v>
      </c>
      <c r="D74" s="128"/>
      <c r="E74" s="127"/>
      <c r="F74" s="129"/>
      <c r="G74" s="130"/>
      <c r="H74" s="130"/>
      <c r="I74" s="131">
        <v>74</v>
      </c>
      <c r="J74" s="132"/>
      <c r="K74" s="48">
        <v>2</v>
      </c>
      <c r="L74" s="48">
        <v>2</v>
      </c>
      <c r="M74" s="48">
        <v>0</v>
      </c>
      <c r="N74" s="48">
        <v>2</v>
      </c>
      <c r="O74" s="48">
        <v>1</v>
      </c>
      <c r="P74" s="49">
        <v>0</v>
      </c>
      <c r="Q74" s="49">
        <v>0</v>
      </c>
      <c r="R74" s="48">
        <v>1</v>
      </c>
      <c r="S74" s="48">
        <v>0</v>
      </c>
      <c r="T74" s="48">
        <v>2</v>
      </c>
      <c r="U74" s="48">
        <v>2</v>
      </c>
      <c r="V74" s="48">
        <v>1</v>
      </c>
      <c r="W74" s="49">
        <v>0.5</v>
      </c>
      <c r="X74" s="49">
        <v>0.5</v>
      </c>
    </row>
    <row r="75" spans="1:24" ht="15">
      <c r="A75" s="91" t="s">
        <v>7236</v>
      </c>
      <c r="B75" s="67" t="s">
        <v>7270</v>
      </c>
      <c r="C75" s="67" t="s">
        <v>58</v>
      </c>
      <c r="D75" s="128"/>
      <c r="E75" s="127"/>
      <c r="F75" s="129"/>
      <c r="G75" s="130"/>
      <c r="H75" s="130"/>
      <c r="I75" s="131">
        <v>75</v>
      </c>
      <c r="J75" s="132"/>
      <c r="K75" s="48">
        <v>2</v>
      </c>
      <c r="L75" s="48">
        <v>2</v>
      </c>
      <c r="M75" s="48">
        <v>0</v>
      </c>
      <c r="N75" s="48">
        <v>2</v>
      </c>
      <c r="O75" s="48">
        <v>1</v>
      </c>
      <c r="P75" s="49">
        <v>0</v>
      </c>
      <c r="Q75" s="49">
        <v>0</v>
      </c>
      <c r="R75" s="48">
        <v>1</v>
      </c>
      <c r="S75" s="48">
        <v>0</v>
      </c>
      <c r="T75" s="48">
        <v>2</v>
      </c>
      <c r="U75" s="48">
        <v>2</v>
      </c>
      <c r="V75" s="48">
        <v>1</v>
      </c>
      <c r="W75" s="49">
        <v>0.5</v>
      </c>
      <c r="X75" s="49">
        <v>0.5</v>
      </c>
    </row>
    <row r="76" spans="1:24" ht="15">
      <c r="A76" s="91" t="s">
        <v>7237</v>
      </c>
      <c r="B76" s="67" t="s">
        <v>7271</v>
      </c>
      <c r="C76" s="67" t="s">
        <v>58</v>
      </c>
      <c r="D76" s="128"/>
      <c r="E76" s="127"/>
      <c r="F76" s="129"/>
      <c r="G76" s="130"/>
      <c r="H76" s="130"/>
      <c r="I76" s="131">
        <v>76</v>
      </c>
      <c r="J76" s="132"/>
      <c r="K76" s="48">
        <v>2</v>
      </c>
      <c r="L76" s="48">
        <v>2</v>
      </c>
      <c r="M76" s="48">
        <v>0</v>
      </c>
      <c r="N76" s="48">
        <v>2</v>
      </c>
      <c r="O76" s="48">
        <v>1</v>
      </c>
      <c r="P76" s="49">
        <v>0</v>
      </c>
      <c r="Q76" s="49">
        <v>0</v>
      </c>
      <c r="R76" s="48">
        <v>1</v>
      </c>
      <c r="S76" s="48">
        <v>0</v>
      </c>
      <c r="T76" s="48">
        <v>2</v>
      </c>
      <c r="U76" s="48">
        <v>2</v>
      </c>
      <c r="V76" s="48">
        <v>1</v>
      </c>
      <c r="W76" s="49">
        <v>0.5</v>
      </c>
      <c r="X76" s="49">
        <v>0.5</v>
      </c>
    </row>
    <row r="77" spans="1:24" ht="15">
      <c r="A77" s="91" t="s">
        <v>7238</v>
      </c>
      <c r="B77" s="67" t="s">
        <v>7272</v>
      </c>
      <c r="C77" s="67" t="s">
        <v>58</v>
      </c>
      <c r="D77" s="128"/>
      <c r="E77" s="127"/>
      <c r="F77" s="129"/>
      <c r="G77" s="130"/>
      <c r="H77" s="130"/>
      <c r="I77" s="131">
        <v>77</v>
      </c>
      <c r="J77" s="132"/>
      <c r="K77" s="48">
        <v>2</v>
      </c>
      <c r="L77" s="48">
        <v>2</v>
      </c>
      <c r="M77" s="48">
        <v>0</v>
      </c>
      <c r="N77" s="48">
        <v>2</v>
      </c>
      <c r="O77" s="48">
        <v>1</v>
      </c>
      <c r="P77" s="49">
        <v>0</v>
      </c>
      <c r="Q77" s="49">
        <v>0</v>
      </c>
      <c r="R77" s="48">
        <v>1</v>
      </c>
      <c r="S77" s="48">
        <v>0</v>
      </c>
      <c r="T77" s="48">
        <v>2</v>
      </c>
      <c r="U77" s="48">
        <v>2</v>
      </c>
      <c r="V77" s="48">
        <v>1</v>
      </c>
      <c r="W77" s="49">
        <v>0.5</v>
      </c>
      <c r="X77" s="49">
        <v>0.5</v>
      </c>
    </row>
    <row r="78" spans="1:24" ht="15">
      <c r="A78" s="91" t="s">
        <v>7239</v>
      </c>
      <c r="B78" s="67" t="s">
        <v>7273</v>
      </c>
      <c r="C78" s="67" t="s">
        <v>58</v>
      </c>
      <c r="D78" s="128"/>
      <c r="E78" s="127"/>
      <c r="F78" s="129"/>
      <c r="G78" s="130"/>
      <c r="H78" s="130"/>
      <c r="I78" s="131">
        <v>78</v>
      </c>
      <c r="J78" s="132"/>
      <c r="K78" s="48">
        <v>2</v>
      </c>
      <c r="L78" s="48">
        <v>2</v>
      </c>
      <c r="M78" s="48">
        <v>0</v>
      </c>
      <c r="N78" s="48">
        <v>2</v>
      </c>
      <c r="O78" s="48">
        <v>1</v>
      </c>
      <c r="P78" s="49">
        <v>0</v>
      </c>
      <c r="Q78" s="49">
        <v>0</v>
      </c>
      <c r="R78" s="48">
        <v>1</v>
      </c>
      <c r="S78" s="48">
        <v>0</v>
      </c>
      <c r="T78" s="48">
        <v>2</v>
      </c>
      <c r="U78" s="48">
        <v>2</v>
      </c>
      <c r="V78" s="48">
        <v>1</v>
      </c>
      <c r="W78" s="49">
        <v>0.5</v>
      </c>
      <c r="X78" s="49">
        <v>0.5</v>
      </c>
    </row>
    <row r="79" spans="1:24" ht="15">
      <c r="A79" s="91" t="s">
        <v>7240</v>
      </c>
      <c r="B79" s="67" t="s">
        <v>7274</v>
      </c>
      <c r="C79" s="67" t="s">
        <v>58</v>
      </c>
      <c r="D79" s="128"/>
      <c r="E79" s="127"/>
      <c r="F79" s="129"/>
      <c r="G79" s="130"/>
      <c r="H79" s="130"/>
      <c r="I79" s="131">
        <v>79</v>
      </c>
      <c r="J79" s="132"/>
      <c r="K79" s="48">
        <v>2</v>
      </c>
      <c r="L79" s="48">
        <v>2</v>
      </c>
      <c r="M79" s="48">
        <v>0</v>
      </c>
      <c r="N79" s="48">
        <v>2</v>
      </c>
      <c r="O79" s="48">
        <v>1</v>
      </c>
      <c r="P79" s="49">
        <v>0</v>
      </c>
      <c r="Q79" s="49">
        <v>0</v>
      </c>
      <c r="R79" s="48">
        <v>1</v>
      </c>
      <c r="S79" s="48">
        <v>0</v>
      </c>
      <c r="T79" s="48">
        <v>2</v>
      </c>
      <c r="U79" s="48">
        <v>2</v>
      </c>
      <c r="V79" s="48">
        <v>1</v>
      </c>
      <c r="W79" s="49">
        <v>0.5</v>
      </c>
      <c r="X79" s="49">
        <v>0.5</v>
      </c>
    </row>
    <row r="80" spans="1:24" ht="15">
      <c r="A80" s="91" t="s">
        <v>7241</v>
      </c>
      <c r="B80" s="67" t="s">
        <v>7275</v>
      </c>
      <c r="C80" s="67" t="s">
        <v>58</v>
      </c>
      <c r="D80" s="128"/>
      <c r="E80" s="127"/>
      <c r="F80" s="129"/>
      <c r="G80" s="130"/>
      <c r="H80" s="130"/>
      <c r="I80" s="131">
        <v>80</v>
      </c>
      <c r="J80" s="132"/>
      <c r="K80" s="48">
        <v>2</v>
      </c>
      <c r="L80" s="48">
        <v>2</v>
      </c>
      <c r="M80" s="48">
        <v>0</v>
      </c>
      <c r="N80" s="48">
        <v>2</v>
      </c>
      <c r="O80" s="48">
        <v>1</v>
      </c>
      <c r="P80" s="49">
        <v>0</v>
      </c>
      <c r="Q80" s="49">
        <v>0</v>
      </c>
      <c r="R80" s="48">
        <v>1</v>
      </c>
      <c r="S80" s="48">
        <v>0</v>
      </c>
      <c r="T80" s="48">
        <v>2</v>
      </c>
      <c r="U80" s="48">
        <v>2</v>
      </c>
      <c r="V80" s="48">
        <v>1</v>
      </c>
      <c r="W80" s="49">
        <v>0.5</v>
      </c>
      <c r="X80" s="49">
        <v>0.5</v>
      </c>
    </row>
    <row r="81" spans="1:24" ht="15">
      <c r="A81" s="91" t="s">
        <v>7242</v>
      </c>
      <c r="B81" s="67" t="s">
        <v>7276</v>
      </c>
      <c r="C81" s="67" t="s">
        <v>58</v>
      </c>
      <c r="D81" s="128"/>
      <c r="E81" s="127"/>
      <c r="F81" s="129"/>
      <c r="G81" s="130"/>
      <c r="H81" s="130"/>
      <c r="I81" s="131">
        <v>81</v>
      </c>
      <c r="J81" s="132"/>
      <c r="K81" s="48">
        <v>2</v>
      </c>
      <c r="L81" s="48">
        <v>2</v>
      </c>
      <c r="M81" s="48">
        <v>0</v>
      </c>
      <c r="N81" s="48">
        <v>2</v>
      </c>
      <c r="O81" s="48">
        <v>1</v>
      </c>
      <c r="P81" s="49">
        <v>0</v>
      </c>
      <c r="Q81" s="49">
        <v>0</v>
      </c>
      <c r="R81" s="48">
        <v>1</v>
      </c>
      <c r="S81" s="48">
        <v>0</v>
      </c>
      <c r="T81" s="48">
        <v>2</v>
      </c>
      <c r="U81" s="48">
        <v>2</v>
      </c>
      <c r="V81" s="48">
        <v>1</v>
      </c>
      <c r="W81" s="49">
        <v>0.5</v>
      </c>
      <c r="X81" s="49">
        <v>0.5</v>
      </c>
    </row>
    <row r="82" spans="1:24" ht="15">
      <c r="A82" s="91" t="s">
        <v>7243</v>
      </c>
      <c r="B82" s="67" t="s">
        <v>7277</v>
      </c>
      <c r="C82" s="67" t="s">
        <v>58</v>
      </c>
      <c r="D82" s="128"/>
      <c r="E82" s="127"/>
      <c r="F82" s="129"/>
      <c r="G82" s="130"/>
      <c r="H82" s="130"/>
      <c r="I82" s="131">
        <v>82</v>
      </c>
      <c r="J82" s="132"/>
      <c r="K82" s="48">
        <v>2</v>
      </c>
      <c r="L82" s="48">
        <v>2</v>
      </c>
      <c r="M82" s="48">
        <v>0</v>
      </c>
      <c r="N82" s="48">
        <v>2</v>
      </c>
      <c r="O82" s="48">
        <v>1</v>
      </c>
      <c r="P82" s="49">
        <v>0</v>
      </c>
      <c r="Q82" s="49">
        <v>0</v>
      </c>
      <c r="R82" s="48">
        <v>1</v>
      </c>
      <c r="S82" s="48">
        <v>0</v>
      </c>
      <c r="T82" s="48">
        <v>2</v>
      </c>
      <c r="U82" s="48">
        <v>2</v>
      </c>
      <c r="V82" s="48">
        <v>1</v>
      </c>
      <c r="W82" s="49">
        <v>0.5</v>
      </c>
      <c r="X82" s="49">
        <v>0.5</v>
      </c>
    </row>
    <row r="83" spans="1:24" ht="15">
      <c r="A83" s="91" t="s">
        <v>7244</v>
      </c>
      <c r="B83" s="67" t="s">
        <v>7278</v>
      </c>
      <c r="C83" s="67" t="s">
        <v>58</v>
      </c>
      <c r="D83" s="128"/>
      <c r="E83" s="127"/>
      <c r="F83" s="129"/>
      <c r="G83" s="130"/>
      <c r="H83" s="130"/>
      <c r="I83" s="131">
        <v>83</v>
      </c>
      <c r="J83" s="132"/>
      <c r="K83" s="48">
        <v>2</v>
      </c>
      <c r="L83" s="48">
        <v>2</v>
      </c>
      <c r="M83" s="48">
        <v>0</v>
      </c>
      <c r="N83" s="48">
        <v>2</v>
      </c>
      <c r="O83" s="48">
        <v>1</v>
      </c>
      <c r="P83" s="49">
        <v>0</v>
      </c>
      <c r="Q83" s="49">
        <v>0</v>
      </c>
      <c r="R83" s="48">
        <v>1</v>
      </c>
      <c r="S83" s="48">
        <v>0</v>
      </c>
      <c r="T83" s="48">
        <v>2</v>
      </c>
      <c r="U83" s="48">
        <v>2</v>
      </c>
      <c r="V83" s="48">
        <v>1</v>
      </c>
      <c r="W83" s="49">
        <v>0.5</v>
      </c>
      <c r="X83" s="49">
        <v>0.5</v>
      </c>
    </row>
    <row r="84" spans="1:24" ht="15">
      <c r="A84" s="91" t="s">
        <v>7245</v>
      </c>
      <c r="B84" s="67" t="s">
        <v>7279</v>
      </c>
      <c r="C84" s="67" t="s">
        <v>58</v>
      </c>
      <c r="D84" s="128"/>
      <c r="E84" s="127"/>
      <c r="F84" s="129"/>
      <c r="G84" s="130"/>
      <c r="H84" s="130"/>
      <c r="I84" s="131">
        <v>84</v>
      </c>
      <c r="J84" s="132"/>
      <c r="K84" s="48">
        <v>2</v>
      </c>
      <c r="L84" s="48">
        <v>2</v>
      </c>
      <c r="M84" s="48">
        <v>0</v>
      </c>
      <c r="N84" s="48">
        <v>2</v>
      </c>
      <c r="O84" s="48">
        <v>1</v>
      </c>
      <c r="P84" s="49">
        <v>0</v>
      </c>
      <c r="Q84" s="49">
        <v>0</v>
      </c>
      <c r="R84" s="48">
        <v>1</v>
      </c>
      <c r="S84" s="48">
        <v>0</v>
      </c>
      <c r="T84" s="48">
        <v>2</v>
      </c>
      <c r="U84" s="48">
        <v>2</v>
      </c>
      <c r="V84" s="48">
        <v>1</v>
      </c>
      <c r="W84" s="49">
        <v>0.5</v>
      </c>
      <c r="X84" s="49">
        <v>0.5</v>
      </c>
    </row>
    <row r="85" spans="1:24" ht="15">
      <c r="A85" s="91" t="s">
        <v>7246</v>
      </c>
      <c r="B85" s="67" t="s">
        <v>7280</v>
      </c>
      <c r="C85" s="67" t="s">
        <v>58</v>
      </c>
      <c r="D85" s="128"/>
      <c r="E85" s="127"/>
      <c r="F85" s="129"/>
      <c r="G85" s="130"/>
      <c r="H85" s="130"/>
      <c r="I85" s="131">
        <v>85</v>
      </c>
      <c r="J85" s="132"/>
      <c r="K85" s="48">
        <v>2</v>
      </c>
      <c r="L85" s="48">
        <v>1</v>
      </c>
      <c r="M85" s="48">
        <v>0</v>
      </c>
      <c r="N85" s="48">
        <v>1</v>
      </c>
      <c r="O85" s="48">
        <v>0</v>
      </c>
      <c r="P85" s="49">
        <v>0</v>
      </c>
      <c r="Q85" s="49">
        <v>0</v>
      </c>
      <c r="R85" s="48">
        <v>1</v>
      </c>
      <c r="S85" s="48">
        <v>0</v>
      </c>
      <c r="T85" s="48">
        <v>2</v>
      </c>
      <c r="U85" s="48">
        <v>1</v>
      </c>
      <c r="V85" s="48">
        <v>1</v>
      </c>
      <c r="W85" s="49">
        <v>0.5</v>
      </c>
      <c r="X85" s="49">
        <v>0.5</v>
      </c>
    </row>
    <row r="86" spans="1:24" ht="15">
      <c r="A86" s="91" t="s">
        <v>7247</v>
      </c>
      <c r="B86" s="67" t="s">
        <v>7281</v>
      </c>
      <c r="C86" s="67" t="s">
        <v>58</v>
      </c>
      <c r="D86" s="128"/>
      <c r="E86" s="127"/>
      <c r="F86" s="129"/>
      <c r="G86" s="130"/>
      <c r="H86" s="130"/>
      <c r="I86" s="131">
        <v>86</v>
      </c>
      <c r="J86" s="132"/>
      <c r="K86" s="48">
        <v>2</v>
      </c>
      <c r="L86" s="48">
        <v>2</v>
      </c>
      <c r="M86" s="48">
        <v>0</v>
      </c>
      <c r="N86" s="48">
        <v>2</v>
      </c>
      <c r="O86" s="48">
        <v>1</v>
      </c>
      <c r="P86" s="49">
        <v>0</v>
      </c>
      <c r="Q86" s="49">
        <v>0</v>
      </c>
      <c r="R86" s="48">
        <v>1</v>
      </c>
      <c r="S86" s="48">
        <v>0</v>
      </c>
      <c r="T86" s="48">
        <v>2</v>
      </c>
      <c r="U86" s="48">
        <v>2</v>
      </c>
      <c r="V86" s="48">
        <v>1</v>
      </c>
      <c r="W86" s="49">
        <v>0.5</v>
      </c>
      <c r="X86" s="49">
        <v>0.5</v>
      </c>
    </row>
    <row r="87" spans="1:24" ht="15">
      <c r="A87" s="91" t="s">
        <v>7248</v>
      </c>
      <c r="B87" s="67" t="s">
        <v>7270</v>
      </c>
      <c r="C87" s="67" t="s">
        <v>60</v>
      </c>
      <c r="D87" s="128"/>
      <c r="E87" s="127"/>
      <c r="F87" s="129"/>
      <c r="G87" s="130"/>
      <c r="H87" s="130"/>
      <c r="I87" s="131">
        <v>87</v>
      </c>
      <c r="J87" s="132"/>
      <c r="K87" s="48">
        <v>2</v>
      </c>
      <c r="L87" s="48">
        <v>1</v>
      </c>
      <c r="M87" s="48">
        <v>0</v>
      </c>
      <c r="N87" s="48">
        <v>1</v>
      </c>
      <c r="O87" s="48">
        <v>0</v>
      </c>
      <c r="P87" s="49">
        <v>0</v>
      </c>
      <c r="Q87" s="49">
        <v>0</v>
      </c>
      <c r="R87" s="48">
        <v>1</v>
      </c>
      <c r="S87" s="48">
        <v>0</v>
      </c>
      <c r="T87" s="48">
        <v>2</v>
      </c>
      <c r="U87" s="48">
        <v>1</v>
      </c>
      <c r="V87" s="48">
        <v>1</v>
      </c>
      <c r="W87" s="49">
        <v>0.5</v>
      </c>
      <c r="X87" s="49">
        <v>0.5</v>
      </c>
    </row>
    <row r="88" spans="1:24" ht="15">
      <c r="A88" s="91" t="s">
        <v>7249</v>
      </c>
      <c r="B88" s="67" t="s">
        <v>7271</v>
      </c>
      <c r="C88" s="67" t="s">
        <v>60</v>
      </c>
      <c r="D88" s="128"/>
      <c r="E88" s="127"/>
      <c r="F88" s="129"/>
      <c r="G88" s="130"/>
      <c r="H88" s="130"/>
      <c r="I88" s="131">
        <v>88</v>
      </c>
      <c r="J88" s="132"/>
      <c r="K88" s="48">
        <v>2</v>
      </c>
      <c r="L88" s="48">
        <v>2</v>
      </c>
      <c r="M88" s="48">
        <v>0</v>
      </c>
      <c r="N88" s="48">
        <v>2</v>
      </c>
      <c r="O88" s="48">
        <v>1</v>
      </c>
      <c r="P88" s="49">
        <v>0</v>
      </c>
      <c r="Q88" s="49">
        <v>0</v>
      </c>
      <c r="R88" s="48">
        <v>1</v>
      </c>
      <c r="S88" s="48">
        <v>0</v>
      </c>
      <c r="T88" s="48">
        <v>2</v>
      </c>
      <c r="U88" s="48">
        <v>2</v>
      </c>
      <c r="V88" s="48">
        <v>1</v>
      </c>
      <c r="W88" s="49">
        <v>0.5</v>
      </c>
      <c r="X88" s="49">
        <v>0.5</v>
      </c>
    </row>
    <row r="89" spans="1:24" ht="15">
      <c r="A89" s="91" t="s">
        <v>7250</v>
      </c>
      <c r="B89" s="67" t="s">
        <v>7272</v>
      </c>
      <c r="C89" s="67" t="s">
        <v>60</v>
      </c>
      <c r="D89" s="128"/>
      <c r="E89" s="127"/>
      <c r="F89" s="129"/>
      <c r="G89" s="130"/>
      <c r="H89" s="130"/>
      <c r="I89" s="131">
        <v>89</v>
      </c>
      <c r="J89" s="132"/>
      <c r="K89" s="48">
        <v>2</v>
      </c>
      <c r="L89" s="48">
        <v>2</v>
      </c>
      <c r="M89" s="48">
        <v>0</v>
      </c>
      <c r="N89" s="48">
        <v>2</v>
      </c>
      <c r="O89" s="48">
        <v>1</v>
      </c>
      <c r="P89" s="49">
        <v>0</v>
      </c>
      <c r="Q89" s="49">
        <v>0</v>
      </c>
      <c r="R89" s="48">
        <v>1</v>
      </c>
      <c r="S89" s="48">
        <v>0</v>
      </c>
      <c r="T89" s="48">
        <v>2</v>
      </c>
      <c r="U89" s="48">
        <v>2</v>
      </c>
      <c r="V89" s="48">
        <v>1</v>
      </c>
      <c r="W89" s="49">
        <v>0.5</v>
      </c>
      <c r="X89" s="49">
        <v>0.5</v>
      </c>
    </row>
    <row r="90" spans="1:24" ht="15">
      <c r="A90" s="91" t="s">
        <v>7251</v>
      </c>
      <c r="B90" s="67" t="s">
        <v>7273</v>
      </c>
      <c r="C90" s="67" t="s">
        <v>60</v>
      </c>
      <c r="D90" s="128"/>
      <c r="E90" s="127"/>
      <c r="F90" s="129"/>
      <c r="G90" s="130"/>
      <c r="H90" s="130"/>
      <c r="I90" s="131">
        <v>90</v>
      </c>
      <c r="J90" s="132"/>
      <c r="K90" s="48">
        <v>2</v>
      </c>
      <c r="L90" s="48">
        <v>2</v>
      </c>
      <c r="M90" s="48">
        <v>0</v>
      </c>
      <c r="N90" s="48">
        <v>2</v>
      </c>
      <c r="O90" s="48">
        <v>1</v>
      </c>
      <c r="P90" s="49">
        <v>0</v>
      </c>
      <c r="Q90" s="49">
        <v>0</v>
      </c>
      <c r="R90" s="48">
        <v>1</v>
      </c>
      <c r="S90" s="48">
        <v>0</v>
      </c>
      <c r="T90" s="48">
        <v>2</v>
      </c>
      <c r="U90" s="48">
        <v>2</v>
      </c>
      <c r="V90" s="48">
        <v>1</v>
      </c>
      <c r="W90" s="49">
        <v>0.5</v>
      </c>
      <c r="X90" s="49">
        <v>0.5</v>
      </c>
    </row>
    <row r="91" spans="1:24" ht="15">
      <c r="A91" s="91" t="s">
        <v>7252</v>
      </c>
      <c r="B91" s="67" t="s">
        <v>7274</v>
      </c>
      <c r="C91" s="67" t="s">
        <v>60</v>
      </c>
      <c r="D91" s="128"/>
      <c r="E91" s="127"/>
      <c r="F91" s="129"/>
      <c r="G91" s="130"/>
      <c r="H91" s="130"/>
      <c r="I91" s="131">
        <v>91</v>
      </c>
      <c r="J91" s="132"/>
      <c r="K91" s="48">
        <v>2</v>
      </c>
      <c r="L91" s="48">
        <v>2</v>
      </c>
      <c r="M91" s="48">
        <v>0</v>
      </c>
      <c r="N91" s="48">
        <v>2</v>
      </c>
      <c r="O91" s="48">
        <v>1</v>
      </c>
      <c r="P91" s="49">
        <v>0</v>
      </c>
      <c r="Q91" s="49">
        <v>0</v>
      </c>
      <c r="R91" s="48">
        <v>1</v>
      </c>
      <c r="S91" s="48">
        <v>0</v>
      </c>
      <c r="T91" s="48">
        <v>2</v>
      </c>
      <c r="U91" s="48">
        <v>2</v>
      </c>
      <c r="V91" s="48">
        <v>1</v>
      </c>
      <c r="W91" s="49">
        <v>0.5</v>
      </c>
      <c r="X91" s="49">
        <v>0.5</v>
      </c>
    </row>
    <row r="92" spans="1:24" ht="15">
      <c r="A92" s="91" t="s">
        <v>7253</v>
      </c>
      <c r="B92" s="67" t="s">
        <v>7275</v>
      </c>
      <c r="C92" s="67" t="s">
        <v>60</v>
      </c>
      <c r="D92" s="128"/>
      <c r="E92" s="127"/>
      <c r="F92" s="129"/>
      <c r="G92" s="130"/>
      <c r="H92" s="130"/>
      <c r="I92" s="131">
        <v>92</v>
      </c>
      <c r="J92" s="132"/>
      <c r="K92" s="48">
        <v>2</v>
      </c>
      <c r="L92" s="48">
        <v>2</v>
      </c>
      <c r="M92" s="48">
        <v>0</v>
      </c>
      <c r="N92" s="48">
        <v>2</v>
      </c>
      <c r="O92" s="48">
        <v>1</v>
      </c>
      <c r="P92" s="49">
        <v>0</v>
      </c>
      <c r="Q92" s="49">
        <v>0</v>
      </c>
      <c r="R92" s="48">
        <v>1</v>
      </c>
      <c r="S92" s="48">
        <v>0</v>
      </c>
      <c r="T92" s="48">
        <v>2</v>
      </c>
      <c r="U92" s="48">
        <v>2</v>
      </c>
      <c r="V92" s="48">
        <v>1</v>
      </c>
      <c r="W92" s="49">
        <v>0.5</v>
      </c>
      <c r="X92" s="49">
        <v>0.5</v>
      </c>
    </row>
    <row r="93" spans="1:24" ht="15">
      <c r="A93" s="91" t="s">
        <v>7254</v>
      </c>
      <c r="B93" s="67" t="s">
        <v>7276</v>
      </c>
      <c r="C93" s="67" t="s">
        <v>60</v>
      </c>
      <c r="D93" s="128"/>
      <c r="E93" s="127"/>
      <c r="F93" s="129"/>
      <c r="G93" s="130"/>
      <c r="H93" s="130"/>
      <c r="I93" s="131">
        <v>93</v>
      </c>
      <c r="J93" s="132"/>
      <c r="K93" s="48">
        <v>2</v>
      </c>
      <c r="L93" s="48">
        <v>2</v>
      </c>
      <c r="M93" s="48">
        <v>0</v>
      </c>
      <c r="N93" s="48">
        <v>2</v>
      </c>
      <c r="O93" s="48">
        <v>1</v>
      </c>
      <c r="P93" s="49">
        <v>0</v>
      </c>
      <c r="Q93" s="49">
        <v>0</v>
      </c>
      <c r="R93" s="48">
        <v>1</v>
      </c>
      <c r="S93" s="48">
        <v>0</v>
      </c>
      <c r="T93" s="48">
        <v>2</v>
      </c>
      <c r="U93" s="48">
        <v>2</v>
      </c>
      <c r="V93" s="48">
        <v>1</v>
      </c>
      <c r="W93" s="49">
        <v>0.5</v>
      </c>
      <c r="X93" s="49">
        <v>0.5</v>
      </c>
    </row>
    <row r="94" spans="1:24" ht="15">
      <c r="A94" s="91" t="s">
        <v>7255</v>
      </c>
      <c r="B94" s="67" t="s">
        <v>7277</v>
      </c>
      <c r="C94" s="67" t="s">
        <v>60</v>
      </c>
      <c r="D94" s="128"/>
      <c r="E94" s="127"/>
      <c r="F94" s="129"/>
      <c r="G94" s="130"/>
      <c r="H94" s="130"/>
      <c r="I94" s="131">
        <v>94</v>
      </c>
      <c r="J94" s="132"/>
      <c r="K94" s="48">
        <v>2</v>
      </c>
      <c r="L94" s="48">
        <v>2</v>
      </c>
      <c r="M94" s="48">
        <v>0</v>
      </c>
      <c r="N94" s="48">
        <v>2</v>
      </c>
      <c r="O94" s="48">
        <v>1</v>
      </c>
      <c r="P94" s="49">
        <v>0</v>
      </c>
      <c r="Q94" s="49">
        <v>0</v>
      </c>
      <c r="R94" s="48">
        <v>1</v>
      </c>
      <c r="S94" s="48">
        <v>0</v>
      </c>
      <c r="T94" s="48">
        <v>2</v>
      </c>
      <c r="U94" s="48">
        <v>2</v>
      </c>
      <c r="V94" s="48">
        <v>1</v>
      </c>
      <c r="W94" s="49">
        <v>0.5</v>
      </c>
      <c r="X94" s="49">
        <v>0.5</v>
      </c>
    </row>
    <row r="95" spans="1:24" ht="15">
      <c r="A95" s="91" t="s">
        <v>7256</v>
      </c>
      <c r="B95" s="67" t="s">
        <v>7278</v>
      </c>
      <c r="C95" s="67" t="s">
        <v>60</v>
      </c>
      <c r="D95" s="128"/>
      <c r="E95" s="127"/>
      <c r="F95" s="129"/>
      <c r="G95" s="130"/>
      <c r="H95" s="130"/>
      <c r="I95" s="131">
        <v>95</v>
      </c>
      <c r="J95" s="132"/>
      <c r="K95" s="48">
        <v>2</v>
      </c>
      <c r="L95" s="48">
        <v>1</v>
      </c>
      <c r="M95" s="48">
        <v>0</v>
      </c>
      <c r="N95" s="48">
        <v>1</v>
      </c>
      <c r="O95" s="48">
        <v>0</v>
      </c>
      <c r="P95" s="49">
        <v>0</v>
      </c>
      <c r="Q95" s="49">
        <v>0</v>
      </c>
      <c r="R95" s="48">
        <v>1</v>
      </c>
      <c r="S95" s="48">
        <v>0</v>
      </c>
      <c r="T95" s="48">
        <v>2</v>
      </c>
      <c r="U95" s="48">
        <v>1</v>
      </c>
      <c r="V95" s="48">
        <v>1</v>
      </c>
      <c r="W95" s="49">
        <v>0.5</v>
      </c>
      <c r="X95" s="49">
        <v>0.5</v>
      </c>
    </row>
    <row r="96" spans="1:24" ht="15">
      <c r="A96" s="91" t="s">
        <v>7257</v>
      </c>
      <c r="B96" s="67" t="s">
        <v>7279</v>
      </c>
      <c r="C96" s="67" t="s">
        <v>60</v>
      </c>
      <c r="D96" s="128"/>
      <c r="E96" s="127"/>
      <c r="F96" s="129"/>
      <c r="G96" s="130"/>
      <c r="H96" s="130"/>
      <c r="I96" s="131">
        <v>96</v>
      </c>
      <c r="J96" s="132"/>
      <c r="K96" s="48">
        <v>2</v>
      </c>
      <c r="L96" s="48">
        <v>2</v>
      </c>
      <c r="M96" s="48">
        <v>0</v>
      </c>
      <c r="N96" s="48">
        <v>2</v>
      </c>
      <c r="O96" s="48">
        <v>1</v>
      </c>
      <c r="P96" s="49">
        <v>0</v>
      </c>
      <c r="Q96" s="49">
        <v>0</v>
      </c>
      <c r="R96" s="48">
        <v>1</v>
      </c>
      <c r="S96" s="48">
        <v>0</v>
      </c>
      <c r="T96" s="48">
        <v>2</v>
      </c>
      <c r="U96" s="48">
        <v>2</v>
      </c>
      <c r="V96" s="48">
        <v>1</v>
      </c>
      <c r="W96" s="49">
        <v>0.5</v>
      </c>
      <c r="X96" s="49">
        <v>0.5</v>
      </c>
    </row>
    <row r="97" spans="1:24" ht="15">
      <c r="A97" s="91" t="s">
        <v>7258</v>
      </c>
      <c r="B97" s="67" t="s">
        <v>7280</v>
      </c>
      <c r="C97" s="67" t="s">
        <v>60</v>
      </c>
      <c r="D97" s="128"/>
      <c r="E97" s="127"/>
      <c r="F97" s="129"/>
      <c r="G97" s="130"/>
      <c r="H97" s="130"/>
      <c r="I97" s="131">
        <v>97</v>
      </c>
      <c r="J97" s="132"/>
      <c r="K97" s="48">
        <v>2</v>
      </c>
      <c r="L97" s="48">
        <v>2</v>
      </c>
      <c r="M97" s="48">
        <v>0</v>
      </c>
      <c r="N97" s="48">
        <v>2</v>
      </c>
      <c r="O97" s="48">
        <v>1</v>
      </c>
      <c r="P97" s="49">
        <v>0</v>
      </c>
      <c r="Q97" s="49">
        <v>0</v>
      </c>
      <c r="R97" s="48">
        <v>1</v>
      </c>
      <c r="S97" s="48">
        <v>0</v>
      </c>
      <c r="T97" s="48">
        <v>2</v>
      </c>
      <c r="U97" s="48">
        <v>2</v>
      </c>
      <c r="V97" s="48">
        <v>1</v>
      </c>
      <c r="W97" s="49">
        <v>0.5</v>
      </c>
      <c r="X97" s="49">
        <v>0.5</v>
      </c>
    </row>
    <row r="98" spans="1:24" ht="15">
      <c r="A98" s="91" t="s">
        <v>7259</v>
      </c>
      <c r="B98" s="67" t="s">
        <v>7281</v>
      </c>
      <c r="C98" s="67" t="s">
        <v>60</v>
      </c>
      <c r="D98" s="128"/>
      <c r="E98" s="127"/>
      <c r="F98" s="129"/>
      <c r="G98" s="130"/>
      <c r="H98" s="130"/>
      <c r="I98" s="131">
        <v>98</v>
      </c>
      <c r="J98" s="132"/>
      <c r="K98" s="48">
        <v>2</v>
      </c>
      <c r="L98" s="48">
        <v>2</v>
      </c>
      <c r="M98" s="48">
        <v>0</v>
      </c>
      <c r="N98" s="48">
        <v>2</v>
      </c>
      <c r="O98" s="48">
        <v>1</v>
      </c>
      <c r="P98" s="49">
        <v>0</v>
      </c>
      <c r="Q98" s="49">
        <v>0</v>
      </c>
      <c r="R98" s="48">
        <v>1</v>
      </c>
      <c r="S98" s="48">
        <v>0</v>
      </c>
      <c r="T98" s="48">
        <v>2</v>
      </c>
      <c r="U98" s="48">
        <v>2</v>
      </c>
      <c r="V98" s="48">
        <v>1</v>
      </c>
      <c r="W98" s="49">
        <v>0.5</v>
      </c>
      <c r="X98" s="49">
        <v>0.5</v>
      </c>
    </row>
    <row r="99" spans="1:24" ht="15">
      <c r="A99" s="91" t="s">
        <v>7260</v>
      </c>
      <c r="B99" s="67" t="s">
        <v>7270</v>
      </c>
      <c r="C99" s="67" t="s">
        <v>62</v>
      </c>
      <c r="D99" s="128"/>
      <c r="E99" s="127"/>
      <c r="F99" s="129"/>
      <c r="G99" s="130"/>
      <c r="H99" s="130"/>
      <c r="I99" s="131">
        <v>99</v>
      </c>
      <c r="J99" s="132"/>
      <c r="K99" s="48">
        <v>2</v>
      </c>
      <c r="L99" s="48">
        <v>2</v>
      </c>
      <c r="M99" s="48">
        <v>0</v>
      </c>
      <c r="N99" s="48">
        <v>2</v>
      </c>
      <c r="O99" s="48">
        <v>1</v>
      </c>
      <c r="P99" s="49">
        <v>0</v>
      </c>
      <c r="Q99" s="49">
        <v>0</v>
      </c>
      <c r="R99" s="48">
        <v>1</v>
      </c>
      <c r="S99" s="48">
        <v>0</v>
      </c>
      <c r="T99" s="48">
        <v>2</v>
      </c>
      <c r="U99" s="48">
        <v>2</v>
      </c>
      <c r="V99" s="48">
        <v>1</v>
      </c>
      <c r="W99" s="49">
        <v>0.5</v>
      </c>
      <c r="X99" s="49">
        <v>0.5</v>
      </c>
    </row>
    <row r="100" spans="1:24" ht="15">
      <c r="A100" s="91" t="s">
        <v>7261</v>
      </c>
      <c r="B100" s="67" t="s">
        <v>7271</v>
      </c>
      <c r="C100" s="67" t="s">
        <v>62</v>
      </c>
      <c r="D100" s="128"/>
      <c r="E100" s="127"/>
      <c r="F100" s="129"/>
      <c r="G100" s="130"/>
      <c r="H100" s="130"/>
      <c r="I100" s="131">
        <v>100</v>
      </c>
      <c r="J100" s="132"/>
      <c r="K100" s="48">
        <v>2</v>
      </c>
      <c r="L100" s="48">
        <v>2</v>
      </c>
      <c r="M100" s="48">
        <v>0</v>
      </c>
      <c r="N100" s="48">
        <v>2</v>
      </c>
      <c r="O100" s="48">
        <v>1</v>
      </c>
      <c r="P100" s="49">
        <v>0</v>
      </c>
      <c r="Q100" s="49">
        <v>0</v>
      </c>
      <c r="R100" s="48">
        <v>1</v>
      </c>
      <c r="S100" s="48">
        <v>0</v>
      </c>
      <c r="T100" s="48">
        <v>2</v>
      </c>
      <c r="U100" s="48">
        <v>2</v>
      </c>
      <c r="V100" s="48">
        <v>1</v>
      </c>
      <c r="W100" s="49">
        <v>0.5</v>
      </c>
      <c r="X100" s="49">
        <v>0.5</v>
      </c>
    </row>
    <row r="101" spans="1:24" ht="15">
      <c r="A101" s="91" t="s">
        <v>7262</v>
      </c>
      <c r="B101" s="67" t="s">
        <v>7272</v>
      </c>
      <c r="C101" s="67" t="s">
        <v>62</v>
      </c>
      <c r="D101" s="128"/>
      <c r="E101" s="127"/>
      <c r="F101" s="129"/>
      <c r="G101" s="130"/>
      <c r="H101" s="130"/>
      <c r="I101" s="131">
        <v>101</v>
      </c>
      <c r="J101" s="132"/>
      <c r="K101" s="48">
        <v>2</v>
      </c>
      <c r="L101" s="48">
        <v>2</v>
      </c>
      <c r="M101" s="48">
        <v>0</v>
      </c>
      <c r="N101" s="48">
        <v>2</v>
      </c>
      <c r="O101" s="48">
        <v>1</v>
      </c>
      <c r="P101" s="49">
        <v>0</v>
      </c>
      <c r="Q101" s="49">
        <v>0</v>
      </c>
      <c r="R101" s="48">
        <v>1</v>
      </c>
      <c r="S101" s="48">
        <v>0</v>
      </c>
      <c r="T101" s="48">
        <v>2</v>
      </c>
      <c r="U101" s="48">
        <v>2</v>
      </c>
      <c r="V101" s="48">
        <v>1</v>
      </c>
      <c r="W101" s="49">
        <v>0.5</v>
      </c>
      <c r="X101" s="49">
        <v>0.5</v>
      </c>
    </row>
    <row r="102" spans="1:24" ht="15">
      <c r="A102" s="91" t="s">
        <v>7263</v>
      </c>
      <c r="B102" s="67" t="s">
        <v>7273</v>
      </c>
      <c r="C102" s="67" t="s">
        <v>62</v>
      </c>
      <c r="D102" s="128"/>
      <c r="E102" s="127"/>
      <c r="F102" s="129"/>
      <c r="G102" s="130"/>
      <c r="H102" s="130"/>
      <c r="I102" s="131">
        <v>102</v>
      </c>
      <c r="J102" s="132"/>
      <c r="K102" s="48">
        <v>2</v>
      </c>
      <c r="L102" s="48">
        <v>2</v>
      </c>
      <c r="M102" s="48">
        <v>0</v>
      </c>
      <c r="N102" s="48">
        <v>2</v>
      </c>
      <c r="O102" s="48">
        <v>1</v>
      </c>
      <c r="P102" s="49">
        <v>0</v>
      </c>
      <c r="Q102" s="49">
        <v>0</v>
      </c>
      <c r="R102" s="48">
        <v>1</v>
      </c>
      <c r="S102" s="48">
        <v>0</v>
      </c>
      <c r="T102" s="48">
        <v>2</v>
      </c>
      <c r="U102" s="48">
        <v>2</v>
      </c>
      <c r="V102" s="48">
        <v>1</v>
      </c>
      <c r="W102" s="49">
        <v>0.5</v>
      </c>
      <c r="X102" s="49">
        <v>0.5</v>
      </c>
    </row>
    <row r="103" spans="1:24" ht="15">
      <c r="A103" s="91" t="s">
        <v>7264</v>
      </c>
      <c r="B103" s="67" t="s">
        <v>7274</v>
      </c>
      <c r="C103" s="67" t="s">
        <v>62</v>
      </c>
      <c r="D103" s="128"/>
      <c r="E103" s="127"/>
      <c r="F103" s="129"/>
      <c r="G103" s="130"/>
      <c r="H103" s="130"/>
      <c r="I103" s="131">
        <v>103</v>
      </c>
      <c r="J103" s="132"/>
      <c r="K103" s="48">
        <v>2</v>
      </c>
      <c r="L103" s="48">
        <v>1</v>
      </c>
      <c r="M103" s="48">
        <v>0</v>
      </c>
      <c r="N103" s="48">
        <v>1</v>
      </c>
      <c r="O103" s="48">
        <v>0</v>
      </c>
      <c r="P103" s="49">
        <v>0</v>
      </c>
      <c r="Q103" s="49">
        <v>0</v>
      </c>
      <c r="R103" s="48">
        <v>1</v>
      </c>
      <c r="S103" s="48">
        <v>0</v>
      </c>
      <c r="T103" s="48">
        <v>2</v>
      </c>
      <c r="U103" s="48">
        <v>1</v>
      </c>
      <c r="V103" s="48">
        <v>1</v>
      </c>
      <c r="W103" s="49">
        <v>0.5</v>
      </c>
      <c r="X103" s="49">
        <v>0.5</v>
      </c>
    </row>
    <row r="104" spans="1:24" ht="15">
      <c r="A104" s="91" t="s">
        <v>7265</v>
      </c>
      <c r="B104" s="67" t="s">
        <v>7275</v>
      </c>
      <c r="C104" s="67" t="s">
        <v>62</v>
      </c>
      <c r="D104" s="128"/>
      <c r="E104" s="127"/>
      <c r="F104" s="129"/>
      <c r="G104" s="130"/>
      <c r="H104" s="130"/>
      <c r="I104" s="131">
        <v>104</v>
      </c>
      <c r="J104" s="132"/>
      <c r="K104" s="48">
        <v>2</v>
      </c>
      <c r="L104" s="48">
        <v>2</v>
      </c>
      <c r="M104" s="48">
        <v>0</v>
      </c>
      <c r="N104" s="48">
        <v>2</v>
      </c>
      <c r="O104" s="48">
        <v>1</v>
      </c>
      <c r="P104" s="49">
        <v>0</v>
      </c>
      <c r="Q104" s="49">
        <v>0</v>
      </c>
      <c r="R104" s="48">
        <v>1</v>
      </c>
      <c r="S104" s="48">
        <v>0</v>
      </c>
      <c r="T104" s="48">
        <v>2</v>
      </c>
      <c r="U104" s="48">
        <v>2</v>
      </c>
      <c r="V104" s="48">
        <v>1</v>
      </c>
      <c r="W104" s="49">
        <v>0.5</v>
      </c>
      <c r="X104" s="49">
        <v>0.5</v>
      </c>
    </row>
    <row r="105" spans="1:24" ht="15">
      <c r="A105" s="91" t="s">
        <v>7266</v>
      </c>
      <c r="B105" s="67" t="s">
        <v>7276</v>
      </c>
      <c r="C105" s="67" t="s">
        <v>62</v>
      </c>
      <c r="D105" s="128"/>
      <c r="E105" s="127"/>
      <c r="F105" s="129"/>
      <c r="G105" s="130"/>
      <c r="H105" s="130"/>
      <c r="I105" s="131">
        <v>105</v>
      </c>
      <c r="J105" s="132"/>
      <c r="K105" s="48">
        <v>2</v>
      </c>
      <c r="L105" s="48">
        <v>2</v>
      </c>
      <c r="M105" s="48">
        <v>0</v>
      </c>
      <c r="N105" s="48">
        <v>2</v>
      </c>
      <c r="O105" s="48">
        <v>1</v>
      </c>
      <c r="P105" s="49">
        <v>0</v>
      </c>
      <c r="Q105" s="49">
        <v>0</v>
      </c>
      <c r="R105" s="48">
        <v>1</v>
      </c>
      <c r="S105" s="48">
        <v>0</v>
      </c>
      <c r="T105" s="48">
        <v>2</v>
      </c>
      <c r="U105" s="48">
        <v>2</v>
      </c>
      <c r="V105" s="48">
        <v>1</v>
      </c>
      <c r="W105" s="49">
        <v>0.5</v>
      </c>
      <c r="X105" s="49">
        <v>0.5</v>
      </c>
    </row>
    <row r="106" spans="1:24" ht="15">
      <c r="A106" s="91" t="s">
        <v>7267</v>
      </c>
      <c r="B106" s="67" t="s">
        <v>7277</v>
      </c>
      <c r="C106" s="67" t="s">
        <v>62</v>
      </c>
      <c r="D106" s="128"/>
      <c r="E106" s="127"/>
      <c r="F106" s="129"/>
      <c r="G106" s="130"/>
      <c r="H106" s="130"/>
      <c r="I106" s="131">
        <v>106</v>
      </c>
      <c r="J106" s="132"/>
      <c r="K106" s="48">
        <v>2</v>
      </c>
      <c r="L106" s="48">
        <v>2</v>
      </c>
      <c r="M106" s="48">
        <v>0</v>
      </c>
      <c r="N106" s="48">
        <v>2</v>
      </c>
      <c r="O106" s="48">
        <v>1</v>
      </c>
      <c r="P106" s="49">
        <v>0</v>
      </c>
      <c r="Q106" s="49">
        <v>0</v>
      </c>
      <c r="R106" s="48">
        <v>1</v>
      </c>
      <c r="S106" s="48">
        <v>0</v>
      </c>
      <c r="T106" s="48">
        <v>2</v>
      </c>
      <c r="U106" s="48">
        <v>2</v>
      </c>
      <c r="V106" s="48">
        <v>1</v>
      </c>
      <c r="W106" s="49">
        <v>0.5</v>
      </c>
      <c r="X106" s="49">
        <v>0.5</v>
      </c>
    </row>
    <row r="107" spans="1:24" ht="15">
      <c r="A107" s="91" t="s">
        <v>7268</v>
      </c>
      <c r="B107" s="67" t="s">
        <v>7278</v>
      </c>
      <c r="C107" s="67" t="s">
        <v>62</v>
      </c>
      <c r="D107" s="128"/>
      <c r="E107" s="127"/>
      <c r="F107" s="129"/>
      <c r="G107" s="130"/>
      <c r="H107" s="130"/>
      <c r="I107" s="131">
        <v>107</v>
      </c>
      <c r="J107" s="132"/>
      <c r="K107" s="48">
        <v>2</v>
      </c>
      <c r="L107" s="48">
        <v>2</v>
      </c>
      <c r="M107" s="48">
        <v>0</v>
      </c>
      <c r="N107" s="48">
        <v>2</v>
      </c>
      <c r="O107" s="48">
        <v>1</v>
      </c>
      <c r="P107" s="49">
        <v>0</v>
      </c>
      <c r="Q107" s="49">
        <v>0</v>
      </c>
      <c r="R107" s="48">
        <v>1</v>
      </c>
      <c r="S107" s="48">
        <v>0</v>
      </c>
      <c r="T107" s="48">
        <v>2</v>
      </c>
      <c r="U107" s="48">
        <v>2</v>
      </c>
      <c r="V107" s="48">
        <v>1</v>
      </c>
      <c r="W107" s="49">
        <v>0.5</v>
      </c>
      <c r="X107" s="49">
        <v>0.5</v>
      </c>
    </row>
    <row r="108" spans="1:24" ht="15">
      <c r="A108" s="91" t="s">
        <v>7269</v>
      </c>
      <c r="B108" s="67" t="s">
        <v>7279</v>
      </c>
      <c r="C108" s="67" t="s">
        <v>62</v>
      </c>
      <c r="D108" s="128"/>
      <c r="E108" s="127"/>
      <c r="F108" s="129"/>
      <c r="G108" s="130"/>
      <c r="H108" s="130"/>
      <c r="I108" s="131">
        <v>108</v>
      </c>
      <c r="J108" s="132"/>
      <c r="K108" s="48">
        <v>2</v>
      </c>
      <c r="L108" s="48">
        <v>2</v>
      </c>
      <c r="M108" s="48">
        <v>0</v>
      </c>
      <c r="N108" s="48">
        <v>2</v>
      </c>
      <c r="O108" s="48">
        <v>1</v>
      </c>
      <c r="P108" s="49">
        <v>0</v>
      </c>
      <c r="Q108" s="49">
        <v>0</v>
      </c>
      <c r="R108" s="48">
        <v>1</v>
      </c>
      <c r="S108" s="48">
        <v>0</v>
      </c>
      <c r="T108" s="48">
        <v>2</v>
      </c>
      <c r="U108" s="48">
        <v>2</v>
      </c>
      <c r="V108" s="48">
        <v>1</v>
      </c>
      <c r="W108" s="49">
        <v>0.5</v>
      </c>
      <c r="X108" s="49">
        <v>0.5</v>
      </c>
    </row>
  </sheetData>
  <dataValidations count="8">
    <dataValidation allowBlank="1" showInputMessage="1" promptTitle="Group Vertex Color" prompt="To select a color to use for all vertices in the group, right-click and select Select Color on the right-click menu." sqref="B3:B10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8">
      <formula1>ValidGroupShapes</formula1>
    </dataValidation>
    <dataValidation allowBlank="1" showInputMessage="1" showErrorMessage="1" promptTitle="Group Name" prompt="Enter the name of the group." sqref="A3:A10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8">
      <formula1>ValidBooleansDefaultFalse</formula1>
    </dataValidation>
    <dataValidation allowBlank="1" sqref="K3:K108"/>
    <dataValidation allowBlank="1" showInputMessage="1" showErrorMessage="1" promptTitle="Group Label" prompt="Enter an optional group label." errorTitle="Invalid Group Collapsed" error="You have entered an unrecognized &quot;group collapsed.&quot;  Try selecting from the drop-down list instead." sqref="F3:F10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7164</v>
      </c>
      <c r="B2" s="89" t="s">
        <v>776</v>
      </c>
      <c r="C2" s="80">
        <f>VLOOKUP(GroupVertices[[#This Row],[Vertex]],Vertices[],MATCH("ID",Vertices[[#Headers],[Vertex]:[Vertex Group]],0),FALSE)</f>
        <v>599</v>
      </c>
    </row>
    <row r="3" spans="1:3" ht="15">
      <c r="A3" s="80" t="s">
        <v>7164</v>
      </c>
      <c r="B3" s="89" t="s">
        <v>775</v>
      </c>
      <c r="C3" s="80">
        <f>VLOOKUP(GroupVertices[[#This Row],[Vertex]],Vertices[],MATCH("ID",Vertices[[#Headers],[Vertex]:[Vertex Group]],0),FALSE)</f>
        <v>3</v>
      </c>
    </row>
    <row r="4" spans="1:3" ht="15">
      <c r="A4" s="80" t="s">
        <v>7164</v>
      </c>
      <c r="B4" s="89" t="s">
        <v>770</v>
      </c>
      <c r="C4" s="80">
        <f>VLOOKUP(GroupVertices[[#This Row],[Vertex]],Vertices[],MATCH("ID",Vertices[[#Headers],[Vertex]:[Vertex Group]],0),FALSE)</f>
        <v>596</v>
      </c>
    </row>
    <row r="5" spans="1:3" ht="15">
      <c r="A5" s="80" t="s">
        <v>7164</v>
      </c>
      <c r="B5" s="89" t="s">
        <v>757</v>
      </c>
      <c r="C5" s="80">
        <f>VLOOKUP(GroupVertices[[#This Row],[Vertex]],Vertices[],MATCH("ID",Vertices[[#Headers],[Vertex]:[Vertex Group]],0),FALSE)</f>
        <v>591</v>
      </c>
    </row>
    <row r="6" spans="1:3" ht="15">
      <c r="A6" s="80" t="s">
        <v>7164</v>
      </c>
      <c r="B6" s="89" t="s">
        <v>742</v>
      </c>
      <c r="C6" s="80">
        <f>VLOOKUP(GroupVertices[[#This Row],[Vertex]],Vertices[],MATCH("ID",Vertices[[#Headers],[Vertex]:[Vertex Group]],0),FALSE)</f>
        <v>586</v>
      </c>
    </row>
    <row r="7" spans="1:3" ht="15">
      <c r="A7" s="80" t="s">
        <v>7164</v>
      </c>
      <c r="B7" s="89" t="s">
        <v>741</v>
      </c>
      <c r="C7" s="80">
        <f>VLOOKUP(GroupVertices[[#This Row],[Vertex]],Vertices[],MATCH("ID",Vertices[[#Headers],[Vertex]:[Vertex Group]],0),FALSE)</f>
        <v>585</v>
      </c>
    </row>
    <row r="8" spans="1:3" ht="15">
      <c r="A8" s="80" t="s">
        <v>7164</v>
      </c>
      <c r="B8" s="89" t="s">
        <v>736</v>
      </c>
      <c r="C8" s="80">
        <f>VLOOKUP(GroupVertices[[#This Row],[Vertex]],Vertices[],MATCH("ID",Vertices[[#Headers],[Vertex]:[Vertex Group]],0),FALSE)</f>
        <v>582</v>
      </c>
    </row>
    <row r="9" spans="1:3" ht="15">
      <c r="A9" s="80" t="s">
        <v>7164</v>
      </c>
      <c r="B9" s="89" t="s">
        <v>734</v>
      </c>
      <c r="C9" s="80">
        <f>VLOOKUP(GroupVertices[[#This Row],[Vertex]],Vertices[],MATCH("ID",Vertices[[#Headers],[Vertex]:[Vertex Group]],0),FALSE)</f>
        <v>581</v>
      </c>
    </row>
    <row r="10" spans="1:3" ht="15">
      <c r="A10" s="80" t="s">
        <v>7164</v>
      </c>
      <c r="B10" s="89" t="s">
        <v>731</v>
      </c>
      <c r="C10" s="80">
        <f>VLOOKUP(GroupVertices[[#This Row],[Vertex]],Vertices[],MATCH("ID",Vertices[[#Headers],[Vertex]:[Vertex Group]],0),FALSE)</f>
        <v>580</v>
      </c>
    </row>
    <row r="11" spans="1:3" ht="15">
      <c r="A11" s="80" t="s">
        <v>7164</v>
      </c>
      <c r="B11" s="89" t="s">
        <v>723</v>
      </c>
      <c r="C11" s="80">
        <f>VLOOKUP(GroupVertices[[#This Row],[Vertex]],Vertices[],MATCH("ID",Vertices[[#Headers],[Vertex]:[Vertex Group]],0),FALSE)</f>
        <v>578</v>
      </c>
    </row>
    <row r="12" spans="1:3" ht="15">
      <c r="A12" s="80" t="s">
        <v>7164</v>
      </c>
      <c r="B12" s="89" t="s">
        <v>715</v>
      </c>
      <c r="C12" s="80">
        <f>VLOOKUP(GroupVertices[[#This Row],[Vertex]],Vertices[],MATCH("ID",Vertices[[#Headers],[Vertex]:[Vertex Group]],0),FALSE)</f>
        <v>574</v>
      </c>
    </row>
    <row r="13" spans="1:3" ht="15">
      <c r="A13" s="80" t="s">
        <v>7164</v>
      </c>
      <c r="B13" s="89" t="s">
        <v>709</v>
      </c>
      <c r="C13" s="80">
        <f>VLOOKUP(GroupVertices[[#This Row],[Vertex]],Vertices[],MATCH("ID",Vertices[[#Headers],[Vertex]:[Vertex Group]],0),FALSE)</f>
        <v>571</v>
      </c>
    </row>
    <row r="14" spans="1:3" ht="15">
      <c r="A14" s="80" t="s">
        <v>7164</v>
      </c>
      <c r="B14" s="89" t="s">
        <v>706</v>
      </c>
      <c r="C14" s="80">
        <f>VLOOKUP(GroupVertices[[#This Row],[Vertex]],Vertices[],MATCH("ID",Vertices[[#Headers],[Vertex]:[Vertex Group]],0),FALSE)</f>
        <v>569</v>
      </c>
    </row>
    <row r="15" spans="1:3" ht="15">
      <c r="A15" s="80" t="s">
        <v>7164</v>
      </c>
      <c r="B15" s="89" t="s">
        <v>701</v>
      </c>
      <c r="C15" s="80">
        <f>VLOOKUP(GroupVertices[[#This Row],[Vertex]],Vertices[],MATCH("ID",Vertices[[#Headers],[Vertex]:[Vertex Group]],0),FALSE)</f>
        <v>566</v>
      </c>
    </row>
    <row r="16" spans="1:3" ht="15">
      <c r="A16" s="80" t="s">
        <v>7164</v>
      </c>
      <c r="B16" s="89" t="s">
        <v>700</v>
      </c>
      <c r="C16" s="80">
        <f>VLOOKUP(GroupVertices[[#This Row],[Vertex]],Vertices[],MATCH("ID",Vertices[[#Headers],[Vertex]:[Vertex Group]],0),FALSE)</f>
        <v>565</v>
      </c>
    </row>
    <row r="17" spans="1:3" ht="15">
      <c r="A17" s="80" t="s">
        <v>7164</v>
      </c>
      <c r="B17" s="89" t="s">
        <v>685</v>
      </c>
      <c r="C17" s="80">
        <f>VLOOKUP(GroupVertices[[#This Row],[Vertex]],Vertices[],MATCH("ID",Vertices[[#Headers],[Vertex]:[Vertex Group]],0),FALSE)</f>
        <v>554</v>
      </c>
    </row>
    <row r="18" spans="1:3" ht="15">
      <c r="A18" s="80" t="s">
        <v>7164</v>
      </c>
      <c r="B18" s="89" t="s">
        <v>679</v>
      </c>
      <c r="C18" s="80">
        <f>VLOOKUP(GroupVertices[[#This Row],[Vertex]],Vertices[],MATCH("ID",Vertices[[#Headers],[Vertex]:[Vertex Group]],0),FALSE)</f>
        <v>551</v>
      </c>
    </row>
    <row r="19" spans="1:3" ht="15">
      <c r="A19" s="80" t="s">
        <v>7164</v>
      </c>
      <c r="B19" s="89" t="s">
        <v>673</v>
      </c>
      <c r="C19" s="80">
        <f>VLOOKUP(GroupVertices[[#This Row],[Vertex]],Vertices[],MATCH("ID",Vertices[[#Headers],[Vertex]:[Vertex Group]],0),FALSE)</f>
        <v>546</v>
      </c>
    </row>
    <row r="20" spans="1:3" ht="15">
      <c r="A20" s="80" t="s">
        <v>7164</v>
      </c>
      <c r="B20" s="89" t="s">
        <v>645</v>
      </c>
      <c r="C20" s="80">
        <f>VLOOKUP(GroupVertices[[#This Row],[Vertex]],Vertices[],MATCH("ID",Vertices[[#Headers],[Vertex]:[Vertex Group]],0),FALSE)</f>
        <v>527</v>
      </c>
    </row>
    <row r="21" spans="1:3" ht="15">
      <c r="A21" s="80" t="s">
        <v>7164</v>
      </c>
      <c r="B21" s="89" t="s">
        <v>643</v>
      </c>
      <c r="C21" s="80">
        <f>VLOOKUP(GroupVertices[[#This Row],[Vertex]],Vertices[],MATCH("ID",Vertices[[#Headers],[Vertex]:[Vertex Group]],0),FALSE)</f>
        <v>525</v>
      </c>
    </row>
    <row r="22" spans="1:3" ht="15">
      <c r="A22" s="80" t="s">
        <v>7164</v>
      </c>
      <c r="B22" s="89" t="s">
        <v>639</v>
      </c>
      <c r="C22" s="80">
        <f>VLOOKUP(GroupVertices[[#This Row],[Vertex]],Vertices[],MATCH("ID",Vertices[[#Headers],[Vertex]:[Vertex Group]],0),FALSE)</f>
        <v>523</v>
      </c>
    </row>
    <row r="23" spans="1:3" ht="15">
      <c r="A23" s="80" t="s">
        <v>7164</v>
      </c>
      <c r="B23" s="89" t="s">
        <v>638</v>
      </c>
      <c r="C23" s="80">
        <f>VLOOKUP(GroupVertices[[#This Row],[Vertex]],Vertices[],MATCH("ID",Vertices[[#Headers],[Vertex]:[Vertex Group]],0),FALSE)</f>
        <v>522</v>
      </c>
    </row>
    <row r="24" spans="1:3" ht="15">
      <c r="A24" s="80" t="s">
        <v>7164</v>
      </c>
      <c r="B24" s="89" t="s">
        <v>618</v>
      </c>
      <c r="C24" s="80">
        <f>VLOOKUP(GroupVertices[[#This Row],[Vertex]],Vertices[],MATCH("ID",Vertices[[#Headers],[Vertex]:[Vertex Group]],0),FALSE)</f>
        <v>510</v>
      </c>
    </row>
    <row r="25" spans="1:3" ht="15">
      <c r="A25" s="80" t="s">
        <v>7164</v>
      </c>
      <c r="B25" s="89" t="s">
        <v>610</v>
      </c>
      <c r="C25" s="80">
        <f>VLOOKUP(GroupVertices[[#This Row],[Vertex]],Vertices[],MATCH("ID",Vertices[[#Headers],[Vertex]:[Vertex Group]],0),FALSE)</f>
        <v>505</v>
      </c>
    </row>
    <row r="26" spans="1:3" ht="15">
      <c r="A26" s="80" t="s">
        <v>7164</v>
      </c>
      <c r="B26" s="89" t="s">
        <v>606</v>
      </c>
      <c r="C26" s="80">
        <f>VLOOKUP(GroupVertices[[#This Row],[Vertex]],Vertices[],MATCH("ID",Vertices[[#Headers],[Vertex]:[Vertex Group]],0),FALSE)</f>
        <v>501</v>
      </c>
    </row>
    <row r="27" spans="1:3" ht="15">
      <c r="A27" s="80" t="s">
        <v>7164</v>
      </c>
      <c r="B27" s="89" t="s">
        <v>603</v>
      </c>
      <c r="C27" s="80">
        <f>VLOOKUP(GroupVertices[[#This Row],[Vertex]],Vertices[],MATCH("ID",Vertices[[#Headers],[Vertex]:[Vertex Group]],0),FALSE)</f>
        <v>499</v>
      </c>
    </row>
    <row r="28" spans="1:3" ht="15">
      <c r="A28" s="80" t="s">
        <v>7164</v>
      </c>
      <c r="B28" s="89" t="s">
        <v>600</v>
      </c>
      <c r="C28" s="80">
        <f>VLOOKUP(GroupVertices[[#This Row],[Vertex]],Vertices[],MATCH("ID",Vertices[[#Headers],[Vertex]:[Vertex Group]],0),FALSE)</f>
        <v>496</v>
      </c>
    </row>
    <row r="29" spans="1:3" ht="15">
      <c r="A29" s="80" t="s">
        <v>7164</v>
      </c>
      <c r="B29" s="89" t="s">
        <v>594</v>
      </c>
      <c r="C29" s="80">
        <f>VLOOKUP(GroupVertices[[#This Row],[Vertex]],Vertices[],MATCH("ID",Vertices[[#Headers],[Vertex]:[Vertex Group]],0),FALSE)</f>
        <v>491</v>
      </c>
    </row>
    <row r="30" spans="1:3" ht="15">
      <c r="A30" s="80" t="s">
        <v>7164</v>
      </c>
      <c r="B30" s="89" t="s">
        <v>587</v>
      </c>
      <c r="C30" s="80">
        <f>VLOOKUP(GroupVertices[[#This Row],[Vertex]],Vertices[],MATCH("ID",Vertices[[#Headers],[Vertex]:[Vertex Group]],0),FALSE)</f>
        <v>486</v>
      </c>
    </row>
    <row r="31" spans="1:3" ht="15">
      <c r="A31" s="80" t="s">
        <v>7164</v>
      </c>
      <c r="B31" s="89" t="s">
        <v>572</v>
      </c>
      <c r="C31" s="80">
        <f>VLOOKUP(GroupVertices[[#This Row],[Vertex]],Vertices[],MATCH("ID",Vertices[[#Headers],[Vertex]:[Vertex Group]],0),FALSE)</f>
        <v>476</v>
      </c>
    </row>
    <row r="32" spans="1:3" ht="15">
      <c r="A32" s="80" t="s">
        <v>7164</v>
      </c>
      <c r="B32" s="89" t="s">
        <v>571</v>
      </c>
      <c r="C32" s="80">
        <f>VLOOKUP(GroupVertices[[#This Row],[Vertex]],Vertices[],MATCH("ID",Vertices[[#Headers],[Vertex]:[Vertex Group]],0),FALSE)</f>
        <v>475</v>
      </c>
    </row>
    <row r="33" spans="1:3" ht="15">
      <c r="A33" s="80" t="s">
        <v>7164</v>
      </c>
      <c r="B33" s="89" t="s">
        <v>570</v>
      </c>
      <c r="C33" s="80">
        <f>VLOOKUP(GroupVertices[[#This Row],[Vertex]],Vertices[],MATCH("ID",Vertices[[#Headers],[Vertex]:[Vertex Group]],0),FALSE)</f>
        <v>474</v>
      </c>
    </row>
    <row r="34" spans="1:3" ht="15">
      <c r="A34" s="80" t="s">
        <v>7164</v>
      </c>
      <c r="B34" s="89" t="s">
        <v>567</v>
      </c>
      <c r="C34" s="80">
        <f>VLOOKUP(GroupVertices[[#This Row],[Vertex]],Vertices[],MATCH("ID",Vertices[[#Headers],[Vertex]:[Vertex Group]],0),FALSE)</f>
        <v>471</v>
      </c>
    </row>
    <row r="35" spans="1:3" ht="15">
      <c r="A35" s="80" t="s">
        <v>7164</v>
      </c>
      <c r="B35" s="89" t="s">
        <v>559</v>
      </c>
      <c r="C35" s="80">
        <f>VLOOKUP(GroupVertices[[#This Row],[Vertex]],Vertices[],MATCH("ID",Vertices[[#Headers],[Vertex]:[Vertex Group]],0),FALSE)</f>
        <v>465</v>
      </c>
    </row>
    <row r="36" spans="1:3" ht="15">
      <c r="A36" s="80" t="s">
        <v>7164</v>
      </c>
      <c r="B36" s="89" t="s">
        <v>545</v>
      </c>
      <c r="C36" s="80">
        <f>VLOOKUP(GroupVertices[[#This Row],[Vertex]],Vertices[],MATCH("ID",Vertices[[#Headers],[Vertex]:[Vertex Group]],0),FALSE)</f>
        <v>456</v>
      </c>
    </row>
    <row r="37" spans="1:3" ht="15">
      <c r="A37" s="80" t="s">
        <v>7164</v>
      </c>
      <c r="B37" s="89" t="s">
        <v>544</v>
      </c>
      <c r="C37" s="80">
        <f>VLOOKUP(GroupVertices[[#This Row],[Vertex]],Vertices[],MATCH("ID",Vertices[[#Headers],[Vertex]:[Vertex Group]],0),FALSE)</f>
        <v>455</v>
      </c>
    </row>
    <row r="38" spans="1:3" ht="15">
      <c r="A38" s="80" t="s">
        <v>7164</v>
      </c>
      <c r="B38" s="89" t="s">
        <v>537</v>
      </c>
      <c r="C38" s="80">
        <f>VLOOKUP(GroupVertices[[#This Row],[Vertex]],Vertices[],MATCH("ID",Vertices[[#Headers],[Vertex]:[Vertex Group]],0),FALSE)</f>
        <v>451</v>
      </c>
    </row>
    <row r="39" spans="1:3" ht="15">
      <c r="A39" s="80" t="s">
        <v>7164</v>
      </c>
      <c r="B39" s="89" t="s">
        <v>535</v>
      </c>
      <c r="C39" s="80">
        <f>VLOOKUP(GroupVertices[[#This Row],[Vertex]],Vertices[],MATCH("ID",Vertices[[#Headers],[Vertex]:[Vertex Group]],0),FALSE)</f>
        <v>450</v>
      </c>
    </row>
    <row r="40" spans="1:3" ht="15">
      <c r="A40" s="80" t="s">
        <v>7164</v>
      </c>
      <c r="B40" s="89" t="s">
        <v>529</v>
      </c>
      <c r="C40" s="80">
        <f>VLOOKUP(GroupVertices[[#This Row],[Vertex]],Vertices[],MATCH("ID",Vertices[[#Headers],[Vertex]:[Vertex Group]],0),FALSE)</f>
        <v>447</v>
      </c>
    </row>
    <row r="41" spans="1:3" ht="15">
      <c r="A41" s="80" t="s">
        <v>7164</v>
      </c>
      <c r="B41" s="89" t="s">
        <v>522</v>
      </c>
      <c r="C41" s="80">
        <f>VLOOKUP(GroupVertices[[#This Row],[Vertex]],Vertices[],MATCH("ID",Vertices[[#Headers],[Vertex]:[Vertex Group]],0),FALSE)</f>
        <v>445</v>
      </c>
    </row>
    <row r="42" spans="1:3" ht="15">
      <c r="A42" s="80" t="s">
        <v>7164</v>
      </c>
      <c r="B42" s="89" t="s">
        <v>511</v>
      </c>
      <c r="C42" s="80">
        <f>VLOOKUP(GroupVertices[[#This Row],[Vertex]],Vertices[],MATCH("ID",Vertices[[#Headers],[Vertex]:[Vertex Group]],0),FALSE)</f>
        <v>441</v>
      </c>
    </row>
    <row r="43" spans="1:3" ht="15">
      <c r="A43" s="80" t="s">
        <v>7164</v>
      </c>
      <c r="B43" s="89" t="s">
        <v>506</v>
      </c>
      <c r="C43" s="80">
        <f>VLOOKUP(GroupVertices[[#This Row],[Vertex]],Vertices[],MATCH("ID",Vertices[[#Headers],[Vertex]:[Vertex Group]],0),FALSE)</f>
        <v>438</v>
      </c>
    </row>
    <row r="44" spans="1:3" ht="15">
      <c r="A44" s="80" t="s">
        <v>7164</v>
      </c>
      <c r="B44" s="89" t="s">
        <v>503</v>
      </c>
      <c r="C44" s="80">
        <f>VLOOKUP(GroupVertices[[#This Row],[Vertex]],Vertices[],MATCH("ID",Vertices[[#Headers],[Vertex]:[Vertex Group]],0),FALSE)</f>
        <v>436</v>
      </c>
    </row>
    <row r="45" spans="1:3" ht="15">
      <c r="A45" s="80" t="s">
        <v>7164</v>
      </c>
      <c r="B45" s="89" t="s">
        <v>502</v>
      </c>
      <c r="C45" s="80">
        <f>VLOOKUP(GroupVertices[[#This Row],[Vertex]],Vertices[],MATCH("ID",Vertices[[#Headers],[Vertex]:[Vertex Group]],0),FALSE)</f>
        <v>435</v>
      </c>
    </row>
    <row r="46" spans="1:3" ht="15">
      <c r="A46" s="80" t="s">
        <v>7164</v>
      </c>
      <c r="B46" s="89" t="s">
        <v>494</v>
      </c>
      <c r="C46" s="80">
        <f>VLOOKUP(GroupVertices[[#This Row],[Vertex]],Vertices[],MATCH("ID",Vertices[[#Headers],[Vertex]:[Vertex Group]],0),FALSE)</f>
        <v>428</v>
      </c>
    </row>
    <row r="47" spans="1:3" ht="15">
      <c r="A47" s="80" t="s">
        <v>7164</v>
      </c>
      <c r="B47" s="89" t="s">
        <v>486</v>
      </c>
      <c r="C47" s="80">
        <f>VLOOKUP(GroupVertices[[#This Row],[Vertex]],Vertices[],MATCH("ID",Vertices[[#Headers],[Vertex]:[Vertex Group]],0),FALSE)</f>
        <v>424</v>
      </c>
    </row>
    <row r="48" spans="1:3" ht="15">
      <c r="A48" s="80" t="s">
        <v>7164</v>
      </c>
      <c r="B48" s="89" t="s">
        <v>484</v>
      </c>
      <c r="C48" s="80">
        <f>VLOOKUP(GroupVertices[[#This Row],[Vertex]],Vertices[],MATCH("ID",Vertices[[#Headers],[Vertex]:[Vertex Group]],0),FALSE)</f>
        <v>423</v>
      </c>
    </row>
    <row r="49" spans="1:3" ht="15">
      <c r="A49" s="80" t="s">
        <v>7164</v>
      </c>
      <c r="B49" s="89" t="s">
        <v>471</v>
      </c>
      <c r="C49" s="80">
        <f>VLOOKUP(GroupVertices[[#This Row],[Vertex]],Vertices[],MATCH("ID",Vertices[[#Headers],[Vertex]:[Vertex Group]],0),FALSE)</f>
        <v>414</v>
      </c>
    </row>
    <row r="50" spans="1:3" ht="15">
      <c r="A50" s="80" t="s">
        <v>7164</v>
      </c>
      <c r="B50" s="89" t="s">
        <v>467</v>
      </c>
      <c r="C50" s="80">
        <f>VLOOKUP(GroupVertices[[#This Row],[Vertex]],Vertices[],MATCH("ID",Vertices[[#Headers],[Vertex]:[Vertex Group]],0),FALSE)</f>
        <v>412</v>
      </c>
    </row>
    <row r="51" spans="1:3" ht="15">
      <c r="A51" s="80" t="s">
        <v>7164</v>
      </c>
      <c r="B51" s="89" t="s">
        <v>455</v>
      </c>
      <c r="C51" s="80">
        <f>VLOOKUP(GroupVertices[[#This Row],[Vertex]],Vertices[],MATCH("ID",Vertices[[#Headers],[Vertex]:[Vertex Group]],0),FALSE)</f>
        <v>404</v>
      </c>
    </row>
    <row r="52" spans="1:3" ht="15">
      <c r="A52" s="80" t="s">
        <v>7164</v>
      </c>
      <c r="B52" s="89" t="s">
        <v>449</v>
      </c>
      <c r="C52" s="80">
        <f>VLOOKUP(GroupVertices[[#This Row],[Vertex]],Vertices[],MATCH("ID",Vertices[[#Headers],[Vertex]:[Vertex Group]],0),FALSE)</f>
        <v>401</v>
      </c>
    </row>
    <row r="53" spans="1:3" ht="15">
      <c r="A53" s="80" t="s">
        <v>7164</v>
      </c>
      <c r="B53" s="89" t="s">
        <v>448</v>
      </c>
      <c r="C53" s="80">
        <f>VLOOKUP(GroupVertices[[#This Row],[Vertex]],Vertices[],MATCH("ID",Vertices[[#Headers],[Vertex]:[Vertex Group]],0),FALSE)</f>
        <v>400</v>
      </c>
    </row>
    <row r="54" spans="1:3" ht="15">
      <c r="A54" s="80" t="s">
        <v>7164</v>
      </c>
      <c r="B54" s="89" t="s">
        <v>440</v>
      </c>
      <c r="C54" s="80">
        <f>VLOOKUP(GroupVertices[[#This Row],[Vertex]],Vertices[],MATCH("ID",Vertices[[#Headers],[Vertex]:[Vertex Group]],0),FALSE)</f>
        <v>395</v>
      </c>
    </row>
    <row r="55" spans="1:3" ht="15">
      <c r="A55" s="80" t="s">
        <v>7164</v>
      </c>
      <c r="B55" s="89" t="s">
        <v>438</v>
      </c>
      <c r="C55" s="80">
        <f>VLOOKUP(GroupVertices[[#This Row],[Vertex]],Vertices[],MATCH("ID",Vertices[[#Headers],[Vertex]:[Vertex Group]],0),FALSE)</f>
        <v>393</v>
      </c>
    </row>
    <row r="56" spans="1:3" ht="15">
      <c r="A56" s="80" t="s">
        <v>7164</v>
      </c>
      <c r="B56" s="89" t="s">
        <v>424</v>
      </c>
      <c r="C56" s="80">
        <f>VLOOKUP(GroupVertices[[#This Row],[Vertex]],Vertices[],MATCH("ID",Vertices[[#Headers],[Vertex]:[Vertex Group]],0),FALSE)</f>
        <v>383</v>
      </c>
    </row>
    <row r="57" spans="1:3" ht="15">
      <c r="A57" s="80" t="s">
        <v>7164</v>
      </c>
      <c r="B57" s="89" t="s">
        <v>422</v>
      </c>
      <c r="C57" s="80">
        <f>VLOOKUP(GroupVertices[[#This Row],[Vertex]],Vertices[],MATCH("ID",Vertices[[#Headers],[Vertex]:[Vertex Group]],0),FALSE)</f>
        <v>381</v>
      </c>
    </row>
    <row r="58" spans="1:3" ht="15">
      <c r="A58" s="80" t="s">
        <v>7164</v>
      </c>
      <c r="B58" s="89" t="s">
        <v>387</v>
      </c>
      <c r="C58" s="80">
        <f>VLOOKUP(GroupVertices[[#This Row],[Vertex]],Vertices[],MATCH("ID",Vertices[[#Headers],[Vertex]:[Vertex Group]],0),FALSE)</f>
        <v>360</v>
      </c>
    </row>
    <row r="59" spans="1:3" ht="15">
      <c r="A59" s="80" t="s">
        <v>7164</v>
      </c>
      <c r="B59" s="89" t="s">
        <v>386</v>
      </c>
      <c r="C59" s="80">
        <f>VLOOKUP(GroupVertices[[#This Row],[Vertex]],Vertices[],MATCH("ID",Vertices[[#Headers],[Vertex]:[Vertex Group]],0),FALSE)</f>
        <v>359</v>
      </c>
    </row>
    <row r="60" spans="1:3" ht="15">
      <c r="A60" s="80" t="s">
        <v>7164</v>
      </c>
      <c r="B60" s="89" t="s">
        <v>384</v>
      </c>
      <c r="C60" s="80">
        <f>VLOOKUP(GroupVertices[[#This Row],[Vertex]],Vertices[],MATCH("ID",Vertices[[#Headers],[Vertex]:[Vertex Group]],0),FALSE)</f>
        <v>357</v>
      </c>
    </row>
    <row r="61" spans="1:3" ht="15">
      <c r="A61" s="80" t="s">
        <v>7164</v>
      </c>
      <c r="B61" s="89" t="s">
        <v>379</v>
      </c>
      <c r="C61" s="80">
        <f>VLOOKUP(GroupVertices[[#This Row],[Vertex]],Vertices[],MATCH("ID",Vertices[[#Headers],[Vertex]:[Vertex Group]],0),FALSE)</f>
        <v>353</v>
      </c>
    </row>
    <row r="62" spans="1:3" ht="15">
      <c r="A62" s="80" t="s">
        <v>7164</v>
      </c>
      <c r="B62" s="89" t="s">
        <v>374</v>
      </c>
      <c r="C62" s="80">
        <f>VLOOKUP(GroupVertices[[#This Row],[Vertex]],Vertices[],MATCH("ID",Vertices[[#Headers],[Vertex]:[Vertex Group]],0),FALSE)</f>
        <v>350</v>
      </c>
    </row>
    <row r="63" spans="1:3" ht="15">
      <c r="A63" s="80" t="s">
        <v>7164</v>
      </c>
      <c r="B63" s="89" t="s">
        <v>369</v>
      </c>
      <c r="C63" s="80">
        <f>VLOOKUP(GroupVertices[[#This Row],[Vertex]],Vertices[],MATCH("ID",Vertices[[#Headers],[Vertex]:[Vertex Group]],0),FALSE)</f>
        <v>345</v>
      </c>
    </row>
    <row r="64" spans="1:3" ht="15">
      <c r="A64" s="80" t="s">
        <v>7164</v>
      </c>
      <c r="B64" s="89" t="s">
        <v>366</v>
      </c>
      <c r="C64" s="80">
        <f>VLOOKUP(GroupVertices[[#This Row],[Vertex]],Vertices[],MATCH("ID",Vertices[[#Headers],[Vertex]:[Vertex Group]],0),FALSE)</f>
        <v>343</v>
      </c>
    </row>
    <row r="65" spans="1:3" ht="15">
      <c r="A65" s="80" t="s">
        <v>7164</v>
      </c>
      <c r="B65" s="89" t="s">
        <v>364</v>
      </c>
      <c r="C65" s="80">
        <f>VLOOKUP(GroupVertices[[#This Row],[Vertex]],Vertices[],MATCH("ID",Vertices[[#Headers],[Vertex]:[Vertex Group]],0),FALSE)</f>
        <v>341</v>
      </c>
    </row>
    <row r="66" spans="1:3" ht="15">
      <c r="A66" s="80" t="s">
        <v>7164</v>
      </c>
      <c r="B66" s="89" t="s">
        <v>361</v>
      </c>
      <c r="C66" s="80">
        <f>VLOOKUP(GroupVertices[[#This Row],[Vertex]],Vertices[],MATCH("ID",Vertices[[#Headers],[Vertex]:[Vertex Group]],0),FALSE)</f>
        <v>339</v>
      </c>
    </row>
    <row r="67" spans="1:3" ht="15">
      <c r="A67" s="80" t="s">
        <v>7164</v>
      </c>
      <c r="B67" s="89" t="s">
        <v>336</v>
      </c>
      <c r="C67" s="80">
        <f>VLOOKUP(GroupVertices[[#This Row],[Vertex]],Vertices[],MATCH("ID",Vertices[[#Headers],[Vertex]:[Vertex Group]],0),FALSE)</f>
        <v>323</v>
      </c>
    </row>
    <row r="68" spans="1:3" ht="15">
      <c r="A68" s="80" t="s">
        <v>7164</v>
      </c>
      <c r="B68" s="89" t="s">
        <v>335</v>
      </c>
      <c r="C68" s="80">
        <f>VLOOKUP(GroupVertices[[#This Row],[Vertex]],Vertices[],MATCH("ID",Vertices[[#Headers],[Vertex]:[Vertex Group]],0),FALSE)</f>
        <v>322</v>
      </c>
    </row>
    <row r="69" spans="1:3" ht="15">
      <c r="A69" s="80" t="s">
        <v>7164</v>
      </c>
      <c r="B69" s="89" t="s">
        <v>320</v>
      </c>
      <c r="C69" s="80">
        <f>VLOOKUP(GroupVertices[[#This Row],[Vertex]],Vertices[],MATCH("ID",Vertices[[#Headers],[Vertex]:[Vertex Group]],0),FALSE)</f>
        <v>315</v>
      </c>
    </row>
    <row r="70" spans="1:3" ht="15">
      <c r="A70" s="80" t="s">
        <v>7164</v>
      </c>
      <c r="B70" s="89" t="s">
        <v>308</v>
      </c>
      <c r="C70" s="80">
        <f>VLOOKUP(GroupVertices[[#This Row],[Vertex]],Vertices[],MATCH("ID",Vertices[[#Headers],[Vertex]:[Vertex Group]],0),FALSE)</f>
        <v>308</v>
      </c>
    </row>
    <row r="71" spans="1:3" ht="15">
      <c r="A71" s="80" t="s">
        <v>7164</v>
      </c>
      <c r="B71" s="89" t="s">
        <v>306</v>
      </c>
      <c r="C71" s="80">
        <f>VLOOKUP(GroupVertices[[#This Row],[Vertex]],Vertices[],MATCH("ID",Vertices[[#Headers],[Vertex]:[Vertex Group]],0),FALSE)</f>
        <v>306</v>
      </c>
    </row>
    <row r="72" spans="1:3" ht="15">
      <c r="A72" s="80" t="s">
        <v>7164</v>
      </c>
      <c r="B72" s="89" t="s">
        <v>303</v>
      </c>
      <c r="C72" s="80">
        <f>VLOOKUP(GroupVertices[[#This Row],[Vertex]],Vertices[],MATCH("ID",Vertices[[#Headers],[Vertex]:[Vertex Group]],0),FALSE)</f>
        <v>304</v>
      </c>
    </row>
    <row r="73" spans="1:3" ht="15">
      <c r="A73" s="80" t="s">
        <v>7164</v>
      </c>
      <c r="B73" s="89" t="s">
        <v>301</v>
      </c>
      <c r="C73" s="80">
        <f>VLOOKUP(GroupVertices[[#This Row],[Vertex]],Vertices[],MATCH("ID",Vertices[[#Headers],[Vertex]:[Vertex Group]],0),FALSE)</f>
        <v>302</v>
      </c>
    </row>
    <row r="74" spans="1:3" ht="15">
      <c r="A74" s="80" t="s">
        <v>7164</v>
      </c>
      <c r="B74" s="89" t="s">
        <v>300</v>
      </c>
      <c r="C74" s="80">
        <f>VLOOKUP(GroupVertices[[#This Row],[Vertex]],Vertices[],MATCH("ID",Vertices[[#Headers],[Vertex]:[Vertex Group]],0),FALSE)</f>
        <v>301</v>
      </c>
    </row>
    <row r="75" spans="1:3" ht="15">
      <c r="A75" s="80" t="s">
        <v>7164</v>
      </c>
      <c r="B75" s="89" t="s">
        <v>287</v>
      </c>
      <c r="C75" s="80">
        <f>VLOOKUP(GroupVertices[[#This Row],[Vertex]],Vertices[],MATCH("ID",Vertices[[#Headers],[Vertex]:[Vertex Group]],0),FALSE)</f>
        <v>298</v>
      </c>
    </row>
    <row r="76" spans="1:3" ht="15">
      <c r="A76" s="80" t="s">
        <v>7164</v>
      </c>
      <c r="B76" s="89" t="s">
        <v>273</v>
      </c>
      <c r="C76" s="80">
        <f>VLOOKUP(GroupVertices[[#This Row],[Vertex]],Vertices[],MATCH("ID",Vertices[[#Headers],[Vertex]:[Vertex Group]],0),FALSE)</f>
        <v>289</v>
      </c>
    </row>
    <row r="77" spans="1:3" ht="15">
      <c r="A77" s="80" t="s">
        <v>7164</v>
      </c>
      <c r="B77" s="89" t="s">
        <v>261</v>
      </c>
      <c r="C77" s="80">
        <f>VLOOKUP(GroupVertices[[#This Row],[Vertex]],Vertices[],MATCH("ID",Vertices[[#Headers],[Vertex]:[Vertex Group]],0),FALSE)</f>
        <v>283</v>
      </c>
    </row>
    <row r="78" spans="1:3" ht="15">
      <c r="A78" s="80" t="s">
        <v>7164</v>
      </c>
      <c r="B78" s="89" t="s">
        <v>256</v>
      </c>
      <c r="C78" s="80">
        <f>VLOOKUP(GroupVertices[[#This Row],[Vertex]],Vertices[],MATCH("ID",Vertices[[#Headers],[Vertex]:[Vertex Group]],0),FALSE)</f>
        <v>279</v>
      </c>
    </row>
    <row r="79" spans="1:3" ht="15">
      <c r="A79" s="80" t="s">
        <v>7164</v>
      </c>
      <c r="B79" s="89" t="s">
        <v>234</v>
      </c>
      <c r="C79" s="80">
        <f>VLOOKUP(GroupVertices[[#This Row],[Vertex]],Vertices[],MATCH("ID",Vertices[[#Headers],[Vertex]:[Vertex Group]],0),FALSE)</f>
        <v>266</v>
      </c>
    </row>
    <row r="80" spans="1:3" ht="15">
      <c r="A80" s="80" t="s">
        <v>7164</v>
      </c>
      <c r="B80" s="89" t="s">
        <v>233</v>
      </c>
      <c r="C80" s="80">
        <f>VLOOKUP(GroupVertices[[#This Row],[Vertex]],Vertices[],MATCH("ID",Vertices[[#Headers],[Vertex]:[Vertex Group]],0),FALSE)</f>
        <v>265</v>
      </c>
    </row>
    <row r="81" spans="1:3" ht="15">
      <c r="A81" s="80" t="s">
        <v>7164</v>
      </c>
      <c r="B81" s="89" t="s">
        <v>232</v>
      </c>
      <c r="C81" s="80">
        <f>VLOOKUP(GroupVertices[[#This Row],[Vertex]],Vertices[],MATCH("ID",Vertices[[#Headers],[Vertex]:[Vertex Group]],0),FALSE)</f>
        <v>264</v>
      </c>
    </row>
    <row r="82" spans="1:3" ht="15">
      <c r="A82" s="80" t="s">
        <v>7164</v>
      </c>
      <c r="B82" s="89" t="s">
        <v>231</v>
      </c>
      <c r="C82" s="80">
        <f>VLOOKUP(GroupVertices[[#This Row],[Vertex]],Vertices[],MATCH("ID",Vertices[[#Headers],[Vertex]:[Vertex Group]],0),FALSE)</f>
        <v>263</v>
      </c>
    </row>
    <row r="83" spans="1:3" ht="15">
      <c r="A83" s="80" t="s">
        <v>7164</v>
      </c>
      <c r="B83" s="89" t="s">
        <v>229</v>
      </c>
      <c r="C83" s="80">
        <f>VLOOKUP(GroupVertices[[#This Row],[Vertex]],Vertices[],MATCH("ID",Vertices[[#Headers],[Vertex]:[Vertex Group]],0),FALSE)</f>
        <v>261</v>
      </c>
    </row>
    <row r="84" spans="1:3" ht="15">
      <c r="A84" s="80" t="s">
        <v>7165</v>
      </c>
      <c r="B84" s="89" t="s">
        <v>781</v>
      </c>
      <c r="C84" s="80">
        <f>VLOOKUP(GroupVertices[[#This Row],[Vertex]],Vertices[],MATCH("ID",Vertices[[#Headers],[Vertex]:[Vertex Group]],0),FALSE)</f>
        <v>601</v>
      </c>
    </row>
    <row r="85" spans="1:3" ht="15">
      <c r="A85" s="80" t="s">
        <v>7165</v>
      </c>
      <c r="B85" s="89" t="s">
        <v>780</v>
      </c>
      <c r="C85" s="80">
        <f>VLOOKUP(GroupVertices[[#This Row],[Vertex]],Vertices[],MATCH("ID",Vertices[[#Headers],[Vertex]:[Vertex Group]],0),FALSE)</f>
        <v>6</v>
      </c>
    </row>
    <row r="86" spans="1:3" ht="15">
      <c r="A86" s="80" t="s">
        <v>7165</v>
      </c>
      <c r="B86" s="89" t="s">
        <v>754</v>
      </c>
      <c r="C86" s="80">
        <f>VLOOKUP(GroupVertices[[#This Row],[Vertex]],Vertices[],MATCH("ID",Vertices[[#Headers],[Vertex]:[Vertex Group]],0),FALSE)</f>
        <v>589</v>
      </c>
    </row>
    <row r="87" spans="1:3" ht="15">
      <c r="A87" s="80" t="s">
        <v>7165</v>
      </c>
      <c r="B87" s="89" t="s">
        <v>753</v>
      </c>
      <c r="C87" s="80">
        <f>VLOOKUP(GroupVertices[[#This Row],[Vertex]],Vertices[],MATCH("ID",Vertices[[#Headers],[Vertex]:[Vertex Group]],0),FALSE)</f>
        <v>4</v>
      </c>
    </row>
    <row r="88" spans="1:3" ht="15">
      <c r="A88" s="80" t="s">
        <v>7165</v>
      </c>
      <c r="B88" s="89" t="s">
        <v>752</v>
      </c>
      <c r="C88" s="80">
        <f>VLOOKUP(GroupVertices[[#This Row],[Vertex]],Vertices[],MATCH("ID",Vertices[[#Headers],[Vertex]:[Vertex Group]],0),FALSE)</f>
        <v>588</v>
      </c>
    </row>
    <row r="89" spans="1:3" ht="15">
      <c r="A89" s="80" t="s">
        <v>7165</v>
      </c>
      <c r="B89" s="89" t="s">
        <v>692</v>
      </c>
      <c r="C89" s="80">
        <f>VLOOKUP(GroupVertices[[#This Row],[Vertex]],Vertices[],MATCH("ID",Vertices[[#Headers],[Vertex]:[Vertex Group]],0),FALSE)</f>
        <v>560</v>
      </c>
    </row>
    <row r="90" spans="1:3" ht="15">
      <c r="A90" s="80" t="s">
        <v>7165</v>
      </c>
      <c r="B90" s="89" t="s">
        <v>678</v>
      </c>
      <c r="C90" s="80">
        <f>VLOOKUP(GroupVertices[[#This Row],[Vertex]],Vertices[],MATCH("ID",Vertices[[#Headers],[Vertex]:[Vertex Group]],0),FALSE)</f>
        <v>550</v>
      </c>
    </row>
    <row r="91" spans="1:3" ht="15">
      <c r="A91" s="80" t="s">
        <v>7165</v>
      </c>
      <c r="B91" s="89" t="s">
        <v>675</v>
      </c>
      <c r="C91" s="80">
        <f>VLOOKUP(GroupVertices[[#This Row],[Vertex]],Vertices[],MATCH("ID",Vertices[[#Headers],[Vertex]:[Vertex Group]],0),FALSE)</f>
        <v>548</v>
      </c>
    </row>
    <row r="92" spans="1:3" ht="15">
      <c r="A92" s="80" t="s">
        <v>7165</v>
      </c>
      <c r="B92" s="89" t="s">
        <v>674</v>
      </c>
      <c r="C92" s="80">
        <f>VLOOKUP(GroupVertices[[#This Row],[Vertex]],Vertices[],MATCH("ID",Vertices[[#Headers],[Vertex]:[Vertex Group]],0),FALSE)</f>
        <v>547</v>
      </c>
    </row>
    <row r="93" spans="1:3" ht="15">
      <c r="A93" s="80" t="s">
        <v>7165</v>
      </c>
      <c r="B93" s="89" t="s">
        <v>669</v>
      </c>
      <c r="C93" s="80">
        <f>VLOOKUP(GroupVertices[[#This Row],[Vertex]],Vertices[],MATCH("ID",Vertices[[#Headers],[Vertex]:[Vertex Group]],0),FALSE)</f>
        <v>8</v>
      </c>
    </row>
    <row r="94" spans="1:3" ht="15">
      <c r="A94" s="80" t="s">
        <v>7165</v>
      </c>
      <c r="B94" s="89" t="s">
        <v>668</v>
      </c>
      <c r="C94" s="80">
        <f>VLOOKUP(GroupVertices[[#This Row],[Vertex]],Vertices[],MATCH("ID",Vertices[[#Headers],[Vertex]:[Vertex Group]],0),FALSE)</f>
        <v>545</v>
      </c>
    </row>
    <row r="95" spans="1:3" ht="15">
      <c r="A95" s="80" t="s">
        <v>7165</v>
      </c>
      <c r="B95" s="89" t="s">
        <v>660</v>
      </c>
      <c r="C95" s="80">
        <f>VLOOKUP(GroupVertices[[#This Row],[Vertex]],Vertices[],MATCH("ID",Vertices[[#Headers],[Vertex]:[Vertex Group]],0),FALSE)</f>
        <v>540</v>
      </c>
    </row>
    <row r="96" spans="1:3" ht="15">
      <c r="A96" s="80" t="s">
        <v>7165</v>
      </c>
      <c r="B96" s="89" t="s">
        <v>657</v>
      </c>
      <c r="C96" s="80">
        <f>VLOOKUP(GroupVertices[[#This Row],[Vertex]],Vertices[],MATCH("ID",Vertices[[#Headers],[Vertex]:[Vertex Group]],0),FALSE)</f>
        <v>537</v>
      </c>
    </row>
    <row r="97" spans="1:3" ht="15">
      <c r="A97" s="80" t="s">
        <v>7165</v>
      </c>
      <c r="B97" s="89" t="s">
        <v>653</v>
      </c>
      <c r="C97" s="80">
        <f>VLOOKUP(GroupVertices[[#This Row],[Vertex]],Vertices[],MATCH("ID",Vertices[[#Headers],[Vertex]:[Vertex Group]],0),FALSE)</f>
        <v>533</v>
      </c>
    </row>
    <row r="98" spans="1:3" ht="15">
      <c r="A98" s="80" t="s">
        <v>7165</v>
      </c>
      <c r="B98" s="89" t="s">
        <v>649</v>
      </c>
      <c r="C98" s="80">
        <f>VLOOKUP(GroupVertices[[#This Row],[Vertex]],Vertices[],MATCH("ID",Vertices[[#Headers],[Vertex]:[Vertex Group]],0),FALSE)</f>
        <v>530</v>
      </c>
    </row>
    <row r="99" spans="1:3" ht="15">
      <c r="A99" s="80" t="s">
        <v>7165</v>
      </c>
      <c r="B99" s="89" t="s">
        <v>622</v>
      </c>
      <c r="C99" s="80">
        <f>VLOOKUP(GroupVertices[[#This Row],[Vertex]],Vertices[],MATCH("ID",Vertices[[#Headers],[Vertex]:[Vertex Group]],0),FALSE)</f>
        <v>514</v>
      </c>
    </row>
    <row r="100" spans="1:3" ht="15">
      <c r="A100" s="80" t="s">
        <v>7165</v>
      </c>
      <c r="B100" s="89" t="s">
        <v>619</v>
      </c>
      <c r="C100" s="80">
        <f>VLOOKUP(GroupVertices[[#This Row],[Vertex]],Vertices[],MATCH("ID",Vertices[[#Headers],[Vertex]:[Vertex Group]],0),FALSE)</f>
        <v>511</v>
      </c>
    </row>
    <row r="101" spans="1:3" ht="15">
      <c r="A101" s="80" t="s">
        <v>7165</v>
      </c>
      <c r="B101" s="89" t="s">
        <v>613</v>
      </c>
      <c r="C101" s="80">
        <f>VLOOKUP(GroupVertices[[#This Row],[Vertex]],Vertices[],MATCH("ID",Vertices[[#Headers],[Vertex]:[Vertex Group]],0),FALSE)</f>
        <v>507</v>
      </c>
    </row>
    <row r="102" spans="1:3" ht="15">
      <c r="A102" s="80" t="s">
        <v>7165</v>
      </c>
      <c r="B102" s="89" t="s">
        <v>609</v>
      </c>
      <c r="C102" s="80">
        <f>VLOOKUP(GroupVertices[[#This Row],[Vertex]],Vertices[],MATCH("ID",Vertices[[#Headers],[Vertex]:[Vertex Group]],0),FALSE)</f>
        <v>504</v>
      </c>
    </row>
    <row r="103" spans="1:3" ht="15">
      <c r="A103" s="80" t="s">
        <v>7165</v>
      </c>
      <c r="B103" s="89" t="s">
        <v>598</v>
      </c>
      <c r="C103" s="80">
        <f>VLOOKUP(GroupVertices[[#This Row],[Vertex]],Vertices[],MATCH("ID",Vertices[[#Headers],[Vertex]:[Vertex Group]],0),FALSE)</f>
        <v>494</v>
      </c>
    </row>
    <row r="104" spans="1:3" ht="15">
      <c r="A104" s="80" t="s">
        <v>7165</v>
      </c>
      <c r="B104" s="89" t="s">
        <v>596</v>
      </c>
      <c r="C104" s="80">
        <f>VLOOKUP(GroupVertices[[#This Row],[Vertex]],Vertices[],MATCH("ID",Vertices[[#Headers],[Vertex]:[Vertex Group]],0),FALSE)</f>
        <v>493</v>
      </c>
    </row>
    <row r="105" spans="1:3" ht="15">
      <c r="A105" s="80" t="s">
        <v>7165</v>
      </c>
      <c r="B105" s="89" t="s">
        <v>591</v>
      </c>
      <c r="C105" s="80">
        <f>VLOOKUP(GroupVertices[[#This Row],[Vertex]],Vertices[],MATCH("ID",Vertices[[#Headers],[Vertex]:[Vertex Group]],0),FALSE)</f>
        <v>489</v>
      </c>
    </row>
    <row r="106" spans="1:3" ht="15">
      <c r="A106" s="80" t="s">
        <v>7165</v>
      </c>
      <c r="B106" s="89" t="s">
        <v>578</v>
      </c>
      <c r="C106" s="80">
        <f>VLOOKUP(GroupVertices[[#This Row],[Vertex]],Vertices[],MATCH("ID",Vertices[[#Headers],[Vertex]:[Vertex Group]],0),FALSE)</f>
        <v>481</v>
      </c>
    </row>
    <row r="107" spans="1:3" ht="15">
      <c r="A107" s="80" t="s">
        <v>7165</v>
      </c>
      <c r="B107" s="89" t="s">
        <v>576</v>
      </c>
      <c r="C107" s="80">
        <f>VLOOKUP(GroupVertices[[#This Row],[Vertex]],Vertices[],MATCH("ID",Vertices[[#Headers],[Vertex]:[Vertex Group]],0),FALSE)</f>
        <v>479</v>
      </c>
    </row>
    <row r="108" spans="1:3" ht="15">
      <c r="A108" s="80" t="s">
        <v>7165</v>
      </c>
      <c r="B108" s="89" t="s">
        <v>569</v>
      </c>
      <c r="C108" s="80">
        <f>VLOOKUP(GroupVertices[[#This Row],[Vertex]],Vertices[],MATCH("ID",Vertices[[#Headers],[Vertex]:[Vertex Group]],0),FALSE)</f>
        <v>473</v>
      </c>
    </row>
    <row r="109" spans="1:3" ht="15">
      <c r="A109" s="80" t="s">
        <v>7165</v>
      </c>
      <c r="B109" s="89" t="s">
        <v>566</v>
      </c>
      <c r="C109" s="80">
        <f>VLOOKUP(GroupVertices[[#This Row],[Vertex]],Vertices[],MATCH("ID",Vertices[[#Headers],[Vertex]:[Vertex Group]],0),FALSE)</f>
        <v>470</v>
      </c>
    </row>
    <row r="110" spans="1:3" ht="15">
      <c r="A110" s="80" t="s">
        <v>7165</v>
      </c>
      <c r="B110" s="89" t="s">
        <v>540</v>
      </c>
      <c r="C110" s="80">
        <f>VLOOKUP(GroupVertices[[#This Row],[Vertex]],Vertices[],MATCH("ID",Vertices[[#Headers],[Vertex]:[Vertex Group]],0),FALSE)</f>
        <v>16</v>
      </c>
    </row>
    <row r="111" spans="1:3" ht="15">
      <c r="A111" s="80" t="s">
        <v>7165</v>
      </c>
      <c r="B111" s="89" t="s">
        <v>539</v>
      </c>
      <c r="C111" s="80">
        <f>VLOOKUP(GroupVertices[[#This Row],[Vertex]],Vertices[],MATCH("ID",Vertices[[#Headers],[Vertex]:[Vertex Group]],0),FALSE)</f>
        <v>453</v>
      </c>
    </row>
    <row r="112" spans="1:3" ht="15">
      <c r="A112" s="80" t="s">
        <v>7165</v>
      </c>
      <c r="B112" s="89" t="s">
        <v>515</v>
      </c>
      <c r="C112" s="80">
        <f>VLOOKUP(GroupVertices[[#This Row],[Vertex]],Vertices[],MATCH("ID",Vertices[[#Headers],[Vertex]:[Vertex Group]],0),FALSE)</f>
        <v>442</v>
      </c>
    </row>
    <row r="113" spans="1:3" ht="15">
      <c r="A113" s="80" t="s">
        <v>7165</v>
      </c>
      <c r="B113" s="89" t="s">
        <v>507</v>
      </c>
      <c r="C113" s="80">
        <f>VLOOKUP(GroupVertices[[#This Row],[Vertex]],Vertices[],MATCH("ID",Vertices[[#Headers],[Vertex]:[Vertex Group]],0),FALSE)</f>
        <v>439</v>
      </c>
    </row>
    <row r="114" spans="1:3" ht="15">
      <c r="A114" s="80" t="s">
        <v>7165</v>
      </c>
      <c r="B114" s="89" t="s">
        <v>499</v>
      </c>
      <c r="C114" s="80">
        <f>VLOOKUP(GroupVertices[[#This Row],[Vertex]],Vertices[],MATCH("ID",Vertices[[#Headers],[Vertex]:[Vertex Group]],0),FALSE)</f>
        <v>432</v>
      </c>
    </row>
    <row r="115" spans="1:3" ht="15">
      <c r="A115" s="80" t="s">
        <v>7165</v>
      </c>
      <c r="B115" s="89" t="s">
        <v>498</v>
      </c>
      <c r="C115" s="80">
        <f>VLOOKUP(GroupVertices[[#This Row],[Vertex]],Vertices[],MATCH("ID",Vertices[[#Headers],[Vertex]:[Vertex Group]],0),FALSE)</f>
        <v>431</v>
      </c>
    </row>
    <row r="116" spans="1:3" ht="15">
      <c r="A116" s="80" t="s">
        <v>7165</v>
      </c>
      <c r="B116" s="89" t="s">
        <v>482</v>
      </c>
      <c r="C116" s="80">
        <f>VLOOKUP(GroupVertices[[#This Row],[Vertex]],Vertices[],MATCH("ID",Vertices[[#Headers],[Vertex]:[Vertex Group]],0),FALSE)</f>
        <v>7</v>
      </c>
    </row>
    <row r="117" spans="1:3" ht="15">
      <c r="A117" s="80" t="s">
        <v>7165</v>
      </c>
      <c r="B117" s="89" t="s">
        <v>464</v>
      </c>
      <c r="C117" s="80">
        <f>VLOOKUP(GroupVertices[[#This Row],[Vertex]],Vertices[],MATCH("ID",Vertices[[#Headers],[Vertex]:[Vertex Group]],0),FALSE)</f>
        <v>409</v>
      </c>
    </row>
    <row r="118" spans="1:3" ht="15">
      <c r="A118" s="80" t="s">
        <v>7165</v>
      </c>
      <c r="B118" s="89" t="s">
        <v>453</v>
      </c>
      <c r="C118" s="80">
        <f>VLOOKUP(GroupVertices[[#This Row],[Vertex]],Vertices[],MATCH("ID",Vertices[[#Headers],[Vertex]:[Vertex Group]],0),FALSE)</f>
        <v>403</v>
      </c>
    </row>
    <row r="119" spans="1:3" ht="15">
      <c r="A119" s="80" t="s">
        <v>7165</v>
      </c>
      <c r="B119" s="89" t="s">
        <v>437</v>
      </c>
      <c r="C119" s="80">
        <f>VLOOKUP(GroupVertices[[#This Row],[Vertex]],Vertices[],MATCH("ID",Vertices[[#Headers],[Vertex]:[Vertex Group]],0),FALSE)</f>
        <v>15</v>
      </c>
    </row>
    <row r="120" spans="1:3" ht="15">
      <c r="A120" s="80" t="s">
        <v>7165</v>
      </c>
      <c r="B120" s="89" t="s">
        <v>431</v>
      </c>
      <c r="C120" s="80">
        <f>VLOOKUP(GroupVertices[[#This Row],[Vertex]],Vertices[],MATCH("ID",Vertices[[#Headers],[Vertex]:[Vertex Group]],0),FALSE)</f>
        <v>388</v>
      </c>
    </row>
    <row r="121" spans="1:3" ht="15">
      <c r="A121" s="80" t="s">
        <v>7165</v>
      </c>
      <c r="B121" s="89" t="s">
        <v>428</v>
      </c>
      <c r="C121" s="80">
        <f>VLOOKUP(GroupVertices[[#This Row],[Vertex]],Vertices[],MATCH("ID",Vertices[[#Headers],[Vertex]:[Vertex Group]],0),FALSE)</f>
        <v>386</v>
      </c>
    </row>
    <row r="122" spans="1:3" ht="15">
      <c r="A122" s="80" t="s">
        <v>7165</v>
      </c>
      <c r="B122" s="89" t="s">
        <v>423</v>
      </c>
      <c r="C122" s="80">
        <f>VLOOKUP(GroupVertices[[#This Row],[Vertex]],Vertices[],MATCH("ID",Vertices[[#Headers],[Vertex]:[Vertex Group]],0),FALSE)</f>
        <v>382</v>
      </c>
    </row>
    <row r="123" spans="1:3" ht="15">
      <c r="A123" s="80" t="s">
        <v>7165</v>
      </c>
      <c r="B123" s="89" t="s">
        <v>417</v>
      </c>
      <c r="C123" s="80">
        <f>VLOOKUP(GroupVertices[[#This Row],[Vertex]],Vertices[],MATCH("ID",Vertices[[#Headers],[Vertex]:[Vertex Group]],0),FALSE)</f>
        <v>380</v>
      </c>
    </row>
    <row r="124" spans="1:3" ht="15">
      <c r="A124" s="80" t="s">
        <v>7165</v>
      </c>
      <c r="B124" s="89" t="s">
        <v>410</v>
      </c>
      <c r="C124" s="80">
        <f>VLOOKUP(GroupVertices[[#This Row],[Vertex]],Vertices[],MATCH("ID",Vertices[[#Headers],[Vertex]:[Vertex Group]],0),FALSE)</f>
        <v>374</v>
      </c>
    </row>
    <row r="125" spans="1:3" ht="15">
      <c r="A125" s="80" t="s">
        <v>7165</v>
      </c>
      <c r="B125" s="89" t="s">
        <v>398</v>
      </c>
      <c r="C125" s="80">
        <f>VLOOKUP(GroupVertices[[#This Row],[Vertex]],Vertices[],MATCH("ID",Vertices[[#Headers],[Vertex]:[Vertex Group]],0),FALSE)</f>
        <v>368</v>
      </c>
    </row>
    <row r="126" spans="1:3" ht="15">
      <c r="A126" s="80" t="s">
        <v>7165</v>
      </c>
      <c r="B126" s="89" t="s">
        <v>393</v>
      </c>
      <c r="C126" s="80">
        <f>VLOOKUP(GroupVertices[[#This Row],[Vertex]],Vertices[],MATCH("ID",Vertices[[#Headers],[Vertex]:[Vertex Group]],0),FALSE)</f>
        <v>364</v>
      </c>
    </row>
    <row r="127" spans="1:3" ht="15">
      <c r="A127" s="80" t="s">
        <v>7165</v>
      </c>
      <c r="B127" s="89" t="s">
        <v>385</v>
      </c>
      <c r="C127" s="80">
        <f>VLOOKUP(GroupVertices[[#This Row],[Vertex]],Vertices[],MATCH("ID",Vertices[[#Headers],[Vertex]:[Vertex Group]],0),FALSE)</f>
        <v>358</v>
      </c>
    </row>
    <row r="128" spans="1:3" ht="15">
      <c r="A128" s="80" t="s">
        <v>7165</v>
      </c>
      <c r="B128" s="89" t="s">
        <v>347</v>
      </c>
      <c r="C128" s="80">
        <f>VLOOKUP(GroupVertices[[#This Row],[Vertex]],Vertices[],MATCH("ID",Vertices[[#Headers],[Vertex]:[Vertex Group]],0),FALSE)</f>
        <v>330</v>
      </c>
    </row>
    <row r="129" spans="1:3" ht="15">
      <c r="A129" s="80" t="s">
        <v>7165</v>
      </c>
      <c r="B129" s="89" t="s">
        <v>345</v>
      </c>
      <c r="C129" s="80">
        <f>VLOOKUP(GroupVertices[[#This Row],[Vertex]],Vertices[],MATCH("ID",Vertices[[#Headers],[Vertex]:[Vertex Group]],0),FALSE)</f>
        <v>328</v>
      </c>
    </row>
    <row r="130" spans="1:3" ht="15">
      <c r="A130" s="80" t="s">
        <v>7165</v>
      </c>
      <c r="B130" s="89" t="s">
        <v>344</v>
      </c>
      <c r="C130" s="80">
        <f>VLOOKUP(GroupVertices[[#This Row],[Vertex]],Vertices[],MATCH("ID",Vertices[[#Headers],[Vertex]:[Vertex Group]],0),FALSE)</f>
        <v>327</v>
      </c>
    </row>
    <row r="131" spans="1:3" ht="15">
      <c r="A131" s="80" t="s">
        <v>7165</v>
      </c>
      <c r="B131" s="89" t="s">
        <v>307</v>
      </c>
      <c r="C131" s="80">
        <f>VLOOKUP(GroupVertices[[#This Row],[Vertex]],Vertices[],MATCH("ID",Vertices[[#Headers],[Vertex]:[Vertex Group]],0),FALSE)</f>
        <v>307</v>
      </c>
    </row>
    <row r="132" spans="1:3" ht="15">
      <c r="A132" s="80" t="s">
        <v>7165</v>
      </c>
      <c r="B132" s="89" t="s">
        <v>277</v>
      </c>
      <c r="C132" s="80">
        <f>VLOOKUP(GroupVertices[[#This Row],[Vertex]],Vertices[],MATCH("ID",Vertices[[#Headers],[Vertex]:[Vertex Group]],0),FALSE)</f>
        <v>292</v>
      </c>
    </row>
    <row r="133" spans="1:3" ht="15">
      <c r="A133" s="80" t="s">
        <v>7165</v>
      </c>
      <c r="B133" s="89" t="s">
        <v>266</v>
      </c>
      <c r="C133" s="80">
        <f>VLOOKUP(GroupVertices[[#This Row],[Vertex]],Vertices[],MATCH("ID",Vertices[[#Headers],[Vertex]:[Vertex Group]],0),FALSE)</f>
        <v>287</v>
      </c>
    </row>
    <row r="134" spans="1:3" ht="15">
      <c r="A134" s="80" t="s">
        <v>7165</v>
      </c>
      <c r="B134" s="89" t="s">
        <v>264</v>
      </c>
      <c r="C134" s="80">
        <f>VLOOKUP(GroupVertices[[#This Row],[Vertex]],Vertices[],MATCH("ID",Vertices[[#Headers],[Vertex]:[Vertex Group]],0),FALSE)</f>
        <v>286</v>
      </c>
    </row>
    <row r="135" spans="1:3" ht="15">
      <c r="A135" s="80" t="s">
        <v>7165</v>
      </c>
      <c r="B135" s="89" t="s">
        <v>238</v>
      </c>
      <c r="C135" s="80">
        <f>VLOOKUP(GroupVertices[[#This Row],[Vertex]],Vertices[],MATCH("ID",Vertices[[#Headers],[Vertex]:[Vertex Group]],0),FALSE)</f>
        <v>21</v>
      </c>
    </row>
    <row r="136" spans="1:3" ht="15">
      <c r="A136" s="80" t="s">
        <v>7165</v>
      </c>
      <c r="B136" s="89" t="s">
        <v>237</v>
      </c>
      <c r="C136" s="80">
        <f>VLOOKUP(GroupVertices[[#This Row],[Vertex]],Vertices[],MATCH("ID",Vertices[[#Headers],[Vertex]:[Vertex Group]],0),FALSE)</f>
        <v>83</v>
      </c>
    </row>
    <row r="137" spans="1:3" ht="15">
      <c r="A137" s="80" t="s">
        <v>7165</v>
      </c>
      <c r="B137" s="89" t="s">
        <v>219</v>
      </c>
      <c r="C137" s="80">
        <f>VLOOKUP(GroupVertices[[#This Row],[Vertex]],Vertices[],MATCH("ID",Vertices[[#Headers],[Vertex]:[Vertex Group]],0),FALSE)</f>
        <v>255</v>
      </c>
    </row>
    <row r="138" spans="1:3" ht="15">
      <c r="A138" s="80" t="s">
        <v>7165</v>
      </c>
      <c r="B138" s="89" t="s">
        <v>218</v>
      </c>
      <c r="C138" s="80">
        <f>VLOOKUP(GroupVertices[[#This Row],[Vertex]],Vertices[],MATCH("ID",Vertices[[#Headers],[Vertex]:[Vertex Group]],0),FALSE)</f>
        <v>254</v>
      </c>
    </row>
    <row r="139" spans="1:3" ht="15">
      <c r="A139" s="80" t="s">
        <v>7166</v>
      </c>
      <c r="B139" s="89" t="s">
        <v>220</v>
      </c>
      <c r="C139" s="80">
        <f>VLOOKUP(GroupVertices[[#This Row],[Vertex]],Vertices[],MATCH("ID",Vertices[[#Headers],[Vertex]:[Vertex Group]],0),FALSE)</f>
        <v>186</v>
      </c>
    </row>
    <row r="140" spans="1:3" ht="15">
      <c r="A140" s="80" t="s">
        <v>7166</v>
      </c>
      <c r="B140" s="89" t="s">
        <v>225</v>
      </c>
      <c r="C140" s="80">
        <f>VLOOKUP(GroupVertices[[#This Row],[Vertex]],Vertices[],MATCH("ID",Vertices[[#Headers],[Vertex]:[Vertex Group]],0),FALSE)</f>
        <v>187</v>
      </c>
    </row>
    <row r="141" spans="1:3" ht="15">
      <c r="A141" s="80" t="s">
        <v>7166</v>
      </c>
      <c r="B141" s="89" t="s">
        <v>236</v>
      </c>
      <c r="C141" s="80">
        <f>VLOOKUP(GroupVertices[[#This Row],[Vertex]],Vertices[],MATCH("ID",Vertices[[#Headers],[Vertex]:[Vertex Group]],0),FALSE)</f>
        <v>188</v>
      </c>
    </row>
    <row r="142" spans="1:3" ht="15">
      <c r="A142" s="80" t="s">
        <v>7166</v>
      </c>
      <c r="B142" s="89" t="s">
        <v>239</v>
      </c>
      <c r="C142" s="80">
        <f>VLOOKUP(GroupVertices[[#This Row],[Vertex]],Vertices[],MATCH("ID",Vertices[[#Headers],[Vertex]:[Vertex Group]],0),FALSE)</f>
        <v>189</v>
      </c>
    </row>
    <row r="143" spans="1:3" ht="15">
      <c r="A143" s="80" t="s">
        <v>7166</v>
      </c>
      <c r="B143" s="89" t="s">
        <v>265</v>
      </c>
      <c r="C143" s="80">
        <f>VLOOKUP(GroupVertices[[#This Row],[Vertex]],Vertices[],MATCH("ID",Vertices[[#Headers],[Vertex]:[Vertex Group]],0),FALSE)</f>
        <v>190</v>
      </c>
    </row>
    <row r="144" spans="1:3" ht="15">
      <c r="A144" s="80" t="s">
        <v>7166</v>
      </c>
      <c r="B144" s="89" t="s">
        <v>272</v>
      </c>
      <c r="C144" s="80">
        <f>VLOOKUP(GroupVertices[[#This Row],[Vertex]],Vertices[],MATCH("ID",Vertices[[#Headers],[Vertex]:[Vertex Group]],0),FALSE)</f>
        <v>191</v>
      </c>
    </row>
    <row r="145" spans="1:3" ht="15">
      <c r="A145" s="80" t="s">
        <v>7166</v>
      </c>
      <c r="B145" s="89" t="s">
        <v>278</v>
      </c>
      <c r="C145" s="80">
        <f>VLOOKUP(GroupVertices[[#This Row],[Vertex]],Vertices[],MATCH("ID",Vertices[[#Headers],[Vertex]:[Vertex Group]],0),FALSE)</f>
        <v>192</v>
      </c>
    </row>
    <row r="146" spans="1:3" ht="15">
      <c r="A146" s="80" t="s">
        <v>7166</v>
      </c>
      <c r="B146" s="89" t="s">
        <v>285</v>
      </c>
      <c r="C146" s="80">
        <f>VLOOKUP(GroupVertices[[#This Row],[Vertex]],Vertices[],MATCH("ID",Vertices[[#Headers],[Vertex]:[Vertex Group]],0),FALSE)</f>
        <v>193</v>
      </c>
    </row>
    <row r="147" spans="1:3" ht="15">
      <c r="A147" s="80" t="s">
        <v>7166</v>
      </c>
      <c r="B147" s="89" t="s">
        <v>288</v>
      </c>
      <c r="C147" s="80">
        <f>VLOOKUP(GroupVertices[[#This Row],[Vertex]],Vertices[],MATCH("ID",Vertices[[#Headers],[Vertex]:[Vertex Group]],0),FALSE)</f>
        <v>194</v>
      </c>
    </row>
    <row r="148" spans="1:3" ht="15">
      <c r="A148" s="80" t="s">
        <v>7166</v>
      </c>
      <c r="B148" s="89" t="s">
        <v>297</v>
      </c>
      <c r="C148" s="80">
        <f>VLOOKUP(GroupVertices[[#This Row],[Vertex]],Vertices[],MATCH("ID",Vertices[[#Headers],[Vertex]:[Vertex Group]],0),FALSE)</f>
        <v>195</v>
      </c>
    </row>
    <row r="149" spans="1:3" ht="15">
      <c r="A149" s="80" t="s">
        <v>7166</v>
      </c>
      <c r="B149" s="89" t="s">
        <v>298</v>
      </c>
      <c r="C149" s="80">
        <f>VLOOKUP(GroupVertices[[#This Row],[Vertex]],Vertices[],MATCH("ID",Vertices[[#Headers],[Vertex]:[Vertex Group]],0),FALSE)</f>
        <v>196</v>
      </c>
    </row>
    <row r="150" spans="1:3" ht="15">
      <c r="A150" s="80" t="s">
        <v>7166</v>
      </c>
      <c r="B150" s="89" t="s">
        <v>305</v>
      </c>
      <c r="C150" s="80">
        <f>VLOOKUP(GroupVertices[[#This Row],[Vertex]],Vertices[],MATCH("ID",Vertices[[#Headers],[Vertex]:[Vertex Group]],0),FALSE)</f>
        <v>197</v>
      </c>
    </row>
    <row r="151" spans="1:3" ht="15">
      <c r="A151" s="80" t="s">
        <v>7166</v>
      </c>
      <c r="B151" s="89" t="s">
        <v>309</v>
      </c>
      <c r="C151" s="80">
        <f>VLOOKUP(GroupVertices[[#This Row],[Vertex]],Vertices[],MATCH("ID",Vertices[[#Headers],[Vertex]:[Vertex Group]],0),FALSE)</f>
        <v>198</v>
      </c>
    </row>
    <row r="152" spans="1:3" ht="15">
      <c r="A152" s="80" t="s">
        <v>7166</v>
      </c>
      <c r="B152" s="89" t="s">
        <v>337</v>
      </c>
      <c r="C152" s="80">
        <f>VLOOKUP(GroupVertices[[#This Row],[Vertex]],Vertices[],MATCH("ID",Vertices[[#Headers],[Vertex]:[Vertex Group]],0),FALSE)</f>
        <v>199</v>
      </c>
    </row>
    <row r="153" spans="1:3" ht="15">
      <c r="A153" s="80" t="s">
        <v>7166</v>
      </c>
      <c r="B153" s="89" t="s">
        <v>348</v>
      </c>
      <c r="C153" s="80">
        <f>VLOOKUP(GroupVertices[[#This Row],[Vertex]],Vertices[],MATCH("ID",Vertices[[#Headers],[Vertex]:[Vertex Group]],0),FALSE)</f>
        <v>200</v>
      </c>
    </row>
    <row r="154" spans="1:3" ht="15">
      <c r="A154" s="80" t="s">
        <v>7166</v>
      </c>
      <c r="B154" s="89" t="s">
        <v>350</v>
      </c>
      <c r="C154" s="80">
        <f>VLOOKUP(GroupVertices[[#This Row],[Vertex]],Vertices[],MATCH("ID",Vertices[[#Headers],[Vertex]:[Vertex Group]],0),FALSE)</f>
        <v>201</v>
      </c>
    </row>
    <row r="155" spans="1:3" ht="15">
      <c r="A155" s="80" t="s">
        <v>7166</v>
      </c>
      <c r="B155" s="89" t="s">
        <v>355</v>
      </c>
      <c r="C155" s="80">
        <f>VLOOKUP(GroupVertices[[#This Row],[Vertex]],Vertices[],MATCH("ID",Vertices[[#Headers],[Vertex]:[Vertex Group]],0),FALSE)</f>
        <v>202</v>
      </c>
    </row>
    <row r="156" spans="1:3" ht="15">
      <c r="A156" s="80" t="s">
        <v>7166</v>
      </c>
      <c r="B156" s="89" t="s">
        <v>378</v>
      </c>
      <c r="C156" s="80">
        <f>VLOOKUP(GroupVertices[[#This Row],[Vertex]],Vertices[],MATCH("ID",Vertices[[#Headers],[Vertex]:[Vertex Group]],0),FALSE)</f>
        <v>203</v>
      </c>
    </row>
    <row r="157" spans="1:3" ht="15">
      <c r="A157" s="80" t="s">
        <v>7166</v>
      </c>
      <c r="B157" s="89" t="s">
        <v>394</v>
      </c>
      <c r="C157" s="80">
        <f>VLOOKUP(GroupVertices[[#This Row],[Vertex]],Vertices[],MATCH("ID",Vertices[[#Headers],[Vertex]:[Vertex Group]],0),FALSE)</f>
        <v>204</v>
      </c>
    </row>
    <row r="158" spans="1:3" ht="15">
      <c r="A158" s="80" t="s">
        <v>7166</v>
      </c>
      <c r="B158" s="89" t="s">
        <v>421</v>
      </c>
      <c r="C158" s="80">
        <f>VLOOKUP(GroupVertices[[#This Row],[Vertex]],Vertices[],MATCH("ID",Vertices[[#Headers],[Vertex]:[Vertex Group]],0),FALSE)</f>
        <v>205</v>
      </c>
    </row>
    <row r="159" spans="1:3" ht="15">
      <c r="A159" s="80" t="s">
        <v>7166</v>
      </c>
      <c r="B159" s="89" t="s">
        <v>426</v>
      </c>
      <c r="C159" s="80">
        <f>VLOOKUP(GroupVertices[[#This Row],[Vertex]],Vertices[],MATCH("ID",Vertices[[#Headers],[Vertex]:[Vertex Group]],0),FALSE)</f>
        <v>206</v>
      </c>
    </row>
    <row r="160" spans="1:3" ht="15">
      <c r="A160" s="80" t="s">
        <v>7166</v>
      </c>
      <c r="B160" s="89" t="s">
        <v>452</v>
      </c>
      <c r="C160" s="80">
        <f>VLOOKUP(GroupVertices[[#This Row],[Vertex]],Vertices[],MATCH("ID",Vertices[[#Headers],[Vertex]:[Vertex Group]],0),FALSE)</f>
        <v>207</v>
      </c>
    </row>
    <row r="161" spans="1:3" ht="15">
      <c r="A161" s="80" t="s">
        <v>7166</v>
      </c>
      <c r="B161" s="89" t="s">
        <v>454</v>
      </c>
      <c r="C161" s="80">
        <f>VLOOKUP(GroupVertices[[#This Row],[Vertex]],Vertices[],MATCH("ID",Vertices[[#Headers],[Vertex]:[Vertex Group]],0),FALSE)</f>
        <v>208</v>
      </c>
    </row>
    <row r="162" spans="1:3" ht="15">
      <c r="A162" s="80" t="s">
        <v>7166</v>
      </c>
      <c r="B162" s="89" t="s">
        <v>459</v>
      </c>
      <c r="C162" s="80">
        <f>VLOOKUP(GroupVertices[[#This Row],[Vertex]],Vertices[],MATCH("ID",Vertices[[#Headers],[Vertex]:[Vertex Group]],0),FALSE)</f>
        <v>209</v>
      </c>
    </row>
    <row r="163" spans="1:3" ht="15">
      <c r="A163" s="80" t="s">
        <v>7166</v>
      </c>
      <c r="B163" s="89" t="s">
        <v>463</v>
      </c>
      <c r="C163" s="80">
        <f>VLOOKUP(GroupVertices[[#This Row],[Vertex]],Vertices[],MATCH("ID",Vertices[[#Headers],[Vertex]:[Vertex Group]],0),FALSE)</f>
        <v>210</v>
      </c>
    </row>
    <row r="164" spans="1:3" ht="15">
      <c r="A164" s="80" t="s">
        <v>7166</v>
      </c>
      <c r="B164" s="89" t="s">
        <v>469</v>
      </c>
      <c r="C164" s="80">
        <f>VLOOKUP(GroupVertices[[#This Row],[Vertex]],Vertices[],MATCH("ID",Vertices[[#Headers],[Vertex]:[Vertex Group]],0),FALSE)</f>
        <v>211</v>
      </c>
    </row>
    <row r="165" spans="1:3" ht="15">
      <c r="A165" s="80" t="s">
        <v>7166</v>
      </c>
      <c r="B165" s="89" t="s">
        <v>470</v>
      </c>
      <c r="C165" s="80">
        <f>VLOOKUP(GroupVertices[[#This Row],[Vertex]],Vertices[],MATCH("ID",Vertices[[#Headers],[Vertex]:[Vertex Group]],0),FALSE)</f>
        <v>212</v>
      </c>
    </row>
    <row r="166" spans="1:3" ht="15">
      <c r="A166" s="80" t="s">
        <v>7166</v>
      </c>
      <c r="B166" s="89" t="s">
        <v>473</v>
      </c>
      <c r="C166" s="80">
        <f>VLOOKUP(GroupVertices[[#This Row],[Vertex]],Vertices[],MATCH("ID",Vertices[[#Headers],[Vertex]:[Vertex Group]],0),FALSE)</f>
        <v>213</v>
      </c>
    </row>
    <row r="167" spans="1:3" ht="15">
      <c r="A167" s="80" t="s">
        <v>7166</v>
      </c>
      <c r="B167" s="89" t="s">
        <v>476</v>
      </c>
      <c r="C167" s="80">
        <f>VLOOKUP(GroupVertices[[#This Row],[Vertex]],Vertices[],MATCH("ID",Vertices[[#Headers],[Vertex]:[Vertex Group]],0),FALSE)</f>
        <v>214</v>
      </c>
    </row>
    <row r="168" spans="1:3" ht="15">
      <c r="A168" s="80" t="s">
        <v>7166</v>
      </c>
      <c r="B168" s="89" t="s">
        <v>485</v>
      </c>
      <c r="C168" s="80">
        <f>VLOOKUP(GroupVertices[[#This Row],[Vertex]],Vertices[],MATCH("ID",Vertices[[#Headers],[Vertex]:[Vertex Group]],0),FALSE)</f>
        <v>215</v>
      </c>
    </row>
    <row r="169" spans="1:3" ht="15">
      <c r="A169" s="80" t="s">
        <v>7166</v>
      </c>
      <c r="B169" s="89" t="s">
        <v>493</v>
      </c>
      <c r="C169" s="80">
        <f>VLOOKUP(GroupVertices[[#This Row],[Vertex]],Vertices[],MATCH("ID",Vertices[[#Headers],[Vertex]:[Vertex Group]],0),FALSE)</f>
        <v>216</v>
      </c>
    </row>
    <row r="170" spans="1:3" ht="15">
      <c r="A170" s="80" t="s">
        <v>7166</v>
      </c>
      <c r="B170" s="89" t="s">
        <v>510</v>
      </c>
      <c r="C170" s="80">
        <f>VLOOKUP(GroupVertices[[#This Row],[Vertex]],Vertices[],MATCH("ID",Vertices[[#Headers],[Vertex]:[Vertex Group]],0),FALSE)</f>
        <v>217</v>
      </c>
    </row>
    <row r="171" spans="1:3" ht="15">
      <c r="A171" s="80" t="s">
        <v>7166</v>
      </c>
      <c r="B171" s="89" t="s">
        <v>514</v>
      </c>
      <c r="C171" s="80">
        <f>VLOOKUP(GroupVertices[[#This Row],[Vertex]],Vertices[],MATCH("ID",Vertices[[#Headers],[Vertex]:[Vertex Group]],0),FALSE)</f>
        <v>218</v>
      </c>
    </row>
    <row r="172" spans="1:3" ht="15">
      <c r="A172" s="80" t="s">
        <v>7166</v>
      </c>
      <c r="B172" s="89" t="s">
        <v>520</v>
      </c>
      <c r="C172" s="80">
        <f>VLOOKUP(GroupVertices[[#This Row],[Vertex]],Vertices[],MATCH("ID",Vertices[[#Headers],[Vertex]:[Vertex Group]],0),FALSE)</f>
        <v>220</v>
      </c>
    </row>
    <row r="173" spans="1:3" ht="15">
      <c r="A173" s="80" t="s">
        <v>7166</v>
      </c>
      <c r="B173" s="89" t="s">
        <v>523</v>
      </c>
      <c r="C173" s="80">
        <f>VLOOKUP(GroupVertices[[#This Row],[Vertex]],Vertices[],MATCH("ID",Vertices[[#Headers],[Vertex]:[Vertex Group]],0),FALSE)</f>
        <v>221</v>
      </c>
    </row>
    <row r="174" spans="1:3" ht="15">
      <c r="A174" s="80" t="s">
        <v>7166</v>
      </c>
      <c r="B174" s="89" t="s">
        <v>526</v>
      </c>
      <c r="C174" s="80">
        <f>VLOOKUP(GroupVertices[[#This Row],[Vertex]],Vertices[],MATCH("ID",Vertices[[#Headers],[Vertex]:[Vertex Group]],0),FALSE)</f>
        <v>222</v>
      </c>
    </row>
    <row r="175" spans="1:3" ht="15">
      <c r="A175" s="80" t="s">
        <v>7166</v>
      </c>
      <c r="B175" s="89" t="s">
        <v>532</v>
      </c>
      <c r="C175" s="80">
        <f>VLOOKUP(GroupVertices[[#This Row],[Vertex]],Vertices[],MATCH("ID",Vertices[[#Headers],[Vertex]:[Vertex Group]],0),FALSE)</f>
        <v>223</v>
      </c>
    </row>
    <row r="176" spans="1:3" ht="15">
      <c r="A176" s="80" t="s">
        <v>7166</v>
      </c>
      <c r="B176" s="89" t="s">
        <v>536</v>
      </c>
      <c r="C176" s="80">
        <f>VLOOKUP(GroupVertices[[#This Row],[Vertex]],Vertices[],MATCH("ID",Vertices[[#Headers],[Vertex]:[Vertex Group]],0),FALSE)</f>
        <v>224</v>
      </c>
    </row>
    <row r="177" spans="1:3" ht="15">
      <c r="A177" s="80" t="s">
        <v>7166</v>
      </c>
      <c r="B177" s="89" t="s">
        <v>584</v>
      </c>
      <c r="C177" s="80">
        <f>VLOOKUP(GroupVertices[[#This Row],[Vertex]],Vertices[],MATCH("ID",Vertices[[#Headers],[Vertex]:[Vertex Group]],0),FALSE)</f>
        <v>225</v>
      </c>
    </row>
    <row r="178" spans="1:3" ht="15">
      <c r="A178" s="80" t="s">
        <v>7166</v>
      </c>
      <c r="B178" s="89" t="s">
        <v>604</v>
      </c>
      <c r="C178" s="80">
        <f>VLOOKUP(GroupVertices[[#This Row],[Vertex]],Vertices[],MATCH("ID",Vertices[[#Headers],[Vertex]:[Vertex Group]],0),FALSE)</f>
        <v>226</v>
      </c>
    </row>
    <row r="179" spans="1:3" ht="15">
      <c r="A179" s="80" t="s">
        <v>7166</v>
      </c>
      <c r="B179" s="89" t="s">
        <v>612</v>
      </c>
      <c r="C179" s="80">
        <f>VLOOKUP(GroupVertices[[#This Row],[Vertex]],Vertices[],MATCH("ID",Vertices[[#Headers],[Vertex]:[Vertex Group]],0),FALSE)</f>
        <v>227</v>
      </c>
    </row>
    <row r="180" spans="1:3" ht="15">
      <c r="A180" s="80" t="s">
        <v>7166</v>
      </c>
      <c r="B180" s="89" t="s">
        <v>631</v>
      </c>
      <c r="C180" s="80">
        <f>VLOOKUP(GroupVertices[[#This Row],[Vertex]],Vertices[],MATCH("ID",Vertices[[#Headers],[Vertex]:[Vertex Group]],0),FALSE)</f>
        <v>228</v>
      </c>
    </row>
    <row r="181" spans="1:3" ht="15">
      <c r="A181" s="80" t="s">
        <v>7166</v>
      </c>
      <c r="B181" s="89" t="s">
        <v>637</v>
      </c>
      <c r="C181" s="80">
        <f>VLOOKUP(GroupVertices[[#This Row],[Vertex]],Vertices[],MATCH("ID",Vertices[[#Headers],[Vertex]:[Vertex Group]],0),FALSE)</f>
        <v>229</v>
      </c>
    </row>
    <row r="182" spans="1:3" ht="15">
      <c r="A182" s="80" t="s">
        <v>7166</v>
      </c>
      <c r="B182" s="89" t="s">
        <v>642</v>
      </c>
      <c r="C182" s="80">
        <f>VLOOKUP(GroupVertices[[#This Row],[Vertex]],Vertices[],MATCH("ID",Vertices[[#Headers],[Vertex]:[Vertex Group]],0),FALSE)</f>
        <v>230</v>
      </c>
    </row>
    <row r="183" spans="1:3" ht="15">
      <c r="A183" s="80" t="s">
        <v>7166</v>
      </c>
      <c r="B183" s="89" t="s">
        <v>667</v>
      </c>
      <c r="C183" s="80">
        <f>VLOOKUP(GroupVertices[[#This Row],[Vertex]],Vertices[],MATCH("ID",Vertices[[#Headers],[Vertex]:[Vertex Group]],0),FALSE)</f>
        <v>231</v>
      </c>
    </row>
    <row r="184" spans="1:3" ht="15">
      <c r="A184" s="80" t="s">
        <v>7166</v>
      </c>
      <c r="B184" s="89" t="s">
        <v>676</v>
      </c>
      <c r="C184" s="80">
        <f>VLOOKUP(GroupVertices[[#This Row],[Vertex]],Vertices[],MATCH("ID",Vertices[[#Headers],[Vertex]:[Vertex Group]],0),FALSE)</f>
        <v>232</v>
      </c>
    </row>
    <row r="185" spans="1:3" ht="15">
      <c r="A185" s="80" t="s">
        <v>7166</v>
      </c>
      <c r="B185" s="89" t="s">
        <v>714</v>
      </c>
      <c r="C185" s="80">
        <f>VLOOKUP(GroupVertices[[#This Row],[Vertex]],Vertices[],MATCH("ID",Vertices[[#Headers],[Vertex]:[Vertex Group]],0),FALSE)</f>
        <v>233</v>
      </c>
    </row>
    <row r="186" spans="1:3" ht="15">
      <c r="A186" s="80" t="s">
        <v>7166</v>
      </c>
      <c r="B186" s="89" t="s">
        <v>716</v>
      </c>
      <c r="C186" s="80">
        <f>VLOOKUP(GroupVertices[[#This Row],[Vertex]],Vertices[],MATCH("ID",Vertices[[#Headers],[Vertex]:[Vertex Group]],0),FALSE)</f>
        <v>234</v>
      </c>
    </row>
    <row r="187" spans="1:3" ht="15">
      <c r="A187" s="80" t="s">
        <v>7166</v>
      </c>
      <c r="B187" s="89" t="s">
        <v>719</v>
      </c>
      <c r="C187" s="80">
        <f>VLOOKUP(GroupVertices[[#This Row],[Vertex]],Vertices[],MATCH("ID",Vertices[[#Headers],[Vertex]:[Vertex Group]],0),FALSE)</f>
        <v>235</v>
      </c>
    </row>
    <row r="188" spans="1:3" ht="15">
      <c r="A188" s="80" t="s">
        <v>7166</v>
      </c>
      <c r="B188" s="89" t="s">
        <v>735</v>
      </c>
      <c r="C188" s="80">
        <f>VLOOKUP(GroupVertices[[#This Row],[Vertex]],Vertices[],MATCH("ID",Vertices[[#Headers],[Vertex]:[Vertex Group]],0),FALSE)</f>
        <v>236</v>
      </c>
    </row>
    <row r="189" spans="1:3" ht="15">
      <c r="A189" s="80" t="s">
        <v>7166</v>
      </c>
      <c r="B189" s="89" t="s">
        <v>743</v>
      </c>
      <c r="C189" s="80">
        <f>VLOOKUP(GroupVertices[[#This Row],[Vertex]],Vertices[],MATCH("ID",Vertices[[#Headers],[Vertex]:[Vertex Group]],0),FALSE)</f>
        <v>237</v>
      </c>
    </row>
    <row r="190" spans="1:3" ht="15">
      <c r="A190" s="80" t="s">
        <v>7166</v>
      </c>
      <c r="B190" s="89" t="s">
        <v>764</v>
      </c>
      <c r="C190" s="80">
        <f>VLOOKUP(GroupVertices[[#This Row],[Vertex]],Vertices[],MATCH("ID",Vertices[[#Headers],[Vertex]:[Vertex Group]],0),FALSE)</f>
        <v>238</v>
      </c>
    </row>
    <row r="191" spans="1:3" ht="15">
      <c r="A191" s="80" t="s">
        <v>7166</v>
      </c>
      <c r="B191" s="89" t="s">
        <v>779</v>
      </c>
      <c r="C191" s="80">
        <f>VLOOKUP(GroupVertices[[#This Row],[Vertex]],Vertices[],MATCH("ID",Vertices[[#Headers],[Vertex]:[Vertex Group]],0),FALSE)</f>
        <v>239</v>
      </c>
    </row>
    <row r="192" spans="1:3" ht="15">
      <c r="A192" s="80" t="s">
        <v>7167</v>
      </c>
      <c r="B192" s="89" t="s">
        <v>759</v>
      </c>
      <c r="C192" s="80">
        <f>VLOOKUP(GroupVertices[[#This Row],[Vertex]],Vertices[],MATCH("ID",Vertices[[#Headers],[Vertex]:[Vertex Group]],0),FALSE)</f>
        <v>592</v>
      </c>
    </row>
    <row r="193" spans="1:3" ht="15">
      <c r="A193" s="80" t="s">
        <v>7167</v>
      </c>
      <c r="B193" s="89" t="s">
        <v>758</v>
      </c>
      <c r="C193" s="80">
        <f>VLOOKUP(GroupVertices[[#This Row],[Vertex]],Vertices[],MATCH("ID",Vertices[[#Headers],[Vertex]:[Vertex Group]],0),FALSE)</f>
        <v>14</v>
      </c>
    </row>
    <row r="194" spans="1:3" ht="15">
      <c r="A194" s="80" t="s">
        <v>7167</v>
      </c>
      <c r="B194" s="89" t="s">
        <v>751</v>
      </c>
      <c r="C194" s="80">
        <f>VLOOKUP(GroupVertices[[#This Row],[Vertex]],Vertices[],MATCH("ID",Vertices[[#Headers],[Vertex]:[Vertex Group]],0),FALSE)</f>
        <v>587</v>
      </c>
    </row>
    <row r="195" spans="1:3" ht="15">
      <c r="A195" s="80" t="s">
        <v>7167</v>
      </c>
      <c r="B195" s="89" t="s">
        <v>690</v>
      </c>
      <c r="C195" s="80">
        <f>VLOOKUP(GroupVertices[[#This Row],[Vertex]],Vertices[],MATCH("ID",Vertices[[#Headers],[Vertex]:[Vertex Group]],0),FALSE)</f>
        <v>558</v>
      </c>
    </row>
    <row r="196" spans="1:3" ht="15">
      <c r="A196" s="80" t="s">
        <v>7167</v>
      </c>
      <c r="B196" s="89" t="s">
        <v>688</v>
      </c>
      <c r="C196" s="80">
        <f>VLOOKUP(GroupVertices[[#This Row],[Vertex]],Vertices[],MATCH("ID",Vertices[[#Headers],[Vertex]:[Vertex Group]],0),FALSE)</f>
        <v>556</v>
      </c>
    </row>
    <row r="197" spans="1:3" ht="15">
      <c r="A197" s="80" t="s">
        <v>7167</v>
      </c>
      <c r="B197" s="89" t="s">
        <v>656</v>
      </c>
      <c r="C197" s="80">
        <f>VLOOKUP(GroupVertices[[#This Row],[Vertex]],Vertices[],MATCH("ID",Vertices[[#Headers],[Vertex]:[Vertex Group]],0),FALSE)</f>
        <v>536</v>
      </c>
    </row>
    <row r="198" spans="1:3" ht="15">
      <c r="A198" s="80" t="s">
        <v>7167</v>
      </c>
      <c r="B198" s="89" t="s">
        <v>646</v>
      </c>
      <c r="C198" s="80">
        <f>VLOOKUP(GroupVertices[[#This Row],[Vertex]],Vertices[],MATCH("ID",Vertices[[#Headers],[Vertex]:[Vertex Group]],0),FALSE)</f>
        <v>528</v>
      </c>
    </row>
    <row r="199" spans="1:3" ht="15">
      <c r="A199" s="80" t="s">
        <v>7167</v>
      </c>
      <c r="B199" s="89" t="s">
        <v>626</v>
      </c>
      <c r="C199" s="80">
        <f>VLOOKUP(GroupVertices[[#This Row],[Vertex]],Vertices[],MATCH("ID",Vertices[[#Headers],[Vertex]:[Vertex Group]],0),FALSE)</f>
        <v>517</v>
      </c>
    </row>
    <row r="200" spans="1:3" ht="15">
      <c r="A200" s="80" t="s">
        <v>7167</v>
      </c>
      <c r="B200" s="89" t="s">
        <v>616</v>
      </c>
      <c r="C200" s="80">
        <f>VLOOKUP(GroupVertices[[#This Row],[Vertex]],Vertices[],MATCH("ID",Vertices[[#Headers],[Vertex]:[Vertex Group]],0),FALSE)</f>
        <v>508</v>
      </c>
    </row>
    <row r="201" spans="1:3" ht="15">
      <c r="A201" s="80" t="s">
        <v>7167</v>
      </c>
      <c r="B201" s="89" t="s">
        <v>605</v>
      </c>
      <c r="C201" s="80">
        <f>VLOOKUP(GroupVertices[[#This Row],[Vertex]],Vertices[],MATCH("ID",Vertices[[#Headers],[Vertex]:[Vertex Group]],0),FALSE)</f>
        <v>500</v>
      </c>
    </row>
    <row r="202" spans="1:3" ht="15">
      <c r="A202" s="80" t="s">
        <v>7167</v>
      </c>
      <c r="B202" s="89" t="s">
        <v>602</v>
      </c>
      <c r="C202" s="80">
        <f>VLOOKUP(GroupVertices[[#This Row],[Vertex]],Vertices[],MATCH("ID",Vertices[[#Headers],[Vertex]:[Vertex Group]],0),FALSE)</f>
        <v>498</v>
      </c>
    </row>
    <row r="203" spans="1:3" ht="15">
      <c r="A203" s="80" t="s">
        <v>7167</v>
      </c>
      <c r="B203" s="89" t="s">
        <v>573</v>
      </c>
      <c r="C203" s="80">
        <f>VLOOKUP(GroupVertices[[#This Row],[Vertex]],Vertices[],MATCH("ID",Vertices[[#Headers],[Vertex]:[Vertex Group]],0),FALSE)</f>
        <v>477</v>
      </c>
    </row>
    <row r="204" spans="1:3" ht="15">
      <c r="A204" s="80" t="s">
        <v>7167</v>
      </c>
      <c r="B204" s="89" t="s">
        <v>565</v>
      </c>
      <c r="C204" s="80">
        <f>VLOOKUP(GroupVertices[[#This Row],[Vertex]],Vertices[],MATCH("ID",Vertices[[#Headers],[Vertex]:[Vertex Group]],0),FALSE)</f>
        <v>469</v>
      </c>
    </row>
    <row r="205" spans="1:3" ht="15">
      <c r="A205" s="80" t="s">
        <v>7167</v>
      </c>
      <c r="B205" s="89" t="s">
        <v>564</v>
      </c>
      <c r="C205" s="80">
        <f>VLOOKUP(GroupVertices[[#This Row],[Vertex]],Vertices[],MATCH("ID",Vertices[[#Headers],[Vertex]:[Vertex Group]],0),FALSE)</f>
        <v>468</v>
      </c>
    </row>
    <row r="206" spans="1:3" ht="15">
      <c r="A206" s="80" t="s">
        <v>7167</v>
      </c>
      <c r="B206" s="89" t="s">
        <v>558</v>
      </c>
      <c r="C206" s="80">
        <f>VLOOKUP(GroupVertices[[#This Row],[Vertex]],Vertices[],MATCH("ID",Vertices[[#Headers],[Vertex]:[Vertex Group]],0),FALSE)</f>
        <v>30</v>
      </c>
    </row>
    <row r="207" spans="1:3" ht="15">
      <c r="A207" s="80" t="s">
        <v>7167</v>
      </c>
      <c r="B207" s="89" t="s">
        <v>557</v>
      </c>
      <c r="C207" s="80">
        <f>VLOOKUP(GroupVertices[[#This Row],[Vertex]],Vertices[],MATCH("ID",Vertices[[#Headers],[Vertex]:[Vertex Group]],0),FALSE)</f>
        <v>135</v>
      </c>
    </row>
    <row r="208" spans="1:3" ht="15">
      <c r="A208" s="80" t="s">
        <v>7167</v>
      </c>
      <c r="B208" s="89" t="s">
        <v>516</v>
      </c>
      <c r="C208" s="80">
        <f>VLOOKUP(GroupVertices[[#This Row],[Vertex]],Vertices[],MATCH("ID",Vertices[[#Headers],[Vertex]:[Vertex Group]],0),FALSE)</f>
        <v>443</v>
      </c>
    </row>
    <row r="209" spans="1:3" ht="15">
      <c r="A209" s="80" t="s">
        <v>7167</v>
      </c>
      <c r="B209" s="89" t="s">
        <v>444</v>
      </c>
      <c r="C209" s="80">
        <f>VLOOKUP(GroupVertices[[#This Row],[Vertex]],Vertices[],MATCH("ID",Vertices[[#Headers],[Vertex]:[Vertex Group]],0),FALSE)</f>
        <v>397</v>
      </c>
    </row>
    <row r="210" spans="1:3" ht="15">
      <c r="A210" s="80" t="s">
        <v>7167</v>
      </c>
      <c r="B210" s="89" t="s">
        <v>399</v>
      </c>
      <c r="C210" s="80">
        <f>VLOOKUP(GroupVertices[[#This Row],[Vertex]],Vertices[],MATCH("ID",Vertices[[#Headers],[Vertex]:[Vertex Group]],0),FALSE)</f>
        <v>369</v>
      </c>
    </row>
    <row r="211" spans="1:3" ht="15">
      <c r="A211" s="80" t="s">
        <v>7167</v>
      </c>
      <c r="B211" s="89" t="s">
        <v>380</v>
      </c>
      <c r="C211" s="80">
        <f>VLOOKUP(GroupVertices[[#This Row],[Vertex]],Vertices[],MATCH("ID",Vertices[[#Headers],[Vertex]:[Vertex Group]],0),FALSE)</f>
        <v>354</v>
      </c>
    </row>
    <row r="212" spans="1:3" ht="15">
      <c r="A212" s="80" t="s">
        <v>7167</v>
      </c>
      <c r="B212" s="89" t="s">
        <v>358</v>
      </c>
      <c r="C212" s="80">
        <f>VLOOKUP(GroupVertices[[#This Row],[Vertex]],Vertices[],MATCH("ID",Vertices[[#Headers],[Vertex]:[Vertex Group]],0),FALSE)</f>
        <v>337</v>
      </c>
    </row>
    <row r="213" spans="1:3" ht="15">
      <c r="A213" s="80" t="s">
        <v>7167</v>
      </c>
      <c r="B213" s="89" t="s">
        <v>356</v>
      </c>
      <c r="C213" s="80">
        <f>VLOOKUP(GroupVertices[[#This Row],[Vertex]],Vertices[],MATCH("ID",Vertices[[#Headers],[Vertex]:[Vertex Group]],0),FALSE)</f>
        <v>335</v>
      </c>
    </row>
    <row r="214" spans="1:3" ht="15">
      <c r="A214" s="80" t="s">
        <v>7167</v>
      </c>
      <c r="B214" s="89" t="s">
        <v>352</v>
      </c>
      <c r="C214" s="80">
        <f>VLOOKUP(GroupVertices[[#This Row],[Vertex]],Vertices[],MATCH("ID",Vertices[[#Headers],[Vertex]:[Vertex Group]],0),FALSE)</f>
        <v>333</v>
      </c>
    </row>
    <row r="215" spans="1:3" ht="15">
      <c r="A215" s="80" t="s">
        <v>7167</v>
      </c>
      <c r="B215" s="89" t="s">
        <v>334</v>
      </c>
      <c r="C215" s="80">
        <f>VLOOKUP(GroupVertices[[#This Row],[Vertex]],Vertices[],MATCH("ID",Vertices[[#Headers],[Vertex]:[Vertex Group]],0),FALSE)</f>
        <v>321</v>
      </c>
    </row>
    <row r="216" spans="1:3" ht="15">
      <c r="A216" s="80" t="s">
        <v>7167</v>
      </c>
      <c r="B216" s="89" t="s">
        <v>318</v>
      </c>
      <c r="C216" s="80">
        <f>VLOOKUP(GroupVertices[[#This Row],[Vertex]],Vertices[],MATCH("ID",Vertices[[#Headers],[Vertex]:[Vertex Group]],0),FALSE)</f>
        <v>314</v>
      </c>
    </row>
    <row r="217" spans="1:3" ht="15">
      <c r="A217" s="80" t="s">
        <v>7167</v>
      </c>
      <c r="B217" s="89" t="s">
        <v>302</v>
      </c>
      <c r="C217" s="80">
        <f>VLOOKUP(GroupVertices[[#This Row],[Vertex]],Vertices[],MATCH("ID",Vertices[[#Headers],[Vertex]:[Vertex Group]],0),FALSE)</f>
        <v>303</v>
      </c>
    </row>
    <row r="218" spans="1:3" ht="15">
      <c r="A218" s="80" t="s">
        <v>7167</v>
      </c>
      <c r="B218" s="89" t="s">
        <v>282</v>
      </c>
      <c r="C218" s="80">
        <f>VLOOKUP(GroupVertices[[#This Row],[Vertex]],Vertices[],MATCH("ID",Vertices[[#Headers],[Vertex]:[Vertex Group]],0),FALSE)</f>
        <v>295</v>
      </c>
    </row>
    <row r="219" spans="1:3" ht="15">
      <c r="A219" s="80" t="s">
        <v>7167</v>
      </c>
      <c r="B219" s="89" t="s">
        <v>228</v>
      </c>
      <c r="C219" s="80">
        <f>VLOOKUP(GroupVertices[[#This Row],[Vertex]],Vertices[],MATCH("ID",Vertices[[#Headers],[Vertex]:[Vertex Group]],0),FALSE)</f>
        <v>260</v>
      </c>
    </row>
    <row r="220" spans="1:3" ht="15">
      <c r="A220" s="80" t="s">
        <v>7167</v>
      </c>
      <c r="B220" s="89" t="s">
        <v>221</v>
      </c>
      <c r="C220" s="80">
        <f>VLOOKUP(GroupVertices[[#This Row],[Vertex]],Vertices[],MATCH("ID",Vertices[[#Headers],[Vertex]:[Vertex Group]],0),FALSE)</f>
        <v>256</v>
      </c>
    </row>
    <row r="221" spans="1:3" ht="15">
      <c r="A221" s="80" t="s">
        <v>7168</v>
      </c>
      <c r="B221" s="89" t="s">
        <v>745</v>
      </c>
      <c r="C221" s="80">
        <f>VLOOKUP(GroupVertices[[#This Row],[Vertex]],Vertices[],MATCH("ID",Vertices[[#Headers],[Vertex]:[Vertex Group]],0),FALSE)</f>
        <v>10</v>
      </c>
    </row>
    <row r="222" spans="1:3" ht="15">
      <c r="A222" s="80" t="s">
        <v>7168</v>
      </c>
      <c r="B222" s="89" t="s">
        <v>750</v>
      </c>
      <c r="C222" s="80">
        <f>VLOOKUP(GroupVertices[[#This Row],[Vertex]],Vertices[],MATCH("ID",Vertices[[#Headers],[Vertex]:[Vertex Group]],0),FALSE)</f>
        <v>163</v>
      </c>
    </row>
    <row r="223" spans="1:3" ht="15">
      <c r="A223" s="80" t="s">
        <v>7168</v>
      </c>
      <c r="B223" s="89" t="s">
        <v>749</v>
      </c>
      <c r="C223" s="80">
        <f>VLOOKUP(GroupVertices[[#This Row],[Vertex]],Vertices[],MATCH("ID",Vertices[[#Headers],[Vertex]:[Vertex Group]],0),FALSE)</f>
        <v>162</v>
      </c>
    </row>
    <row r="224" spans="1:3" ht="15">
      <c r="A224" s="80" t="s">
        <v>7168</v>
      </c>
      <c r="B224" s="89" t="s">
        <v>748</v>
      </c>
      <c r="C224" s="80">
        <f>VLOOKUP(GroupVertices[[#This Row],[Vertex]],Vertices[],MATCH("ID",Vertices[[#Headers],[Vertex]:[Vertex Group]],0),FALSE)</f>
        <v>161</v>
      </c>
    </row>
    <row r="225" spans="1:3" ht="15">
      <c r="A225" s="80" t="s">
        <v>7168</v>
      </c>
      <c r="B225" s="89" t="s">
        <v>747</v>
      </c>
      <c r="C225" s="80">
        <f>VLOOKUP(GroupVertices[[#This Row],[Vertex]],Vertices[],MATCH("ID",Vertices[[#Headers],[Vertex]:[Vertex Group]],0),FALSE)</f>
        <v>5</v>
      </c>
    </row>
    <row r="226" spans="1:3" ht="15">
      <c r="A226" s="80" t="s">
        <v>7168</v>
      </c>
      <c r="B226" s="89" t="s">
        <v>746</v>
      </c>
      <c r="C226" s="80">
        <f>VLOOKUP(GroupVertices[[#This Row],[Vertex]],Vertices[],MATCH("ID",Vertices[[#Headers],[Vertex]:[Vertex Group]],0),FALSE)</f>
        <v>13</v>
      </c>
    </row>
    <row r="227" spans="1:3" ht="15">
      <c r="A227" s="80" t="s">
        <v>7168</v>
      </c>
      <c r="B227" s="89" t="s">
        <v>744</v>
      </c>
      <c r="C227" s="80">
        <f>VLOOKUP(GroupVertices[[#This Row],[Vertex]],Vertices[],MATCH("ID",Vertices[[#Headers],[Vertex]:[Vertex Group]],0),FALSE)</f>
        <v>25</v>
      </c>
    </row>
    <row r="228" spans="1:3" ht="15">
      <c r="A228" s="80" t="s">
        <v>7168</v>
      </c>
      <c r="B228" s="89" t="s">
        <v>654</v>
      </c>
      <c r="C228" s="80">
        <f>VLOOKUP(GroupVertices[[#This Row],[Vertex]],Vertices[],MATCH("ID",Vertices[[#Headers],[Vertex]:[Vertex Group]],0),FALSE)</f>
        <v>534</v>
      </c>
    </row>
    <row r="229" spans="1:3" ht="15">
      <c r="A229" s="80" t="s">
        <v>7168</v>
      </c>
      <c r="B229" s="89" t="s">
        <v>652</v>
      </c>
      <c r="C229" s="80">
        <f>VLOOKUP(GroupVertices[[#This Row],[Vertex]],Vertices[],MATCH("ID",Vertices[[#Headers],[Vertex]:[Vertex Group]],0),FALSE)</f>
        <v>532</v>
      </c>
    </row>
    <row r="230" spans="1:3" ht="15">
      <c r="A230" s="80" t="s">
        <v>7168</v>
      </c>
      <c r="B230" s="89" t="s">
        <v>644</v>
      </c>
      <c r="C230" s="80">
        <f>VLOOKUP(GroupVertices[[#This Row],[Vertex]],Vertices[],MATCH("ID",Vertices[[#Headers],[Vertex]:[Vertex Group]],0),FALSE)</f>
        <v>526</v>
      </c>
    </row>
    <row r="231" spans="1:3" ht="15">
      <c r="A231" s="80" t="s">
        <v>7168</v>
      </c>
      <c r="B231" s="89" t="s">
        <v>629</v>
      </c>
      <c r="C231" s="80">
        <f>VLOOKUP(GroupVertices[[#This Row],[Vertex]],Vertices[],MATCH("ID",Vertices[[#Headers],[Vertex]:[Vertex Group]],0),FALSE)</f>
        <v>519</v>
      </c>
    </row>
    <row r="232" spans="1:3" ht="15">
      <c r="A232" s="80" t="s">
        <v>7168</v>
      </c>
      <c r="B232" s="89" t="s">
        <v>611</v>
      </c>
      <c r="C232" s="80">
        <f>VLOOKUP(GroupVertices[[#This Row],[Vertex]],Vertices[],MATCH("ID",Vertices[[#Headers],[Vertex]:[Vertex Group]],0),FALSE)</f>
        <v>506</v>
      </c>
    </row>
    <row r="233" spans="1:3" ht="15">
      <c r="A233" s="80" t="s">
        <v>7168</v>
      </c>
      <c r="B233" s="89" t="s">
        <v>608</v>
      </c>
      <c r="C233" s="80">
        <f>VLOOKUP(GroupVertices[[#This Row],[Vertex]],Vertices[],MATCH("ID",Vertices[[#Headers],[Vertex]:[Vertex Group]],0),FALSE)</f>
        <v>503</v>
      </c>
    </row>
    <row r="234" spans="1:3" ht="15">
      <c r="A234" s="80" t="s">
        <v>7168</v>
      </c>
      <c r="B234" s="89" t="s">
        <v>597</v>
      </c>
      <c r="C234" s="80">
        <f>VLOOKUP(GroupVertices[[#This Row],[Vertex]],Vertices[],MATCH("ID",Vertices[[#Headers],[Vertex]:[Vertex Group]],0),FALSE)</f>
        <v>64</v>
      </c>
    </row>
    <row r="235" spans="1:3" ht="15">
      <c r="A235" s="80" t="s">
        <v>7168</v>
      </c>
      <c r="B235" s="89" t="s">
        <v>590</v>
      </c>
      <c r="C235" s="80">
        <f>VLOOKUP(GroupVertices[[#This Row],[Vertex]],Vertices[],MATCH("ID",Vertices[[#Headers],[Vertex]:[Vertex Group]],0),FALSE)</f>
        <v>488</v>
      </c>
    </row>
    <row r="236" spans="1:3" ht="15">
      <c r="A236" s="80" t="s">
        <v>7168</v>
      </c>
      <c r="B236" s="89" t="s">
        <v>553</v>
      </c>
      <c r="C236" s="80">
        <f>VLOOKUP(GroupVertices[[#This Row],[Vertex]],Vertices[],MATCH("ID",Vertices[[#Headers],[Vertex]:[Vertex Group]],0),FALSE)</f>
        <v>462</v>
      </c>
    </row>
    <row r="237" spans="1:3" ht="15">
      <c r="A237" s="80" t="s">
        <v>7168</v>
      </c>
      <c r="B237" s="89" t="s">
        <v>548</v>
      </c>
      <c r="C237" s="80">
        <f>VLOOKUP(GroupVertices[[#This Row],[Vertex]],Vertices[],MATCH("ID",Vertices[[#Headers],[Vertex]:[Vertex Group]],0),FALSE)</f>
        <v>458</v>
      </c>
    </row>
    <row r="238" spans="1:3" ht="15">
      <c r="A238" s="80" t="s">
        <v>7168</v>
      </c>
      <c r="B238" s="89" t="s">
        <v>530</v>
      </c>
      <c r="C238" s="80">
        <f>VLOOKUP(GroupVertices[[#This Row],[Vertex]],Vertices[],MATCH("ID",Vertices[[#Headers],[Vertex]:[Vertex Group]],0),FALSE)</f>
        <v>448</v>
      </c>
    </row>
    <row r="239" spans="1:3" ht="15">
      <c r="A239" s="80" t="s">
        <v>7168</v>
      </c>
      <c r="B239" s="89" t="s">
        <v>521</v>
      </c>
      <c r="C239" s="80">
        <f>VLOOKUP(GroupVertices[[#This Row],[Vertex]],Vertices[],MATCH("ID",Vertices[[#Headers],[Vertex]:[Vertex Group]],0),FALSE)</f>
        <v>444</v>
      </c>
    </row>
    <row r="240" spans="1:3" ht="15">
      <c r="A240" s="80" t="s">
        <v>7168</v>
      </c>
      <c r="B240" s="89" t="s">
        <v>475</v>
      </c>
      <c r="C240" s="80">
        <f>VLOOKUP(GroupVertices[[#This Row],[Vertex]],Vertices[],MATCH("ID",Vertices[[#Headers],[Vertex]:[Vertex Group]],0),FALSE)</f>
        <v>9</v>
      </c>
    </row>
    <row r="241" spans="1:3" ht="15">
      <c r="A241" s="80" t="s">
        <v>7168</v>
      </c>
      <c r="B241" s="89" t="s">
        <v>472</v>
      </c>
      <c r="C241" s="80">
        <f>VLOOKUP(GroupVertices[[#This Row],[Vertex]],Vertices[],MATCH("ID",Vertices[[#Headers],[Vertex]:[Vertex Group]],0),FALSE)</f>
        <v>415</v>
      </c>
    </row>
    <row r="242" spans="1:3" ht="15">
      <c r="A242" s="80" t="s">
        <v>7168</v>
      </c>
      <c r="B242" s="89" t="s">
        <v>443</v>
      </c>
      <c r="C242" s="80">
        <f>VLOOKUP(GroupVertices[[#This Row],[Vertex]],Vertices[],MATCH("ID",Vertices[[#Headers],[Vertex]:[Vertex Group]],0),FALSE)</f>
        <v>11</v>
      </c>
    </row>
    <row r="243" spans="1:3" ht="15">
      <c r="A243" s="80" t="s">
        <v>7168</v>
      </c>
      <c r="B243" s="89" t="s">
        <v>439</v>
      </c>
      <c r="C243" s="80">
        <f>VLOOKUP(GroupVertices[[#This Row],[Vertex]],Vertices[],MATCH("ID",Vertices[[#Headers],[Vertex]:[Vertex Group]],0),FALSE)</f>
        <v>394</v>
      </c>
    </row>
    <row r="244" spans="1:3" ht="15">
      <c r="A244" s="80" t="s">
        <v>7168</v>
      </c>
      <c r="B244" s="89" t="s">
        <v>395</v>
      </c>
      <c r="C244" s="80">
        <f>VLOOKUP(GroupVertices[[#This Row],[Vertex]],Vertices[],MATCH("ID",Vertices[[#Headers],[Vertex]:[Vertex Group]],0),FALSE)</f>
        <v>365</v>
      </c>
    </row>
    <row r="245" spans="1:3" ht="15">
      <c r="A245" s="80" t="s">
        <v>7168</v>
      </c>
      <c r="B245" s="89" t="s">
        <v>321</v>
      </c>
      <c r="C245" s="80">
        <f>VLOOKUP(GroupVertices[[#This Row],[Vertex]],Vertices[],MATCH("ID",Vertices[[#Headers],[Vertex]:[Vertex Group]],0),FALSE)</f>
        <v>316</v>
      </c>
    </row>
    <row r="246" spans="1:3" ht="15">
      <c r="A246" s="80" t="s">
        <v>7168</v>
      </c>
      <c r="B246" s="89" t="s">
        <v>304</v>
      </c>
      <c r="C246" s="80">
        <f>VLOOKUP(GroupVertices[[#This Row],[Vertex]],Vertices[],MATCH("ID",Vertices[[#Headers],[Vertex]:[Vertex Group]],0),FALSE)</f>
        <v>305</v>
      </c>
    </row>
    <row r="247" spans="1:3" ht="15">
      <c r="A247" s="80" t="s">
        <v>7168</v>
      </c>
      <c r="B247" s="89" t="s">
        <v>286</v>
      </c>
      <c r="C247" s="80">
        <f>VLOOKUP(GroupVertices[[#This Row],[Vertex]],Vertices[],MATCH("ID",Vertices[[#Headers],[Vertex]:[Vertex Group]],0),FALSE)</f>
        <v>297</v>
      </c>
    </row>
    <row r="248" spans="1:3" ht="15">
      <c r="A248" s="80" t="s">
        <v>7168</v>
      </c>
      <c r="B248" s="89" t="s">
        <v>243</v>
      </c>
      <c r="C248" s="80">
        <f>VLOOKUP(GroupVertices[[#This Row],[Vertex]],Vertices[],MATCH("ID",Vertices[[#Headers],[Vertex]:[Vertex Group]],0),FALSE)</f>
        <v>269</v>
      </c>
    </row>
    <row r="249" spans="1:3" ht="15">
      <c r="A249" s="80" t="s">
        <v>7168</v>
      </c>
      <c r="B249" s="89" t="s">
        <v>230</v>
      </c>
      <c r="C249" s="80">
        <f>VLOOKUP(GroupVertices[[#This Row],[Vertex]],Vertices[],MATCH("ID",Vertices[[#Headers],[Vertex]:[Vertex Group]],0),FALSE)</f>
        <v>262</v>
      </c>
    </row>
    <row r="250" spans="1:3" ht="15">
      <c r="A250" s="80" t="s">
        <v>7169</v>
      </c>
      <c r="B250" s="89" t="s">
        <v>774</v>
      </c>
      <c r="C250" s="80">
        <f>VLOOKUP(GroupVertices[[#This Row],[Vertex]],Vertices[],MATCH("ID",Vertices[[#Headers],[Vertex]:[Vertex Group]],0),FALSE)</f>
        <v>598</v>
      </c>
    </row>
    <row r="251" spans="1:3" ht="15">
      <c r="A251" s="80" t="s">
        <v>7169</v>
      </c>
      <c r="B251" s="89" t="s">
        <v>773</v>
      </c>
      <c r="C251" s="80">
        <f>VLOOKUP(GroupVertices[[#This Row],[Vertex]],Vertices[],MATCH("ID",Vertices[[#Headers],[Vertex]:[Vertex Group]],0),FALSE)</f>
        <v>26</v>
      </c>
    </row>
    <row r="252" spans="1:3" ht="15">
      <c r="A252" s="80" t="s">
        <v>7169</v>
      </c>
      <c r="B252" s="89" t="s">
        <v>733</v>
      </c>
      <c r="C252" s="80">
        <f>VLOOKUP(GroupVertices[[#This Row],[Vertex]],Vertices[],MATCH("ID",Vertices[[#Headers],[Vertex]:[Vertex Group]],0),FALSE)</f>
        <v>32</v>
      </c>
    </row>
    <row r="253" spans="1:3" ht="15">
      <c r="A253" s="80" t="s">
        <v>7169</v>
      </c>
      <c r="B253" s="89" t="s">
        <v>732</v>
      </c>
      <c r="C253" s="80">
        <f>VLOOKUP(GroupVertices[[#This Row],[Vertex]],Vertices[],MATCH("ID",Vertices[[#Headers],[Vertex]:[Vertex Group]],0),FALSE)</f>
        <v>22</v>
      </c>
    </row>
    <row r="254" spans="1:3" ht="15">
      <c r="A254" s="80" t="s">
        <v>7169</v>
      </c>
      <c r="B254" s="89" t="s">
        <v>720</v>
      </c>
      <c r="C254" s="80">
        <f>VLOOKUP(GroupVertices[[#This Row],[Vertex]],Vertices[],MATCH("ID",Vertices[[#Headers],[Vertex]:[Vertex Group]],0),FALSE)</f>
        <v>576</v>
      </c>
    </row>
    <row r="255" spans="1:3" ht="15">
      <c r="A255" s="80" t="s">
        <v>7169</v>
      </c>
      <c r="B255" s="89" t="s">
        <v>718</v>
      </c>
      <c r="C255" s="80">
        <f>VLOOKUP(GroupVertices[[#This Row],[Vertex]],Vertices[],MATCH("ID",Vertices[[#Headers],[Vertex]:[Vertex Group]],0),FALSE)</f>
        <v>575</v>
      </c>
    </row>
    <row r="256" spans="1:3" ht="15">
      <c r="A256" s="80" t="s">
        <v>7169</v>
      </c>
      <c r="B256" s="89" t="s">
        <v>717</v>
      </c>
      <c r="C256" s="80">
        <f>VLOOKUP(GroupVertices[[#This Row],[Vertex]],Vertices[],MATCH("ID",Vertices[[#Headers],[Vertex]:[Vertex Group]],0),FALSE)</f>
        <v>24</v>
      </c>
    </row>
    <row r="257" spans="1:3" ht="15">
      <c r="A257" s="80" t="s">
        <v>7169</v>
      </c>
      <c r="B257" s="89" t="s">
        <v>655</v>
      </c>
      <c r="C257" s="80">
        <f>VLOOKUP(GroupVertices[[#This Row],[Vertex]],Vertices[],MATCH("ID",Vertices[[#Headers],[Vertex]:[Vertex Group]],0),FALSE)</f>
        <v>535</v>
      </c>
    </row>
    <row r="258" spans="1:3" ht="15">
      <c r="A258" s="80" t="s">
        <v>7169</v>
      </c>
      <c r="B258" s="89" t="s">
        <v>621</v>
      </c>
      <c r="C258" s="80">
        <f>VLOOKUP(GroupVertices[[#This Row],[Vertex]],Vertices[],MATCH("ID",Vertices[[#Headers],[Vertex]:[Vertex Group]],0),FALSE)</f>
        <v>513</v>
      </c>
    </row>
    <row r="259" spans="1:3" ht="15">
      <c r="A259" s="80" t="s">
        <v>7169</v>
      </c>
      <c r="B259" s="89" t="s">
        <v>620</v>
      </c>
      <c r="C259" s="80">
        <f>VLOOKUP(GroupVertices[[#This Row],[Vertex]],Vertices[],MATCH("ID",Vertices[[#Headers],[Vertex]:[Vertex Group]],0),FALSE)</f>
        <v>512</v>
      </c>
    </row>
    <row r="260" spans="1:3" ht="15">
      <c r="A260" s="80" t="s">
        <v>7169</v>
      </c>
      <c r="B260" s="89" t="s">
        <v>615</v>
      </c>
      <c r="C260" s="80">
        <f>VLOOKUP(GroupVertices[[#This Row],[Vertex]],Vertices[],MATCH("ID",Vertices[[#Headers],[Vertex]:[Vertex Group]],0),FALSE)</f>
        <v>23</v>
      </c>
    </row>
    <row r="261" spans="1:3" ht="15">
      <c r="A261" s="80" t="s">
        <v>7169</v>
      </c>
      <c r="B261" s="89" t="s">
        <v>614</v>
      </c>
      <c r="C261" s="80">
        <f>VLOOKUP(GroupVertices[[#This Row],[Vertex]],Vertices[],MATCH("ID",Vertices[[#Headers],[Vertex]:[Vertex Group]],0),FALSE)</f>
        <v>20</v>
      </c>
    </row>
    <row r="262" spans="1:3" ht="15">
      <c r="A262" s="80" t="s">
        <v>7169</v>
      </c>
      <c r="B262" s="89" t="s">
        <v>581</v>
      </c>
      <c r="C262" s="80">
        <f>VLOOKUP(GroupVertices[[#This Row],[Vertex]],Vertices[],MATCH("ID",Vertices[[#Headers],[Vertex]:[Vertex Group]],0),FALSE)</f>
        <v>483</v>
      </c>
    </row>
    <row r="263" spans="1:3" ht="15">
      <c r="A263" s="80" t="s">
        <v>7169</v>
      </c>
      <c r="B263" s="89" t="s">
        <v>561</v>
      </c>
      <c r="C263" s="80">
        <f>VLOOKUP(GroupVertices[[#This Row],[Vertex]],Vertices[],MATCH("ID",Vertices[[#Headers],[Vertex]:[Vertex Group]],0),FALSE)</f>
        <v>466</v>
      </c>
    </row>
    <row r="264" spans="1:3" ht="15">
      <c r="A264" s="80" t="s">
        <v>7169</v>
      </c>
      <c r="B264" s="89" t="s">
        <v>560</v>
      </c>
      <c r="C264" s="80">
        <f>VLOOKUP(GroupVertices[[#This Row],[Vertex]],Vertices[],MATCH("ID",Vertices[[#Headers],[Vertex]:[Vertex Group]],0),FALSE)</f>
        <v>28</v>
      </c>
    </row>
    <row r="265" spans="1:3" ht="15">
      <c r="A265" s="80" t="s">
        <v>7169</v>
      </c>
      <c r="B265" s="89" t="s">
        <v>528</v>
      </c>
      <c r="C265" s="80">
        <f>VLOOKUP(GroupVertices[[#This Row],[Vertex]],Vertices[],MATCH("ID",Vertices[[#Headers],[Vertex]:[Vertex Group]],0),FALSE)</f>
        <v>27</v>
      </c>
    </row>
    <row r="266" spans="1:3" ht="15">
      <c r="A266" s="80" t="s">
        <v>7169</v>
      </c>
      <c r="B266" s="89" t="s">
        <v>527</v>
      </c>
      <c r="C266" s="80">
        <f>VLOOKUP(GroupVertices[[#This Row],[Vertex]],Vertices[],MATCH("ID",Vertices[[#Headers],[Vertex]:[Vertex Group]],0),FALSE)</f>
        <v>132</v>
      </c>
    </row>
    <row r="267" spans="1:3" ht="15">
      <c r="A267" s="80" t="s">
        <v>7169</v>
      </c>
      <c r="B267" s="89" t="s">
        <v>435</v>
      </c>
      <c r="C267" s="80">
        <f>VLOOKUP(GroupVertices[[#This Row],[Vertex]],Vertices[],MATCH("ID",Vertices[[#Headers],[Vertex]:[Vertex Group]],0),FALSE)</f>
        <v>391</v>
      </c>
    </row>
    <row r="268" spans="1:3" ht="15">
      <c r="A268" s="80" t="s">
        <v>7169</v>
      </c>
      <c r="B268" s="89" t="s">
        <v>419</v>
      </c>
      <c r="C268" s="80">
        <f>VLOOKUP(GroupVertices[[#This Row],[Vertex]],Vertices[],MATCH("ID",Vertices[[#Headers],[Vertex]:[Vertex Group]],0),FALSE)</f>
        <v>19</v>
      </c>
    </row>
    <row r="269" spans="1:3" ht="15">
      <c r="A269" s="80" t="s">
        <v>7169</v>
      </c>
      <c r="B269" s="89" t="s">
        <v>420</v>
      </c>
      <c r="C269" s="80">
        <f>VLOOKUP(GroupVertices[[#This Row],[Vertex]],Vertices[],MATCH("ID",Vertices[[#Headers],[Vertex]:[Vertex Group]],0),FALSE)</f>
        <v>116</v>
      </c>
    </row>
    <row r="270" spans="1:3" ht="15">
      <c r="A270" s="80" t="s">
        <v>7169</v>
      </c>
      <c r="B270" s="89" t="s">
        <v>418</v>
      </c>
      <c r="C270" s="80">
        <f>VLOOKUP(GroupVertices[[#This Row],[Vertex]],Vertices[],MATCH("ID",Vertices[[#Headers],[Vertex]:[Vertex Group]],0),FALSE)</f>
        <v>115</v>
      </c>
    </row>
    <row r="271" spans="1:3" ht="15">
      <c r="A271" s="80" t="s">
        <v>7169</v>
      </c>
      <c r="B271" s="89" t="s">
        <v>412</v>
      </c>
      <c r="C271" s="80">
        <f>VLOOKUP(GroupVertices[[#This Row],[Vertex]],Vertices[],MATCH("ID",Vertices[[#Headers],[Vertex]:[Vertex Group]],0),FALSE)</f>
        <v>376</v>
      </c>
    </row>
    <row r="272" spans="1:3" ht="15">
      <c r="A272" s="80" t="s">
        <v>7169</v>
      </c>
      <c r="B272" s="89" t="s">
        <v>381</v>
      </c>
      <c r="C272" s="80">
        <f>VLOOKUP(GroupVertices[[#This Row],[Vertex]],Vertices[],MATCH("ID",Vertices[[#Headers],[Vertex]:[Vertex Group]],0),FALSE)</f>
        <v>355</v>
      </c>
    </row>
    <row r="273" spans="1:3" ht="15">
      <c r="A273" s="80" t="s">
        <v>7169</v>
      </c>
      <c r="B273" s="89" t="s">
        <v>357</v>
      </c>
      <c r="C273" s="80">
        <f>VLOOKUP(GroupVertices[[#This Row],[Vertex]],Vertices[],MATCH("ID",Vertices[[#Headers],[Vertex]:[Vertex Group]],0),FALSE)</f>
        <v>336</v>
      </c>
    </row>
    <row r="274" spans="1:3" ht="15">
      <c r="A274" s="80" t="s">
        <v>7169</v>
      </c>
      <c r="B274" s="89" t="s">
        <v>332</v>
      </c>
      <c r="C274" s="80">
        <f>VLOOKUP(GroupVertices[[#This Row],[Vertex]],Vertices[],MATCH("ID",Vertices[[#Headers],[Vertex]:[Vertex Group]],0),FALSE)</f>
        <v>31</v>
      </c>
    </row>
    <row r="275" spans="1:3" ht="15">
      <c r="A275" s="80" t="s">
        <v>7169</v>
      </c>
      <c r="B275" s="89" t="s">
        <v>331</v>
      </c>
      <c r="C275" s="80">
        <f>VLOOKUP(GroupVertices[[#This Row],[Vertex]],Vertices[],MATCH("ID",Vertices[[#Headers],[Vertex]:[Vertex Group]],0),FALSE)</f>
        <v>104</v>
      </c>
    </row>
    <row r="276" spans="1:3" ht="15">
      <c r="A276" s="80" t="s">
        <v>7169</v>
      </c>
      <c r="B276" s="89" t="s">
        <v>289</v>
      </c>
      <c r="C276" s="80">
        <f>VLOOKUP(GroupVertices[[#This Row],[Vertex]],Vertices[],MATCH("ID",Vertices[[#Headers],[Vertex]:[Vertex Group]],0),FALSE)</f>
        <v>299</v>
      </c>
    </row>
    <row r="277" spans="1:3" ht="15">
      <c r="A277" s="80" t="s">
        <v>7169</v>
      </c>
      <c r="B277" s="89" t="s">
        <v>242</v>
      </c>
      <c r="C277" s="80">
        <f>VLOOKUP(GroupVertices[[#This Row],[Vertex]],Vertices[],MATCH("ID",Vertices[[#Headers],[Vertex]:[Vertex Group]],0),FALSE)</f>
        <v>268</v>
      </c>
    </row>
    <row r="278" spans="1:3" ht="15">
      <c r="A278" s="80" t="s">
        <v>7170</v>
      </c>
      <c r="B278" s="89" t="s">
        <v>761</v>
      </c>
      <c r="C278" s="80">
        <f>VLOOKUP(GroupVertices[[#This Row],[Vertex]],Vertices[],MATCH("ID",Vertices[[#Headers],[Vertex]:[Vertex Group]],0),FALSE)</f>
        <v>593</v>
      </c>
    </row>
    <row r="279" spans="1:3" ht="15">
      <c r="A279" s="80" t="s">
        <v>7170</v>
      </c>
      <c r="B279" s="89" t="s">
        <v>760</v>
      </c>
      <c r="C279" s="80">
        <f>VLOOKUP(GroupVertices[[#This Row],[Vertex]],Vertices[],MATCH("ID",Vertices[[#Headers],[Vertex]:[Vertex Group]],0),FALSE)</f>
        <v>12</v>
      </c>
    </row>
    <row r="280" spans="1:3" ht="15">
      <c r="A280" s="80" t="s">
        <v>7170</v>
      </c>
      <c r="B280" s="89" t="s">
        <v>684</v>
      </c>
      <c r="C280" s="80">
        <f>VLOOKUP(GroupVertices[[#This Row],[Vertex]],Vertices[],MATCH("ID",Vertices[[#Headers],[Vertex]:[Vertex Group]],0),FALSE)</f>
        <v>553</v>
      </c>
    </row>
    <row r="281" spans="1:3" ht="15">
      <c r="A281" s="80" t="s">
        <v>7170</v>
      </c>
      <c r="B281" s="89" t="s">
        <v>677</v>
      </c>
      <c r="C281" s="80">
        <f>VLOOKUP(GroupVertices[[#This Row],[Vertex]],Vertices[],MATCH("ID",Vertices[[#Headers],[Vertex]:[Vertex Group]],0),FALSE)</f>
        <v>549</v>
      </c>
    </row>
    <row r="282" spans="1:3" ht="15">
      <c r="A282" s="80" t="s">
        <v>7170</v>
      </c>
      <c r="B282" s="89" t="s">
        <v>625</v>
      </c>
      <c r="C282" s="80">
        <f>VLOOKUP(GroupVertices[[#This Row],[Vertex]],Vertices[],MATCH("ID",Vertices[[#Headers],[Vertex]:[Vertex Group]],0),FALSE)</f>
        <v>516</v>
      </c>
    </row>
    <row r="283" spans="1:3" ht="15">
      <c r="A283" s="80" t="s">
        <v>7170</v>
      </c>
      <c r="B283" s="89" t="s">
        <v>599</v>
      </c>
      <c r="C283" s="80">
        <f>VLOOKUP(GroupVertices[[#This Row],[Vertex]],Vertices[],MATCH("ID",Vertices[[#Headers],[Vertex]:[Vertex Group]],0),FALSE)</f>
        <v>495</v>
      </c>
    </row>
    <row r="284" spans="1:3" ht="15">
      <c r="A284" s="80" t="s">
        <v>7170</v>
      </c>
      <c r="B284" s="89" t="s">
        <v>552</v>
      </c>
      <c r="C284" s="80">
        <f>VLOOKUP(GroupVertices[[#This Row],[Vertex]],Vertices[],MATCH("ID",Vertices[[#Headers],[Vertex]:[Vertex Group]],0),FALSE)</f>
        <v>461</v>
      </c>
    </row>
    <row r="285" spans="1:3" ht="15">
      <c r="A285" s="80" t="s">
        <v>7170</v>
      </c>
      <c r="B285" s="89" t="s">
        <v>531</v>
      </c>
      <c r="C285" s="80">
        <f>VLOOKUP(GroupVertices[[#This Row],[Vertex]],Vertices[],MATCH("ID",Vertices[[#Headers],[Vertex]:[Vertex Group]],0),FALSE)</f>
        <v>449</v>
      </c>
    </row>
    <row r="286" spans="1:3" ht="15">
      <c r="A286" s="80" t="s">
        <v>7170</v>
      </c>
      <c r="B286" s="89" t="s">
        <v>501</v>
      </c>
      <c r="C286" s="80">
        <f>VLOOKUP(GroupVertices[[#This Row],[Vertex]],Vertices[],MATCH("ID",Vertices[[#Headers],[Vertex]:[Vertex Group]],0),FALSE)</f>
        <v>434</v>
      </c>
    </row>
    <row r="287" spans="1:3" ht="15">
      <c r="A287" s="80" t="s">
        <v>7170</v>
      </c>
      <c r="B287" s="89" t="s">
        <v>465</v>
      </c>
      <c r="C287" s="80">
        <f>VLOOKUP(GroupVertices[[#This Row],[Vertex]],Vertices[],MATCH("ID",Vertices[[#Headers],[Vertex]:[Vertex Group]],0),FALSE)</f>
        <v>410</v>
      </c>
    </row>
    <row r="288" spans="1:3" ht="15">
      <c r="A288" s="80" t="s">
        <v>7170</v>
      </c>
      <c r="B288" s="89" t="s">
        <v>427</v>
      </c>
      <c r="C288" s="80">
        <f>VLOOKUP(GroupVertices[[#This Row],[Vertex]],Vertices[],MATCH("ID",Vertices[[#Headers],[Vertex]:[Vertex Group]],0),FALSE)</f>
        <v>385</v>
      </c>
    </row>
    <row r="289" spans="1:3" ht="15">
      <c r="A289" s="80" t="s">
        <v>7170</v>
      </c>
      <c r="B289" s="89" t="s">
        <v>416</v>
      </c>
      <c r="C289" s="80">
        <f>VLOOKUP(GroupVertices[[#This Row],[Vertex]],Vertices[],MATCH("ID",Vertices[[#Headers],[Vertex]:[Vertex Group]],0),FALSE)</f>
        <v>379</v>
      </c>
    </row>
    <row r="290" spans="1:3" ht="15">
      <c r="A290" s="80" t="s">
        <v>7170</v>
      </c>
      <c r="B290" s="89" t="s">
        <v>415</v>
      </c>
      <c r="C290" s="80">
        <f>VLOOKUP(GroupVertices[[#This Row],[Vertex]],Vertices[],MATCH("ID",Vertices[[#Headers],[Vertex]:[Vertex Group]],0),FALSE)</f>
        <v>378</v>
      </c>
    </row>
    <row r="291" spans="1:3" ht="15">
      <c r="A291" s="80" t="s">
        <v>7170</v>
      </c>
      <c r="B291" s="89" t="s">
        <v>407</v>
      </c>
      <c r="C291" s="80">
        <f>VLOOKUP(GroupVertices[[#This Row],[Vertex]],Vertices[],MATCH("ID",Vertices[[#Headers],[Vertex]:[Vertex Group]],0),FALSE)</f>
        <v>373</v>
      </c>
    </row>
    <row r="292" spans="1:3" ht="15">
      <c r="A292" s="80" t="s">
        <v>7170</v>
      </c>
      <c r="B292" s="89" t="s">
        <v>402</v>
      </c>
      <c r="C292" s="80">
        <f>VLOOKUP(GroupVertices[[#This Row],[Vertex]],Vertices[],MATCH("ID",Vertices[[#Headers],[Vertex]:[Vertex Group]],0),FALSE)</f>
        <v>371</v>
      </c>
    </row>
    <row r="293" spans="1:3" ht="15">
      <c r="A293" s="80" t="s">
        <v>7170</v>
      </c>
      <c r="B293" s="89" t="s">
        <v>397</v>
      </c>
      <c r="C293" s="80">
        <f>VLOOKUP(GroupVertices[[#This Row],[Vertex]],Vertices[],MATCH("ID",Vertices[[#Headers],[Vertex]:[Vertex Group]],0),FALSE)</f>
        <v>367</v>
      </c>
    </row>
    <row r="294" spans="1:3" ht="15">
      <c r="A294" s="80" t="s">
        <v>7170</v>
      </c>
      <c r="B294" s="89" t="s">
        <v>396</v>
      </c>
      <c r="C294" s="80">
        <f>VLOOKUP(GroupVertices[[#This Row],[Vertex]],Vertices[],MATCH("ID",Vertices[[#Headers],[Vertex]:[Vertex Group]],0),FALSE)</f>
        <v>366</v>
      </c>
    </row>
    <row r="295" spans="1:3" ht="15">
      <c r="A295" s="80" t="s">
        <v>7170</v>
      </c>
      <c r="B295" s="89" t="s">
        <v>389</v>
      </c>
      <c r="C295" s="80">
        <f>VLOOKUP(GroupVertices[[#This Row],[Vertex]],Vertices[],MATCH("ID",Vertices[[#Headers],[Vertex]:[Vertex Group]],0),FALSE)</f>
        <v>362</v>
      </c>
    </row>
    <row r="296" spans="1:3" ht="15">
      <c r="A296" s="80" t="s">
        <v>7170</v>
      </c>
      <c r="B296" s="89" t="s">
        <v>373</v>
      </c>
      <c r="C296" s="80">
        <f>VLOOKUP(GroupVertices[[#This Row],[Vertex]],Vertices[],MATCH("ID",Vertices[[#Headers],[Vertex]:[Vertex Group]],0),FALSE)</f>
        <v>349</v>
      </c>
    </row>
    <row r="297" spans="1:3" ht="15">
      <c r="A297" s="80" t="s">
        <v>7170</v>
      </c>
      <c r="B297" s="89" t="s">
        <v>372</v>
      </c>
      <c r="C297" s="80">
        <f>VLOOKUP(GroupVertices[[#This Row],[Vertex]],Vertices[],MATCH("ID",Vertices[[#Headers],[Vertex]:[Vertex Group]],0),FALSE)</f>
        <v>348</v>
      </c>
    </row>
    <row r="298" spans="1:3" ht="15">
      <c r="A298" s="80" t="s">
        <v>7170</v>
      </c>
      <c r="B298" s="89" t="s">
        <v>299</v>
      </c>
      <c r="C298" s="80">
        <f>VLOOKUP(GroupVertices[[#This Row],[Vertex]],Vertices[],MATCH("ID",Vertices[[#Headers],[Vertex]:[Vertex Group]],0),FALSE)</f>
        <v>300</v>
      </c>
    </row>
    <row r="299" spans="1:3" ht="15">
      <c r="A299" s="80" t="s">
        <v>7170</v>
      </c>
      <c r="B299" s="89" t="s">
        <v>262</v>
      </c>
      <c r="C299" s="80">
        <f>VLOOKUP(GroupVertices[[#This Row],[Vertex]],Vertices[],MATCH("ID",Vertices[[#Headers],[Vertex]:[Vertex Group]],0),FALSE)</f>
        <v>284</v>
      </c>
    </row>
    <row r="300" spans="1:3" ht="15">
      <c r="A300" s="80" t="s">
        <v>7170</v>
      </c>
      <c r="B300" s="89" t="s">
        <v>251</v>
      </c>
      <c r="C300" s="80">
        <f>VLOOKUP(GroupVertices[[#This Row],[Vertex]],Vertices[],MATCH("ID",Vertices[[#Headers],[Vertex]:[Vertex Group]],0),FALSE)</f>
        <v>276</v>
      </c>
    </row>
    <row r="301" spans="1:3" ht="15">
      <c r="A301" s="80" t="s">
        <v>7170</v>
      </c>
      <c r="B301" s="89" t="s">
        <v>249</v>
      </c>
      <c r="C301" s="80">
        <f>VLOOKUP(GroupVertices[[#This Row],[Vertex]],Vertices[],MATCH("ID",Vertices[[#Headers],[Vertex]:[Vertex Group]],0),FALSE)</f>
        <v>274</v>
      </c>
    </row>
    <row r="302" spans="1:3" ht="15">
      <c r="A302" s="80" t="s">
        <v>7170</v>
      </c>
      <c r="B302" s="89" t="s">
        <v>223</v>
      </c>
      <c r="C302" s="80">
        <f>VLOOKUP(GroupVertices[[#This Row],[Vertex]],Vertices[],MATCH("ID",Vertices[[#Headers],[Vertex]:[Vertex Group]],0),FALSE)</f>
        <v>258</v>
      </c>
    </row>
    <row r="303" spans="1:3" ht="15">
      <c r="A303" s="80" t="s">
        <v>7170</v>
      </c>
      <c r="B303" s="89" t="s">
        <v>222</v>
      </c>
      <c r="C303" s="80">
        <f>VLOOKUP(GroupVertices[[#This Row],[Vertex]],Vertices[],MATCH("ID",Vertices[[#Headers],[Vertex]:[Vertex Group]],0),FALSE)</f>
        <v>257</v>
      </c>
    </row>
    <row r="304" spans="1:3" ht="15">
      <c r="A304" s="80" t="s">
        <v>7171</v>
      </c>
      <c r="B304" s="89" t="s">
        <v>711</v>
      </c>
      <c r="C304" s="80">
        <f>VLOOKUP(GroupVertices[[#This Row],[Vertex]],Vertices[],MATCH("ID",Vertices[[#Headers],[Vertex]:[Vertex Group]],0),FALSE)</f>
        <v>572</v>
      </c>
    </row>
    <row r="305" spans="1:3" ht="15">
      <c r="A305" s="80" t="s">
        <v>7171</v>
      </c>
      <c r="B305" s="89" t="s">
        <v>710</v>
      </c>
      <c r="C305" s="80">
        <f>VLOOKUP(GroupVertices[[#This Row],[Vertex]],Vertices[],MATCH("ID",Vertices[[#Headers],[Vertex]:[Vertex Group]],0),FALSE)</f>
        <v>29</v>
      </c>
    </row>
    <row r="306" spans="1:3" ht="15">
      <c r="A306" s="80" t="s">
        <v>7171</v>
      </c>
      <c r="B306" s="89" t="s">
        <v>683</v>
      </c>
      <c r="C306" s="80">
        <f>VLOOKUP(GroupVertices[[#This Row],[Vertex]],Vertices[],MATCH("ID",Vertices[[#Headers],[Vertex]:[Vertex Group]],0),FALSE)</f>
        <v>552</v>
      </c>
    </row>
    <row r="307" spans="1:3" ht="15">
      <c r="A307" s="80" t="s">
        <v>7171</v>
      </c>
      <c r="B307" s="89" t="s">
        <v>662</v>
      </c>
      <c r="C307" s="80">
        <f>VLOOKUP(GroupVertices[[#This Row],[Vertex]],Vertices[],MATCH("ID",Vertices[[#Headers],[Vertex]:[Vertex Group]],0),FALSE)</f>
        <v>542</v>
      </c>
    </row>
    <row r="308" spans="1:3" ht="15">
      <c r="A308" s="80" t="s">
        <v>7171</v>
      </c>
      <c r="B308" s="89" t="s">
        <v>659</v>
      </c>
      <c r="C308" s="80">
        <f>VLOOKUP(GroupVertices[[#This Row],[Vertex]],Vertices[],MATCH("ID",Vertices[[#Headers],[Vertex]:[Vertex Group]],0),FALSE)</f>
        <v>539</v>
      </c>
    </row>
    <row r="309" spans="1:3" ht="15">
      <c r="A309" s="80" t="s">
        <v>7171</v>
      </c>
      <c r="B309" s="89" t="s">
        <v>617</v>
      </c>
      <c r="C309" s="80">
        <f>VLOOKUP(GroupVertices[[#This Row],[Vertex]],Vertices[],MATCH("ID",Vertices[[#Headers],[Vertex]:[Vertex Group]],0),FALSE)</f>
        <v>509</v>
      </c>
    </row>
    <row r="310" spans="1:3" ht="15">
      <c r="A310" s="80" t="s">
        <v>7171</v>
      </c>
      <c r="B310" s="89" t="s">
        <v>577</v>
      </c>
      <c r="C310" s="80">
        <f>VLOOKUP(GroupVertices[[#This Row],[Vertex]],Vertices[],MATCH("ID",Vertices[[#Headers],[Vertex]:[Vertex Group]],0),FALSE)</f>
        <v>480</v>
      </c>
    </row>
    <row r="311" spans="1:3" ht="15">
      <c r="A311" s="80" t="s">
        <v>7171</v>
      </c>
      <c r="B311" s="89" t="s">
        <v>460</v>
      </c>
      <c r="C311" s="80">
        <f>VLOOKUP(GroupVertices[[#This Row],[Vertex]],Vertices[],MATCH("ID",Vertices[[#Headers],[Vertex]:[Vertex Group]],0),FALSE)</f>
        <v>407</v>
      </c>
    </row>
    <row r="312" spans="1:3" ht="15">
      <c r="A312" s="80" t="s">
        <v>7171</v>
      </c>
      <c r="B312" s="89" t="s">
        <v>458</v>
      </c>
      <c r="C312" s="80">
        <f>VLOOKUP(GroupVertices[[#This Row],[Vertex]],Vertices[],MATCH("ID",Vertices[[#Headers],[Vertex]:[Vertex Group]],0),FALSE)</f>
        <v>406</v>
      </c>
    </row>
    <row r="313" spans="1:3" ht="15">
      <c r="A313" s="80" t="s">
        <v>7171</v>
      </c>
      <c r="B313" s="89" t="s">
        <v>411</v>
      </c>
      <c r="C313" s="80">
        <f>VLOOKUP(GroupVertices[[#This Row],[Vertex]],Vertices[],MATCH("ID",Vertices[[#Headers],[Vertex]:[Vertex Group]],0),FALSE)</f>
        <v>375</v>
      </c>
    </row>
    <row r="314" spans="1:3" ht="15">
      <c r="A314" s="80" t="s">
        <v>7171</v>
      </c>
      <c r="B314" s="89" t="s">
        <v>377</v>
      </c>
      <c r="C314" s="80">
        <f>VLOOKUP(GroupVertices[[#This Row],[Vertex]],Vertices[],MATCH("ID",Vertices[[#Headers],[Vertex]:[Vertex Group]],0),FALSE)</f>
        <v>352</v>
      </c>
    </row>
    <row r="315" spans="1:3" ht="15">
      <c r="A315" s="80" t="s">
        <v>7171</v>
      </c>
      <c r="B315" s="89" t="s">
        <v>349</v>
      </c>
      <c r="C315" s="80">
        <f>VLOOKUP(GroupVertices[[#This Row],[Vertex]],Vertices[],MATCH("ID",Vertices[[#Headers],[Vertex]:[Vertex Group]],0),FALSE)</f>
        <v>331</v>
      </c>
    </row>
    <row r="316" spans="1:3" ht="15">
      <c r="A316" s="80" t="s">
        <v>7171</v>
      </c>
      <c r="B316" s="89" t="s">
        <v>224</v>
      </c>
      <c r="C316" s="80">
        <f>VLOOKUP(GroupVertices[[#This Row],[Vertex]],Vertices[],MATCH("ID",Vertices[[#Headers],[Vertex]:[Vertex Group]],0),FALSE)</f>
        <v>259</v>
      </c>
    </row>
    <row r="317" spans="1:3" ht="15">
      <c r="A317" s="80" t="s">
        <v>7172</v>
      </c>
      <c r="B317" s="89" t="s">
        <v>681</v>
      </c>
      <c r="C317" s="80">
        <f>VLOOKUP(GroupVertices[[#This Row],[Vertex]],Vertices[],MATCH("ID",Vertices[[#Headers],[Vertex]:[Vertex Group]],0),FALSE)</f>
        <v>17</v>
      </c>
    </row>
    <row r="318" spans="1:3" ht="15">
      <c r="A318" s="80" t="s">
        <v>7172</v>
      </c>
      <c r="B318" s="89" t="s">
        <v>682</v>
      </c>
      <c r="C318" s="80">
        <f>VLOOKUP(GroupVertices[[#This Row],[Vertex]],Vertices[],MATCH("ID",Vertices[[#Headers],[Vertex]:[Vertex Group]],0),FALSE)</f>
        <v>151</v>
      </c>
    </row>
    <row r="319" spans="1:3" ht="15">
      <c r="A319" s="80" t="s">
        <v>7172</v>
      </c>
      <c r="B319" s="89" t="s">
        <v>680</v>
      </c>
      <c r="C319" s="80">
        <f>VLOOKUP(GroupVertices[[#This Row],[Vertex]],Vertices[],MATCH("ID",Vertices[[#Headers],[Vertex]:[Vertex Group]],0),FALSE)</f>
        <v>18</v>
      </c>
    </row>
    <row r="320" spans="1:3" ht="15">
      <c r="A320" s="80" t="s">
        <v>7172</v>
      </c>
      <c r="B320" s="89" t="s">
        <v>541</v>
      </c>
      <c r="C320" s="80">
        <f>VLOOKUP(GroupVertices[[#This Row],[Vertex]],Vertices[],MATCH("ID",Vertices[[#Headers],[Vertex]:[Vertex Group]],0),FALSE)</f>
        <v>454</v>
      </c>
    </row>
    <row r="321" spans="1:3" ht="15">
      <c r="A321" s="80" t="s">
        <v>7172</v>
      </c>
      <c r="B321" s="89" t="s">
        <v>483</v>
      </c>
      <c r="C321" s="80">
        <f>VLOOKUP(GroupVertices[[#This Row],[Vertex]],Vertices[],MATCH("ID",Vertices[[#Headers],[Vertex]:[Vertex Group]],0),FALSE)</f>
        <v>422</v>
      </c>
    </row>
    <row r="322" spans="1:3" ht="15">
      <c r="A322" s="80" t="s">
        <v>7172</v>
      </c>
      <c r="B322" s="89" t="s">
        <v>478</v>
      </c>
      <c r="C322" s="80">
        <f>VLOOKUP(GroupVertices[[#This Row],[Vertex]],Vertices[],MATCH("ID",Vertices[[#Headers],[Vertex]:[Vertex Group]],0),FALSE)</f>
        <v>418</v>
      </c>
    </row>
    <row r="323" spans="1:3" ht="15">
      <c r="A323" s="80" t="s">
        <v>7172</v>
      </c>
      <c r="B323" s="89" t="s">
        <v>474</v>
      </c>
      <c r="C323" s="80">
        <f>VLOOKUP(GroupVertices[[#This Row],[Vertex]],Vertices[],MATCH("ID",Vertices[[#Headers],[Vertex]:[Vertex Group]],0),FALSE)</f>
        <v>416</v>
      </c>
    </row>
    <row r="324" spans="1:3" ht="15">
      <c r="A324" s="80" t="s">
        <v>7172</v>
      </c>
      <c r="B324" s="89" t="s">
        <v>371</v>
      </c>
      <c r="C324" s="80">
        <f>VLOOKUP(GroupVertices[[#This Row],[Vertex]],Vertices[],MATCH("ID",Vertices[[#Headers],[Vertex]:[Vertex Group]],0),FALSE)</f>
        <v>347</v>
      </c>
    </row>
    <row r="325" spans="1:3" ht="15">
      <c r="A325" s="80" t="s">
        <v>7172</v>
      </c>
      <c r="B325" s="89" t="s">
        <v>351</v>
      </c>
      <c r="C325" s="80">
        <f>VLOOKUP(GroupVertices[[#This Row],[Vertex]],Vertices[],MATCH("ID",Vertices[[#Headers],[Vertex]:[Vertex Group]],0),FALSE)</f>
        <v>332</v>
      </c>
    </row>
    <row r="326" spans="1:3" ht="15">
      <c r="A326" s="80" t="s">
        <v>7172</v>
      </c>
      <c r="B326" s="89" t="s">
        <v>244</v>
      </c>
      <c r="C326" s="80">
        <f>VLOOKUP(GroupVertices[[#This Row],[Vertex]],Vertices[],MATCH("ID",Vertices[[#Headers],[Vertex]:[Vertex Group]],0),FALSE)</f>
        <v>270</v>
      </c>
    </row>
    <row r="327" spans="1:3" ht="15">
      <c r="A327" s="80" t="s">
        <v>7173</v>
      </c>
      <c r="B327" s="89" t="s">
        <v>782</v>
      </c>
      <c r="C327" s="80">
        <f>VLOOKUP(GroupVertices[[#This Row],[Vertex]],Vertices[],MATCH("ID",Vertices[[#Headers],[Vertex]:[Vertex Group]],0),FALSE)</f>
        <v>35</v>
      </c>
    </row>
    <row r="328" spans="1:3" ht="15">
      <c r="A328" s="80" t="s">
        <v>7173</v>
      </c>
      <c r="B328" s="89" t="s">
        <v>783</v>
      </c>
      <c r="C328" s="80">
        <f>VLOOKUP(GroupVertices[[#This Row],[Vertex]],Vertices[],MATCH("ID",Vertices[[#Headers],[Vertex]:[Vertex Group]],0),FALSE)</f>
        <v>34</v>
      </c>
    </row>
    <row r="329" spans="1:3" ht="15">
      <c r="A329" s="80" t="s">
        <v>7173</v>
      </c>
      <c r="B329" s="89" t="s">
        <v>391</v>
      </c>
      <c r="C329" s="80">
        <f>VLOOKUP(GroupVertices[[#This Row],[Vertex]],Vertices[],MATCH("ID",Vertices[[#Headers],[Vertex]:[Vertex Group]],0),FALSE)</f>
        <v>36</v>
      </c>
    </row>
    <row r="330" spans="1:3" ht="15">
      <c r="A330" s="80" t="s">
        <v>7173</v>
      </c>
      <c r="B330" s="89" t="s">
        <v>661</v>
      </c>
      <c r="C330" s="80">
        <f>VLOOKUP(GroupVertices[[#This Row],[Vertex]],Vertices[],MATCH("ID",Vertices[[#Headers],[Vertex]:[Vertex Group]],0),FALSE)</f>
        <v>541</v>
      </c>
    </row>
    <row r="331" spans="1:3" ht="15">
      <c r="A331" s="80" t="s">
        <v>7173</v>
      </c>
      <c r="B331" s="89" t="s">
        <v>607</v>
      </c>
      <c r="C331" s="80">
        <f>VLOOKUP(GroupVertices[[#This Row],[Vertex]],Vertices[],MATCH("ID",Vertices[[#Headers],[Vertex]:[Vertex Group]],0),FALSE)</f>
        <v>502</v>
      </c>
    </row>
    <row r="332" spans="1:3" ht="15">
      <c r="A332" s="80" t="s">
        <v>7173</v>
      </c>
      <c r="B332" s="89" t="s">
        <v>447</v>
      </c>
      <c r="C332" s="80">
        <f>VLOOKUP(GroupVertices[[#This Row],[Vertex]],Vertices[],MATCH("ID",Vertices[[#Headers],[Vertex]:[Vertex Group]],0),FALSE)</f>
        <v>399</v>
      </c>
    </row>
    <row r="333" spans="1:3" ht="15">
      <c r="A333" s="80" t="s">
        <v>7173</v>
      </c>
      <c r="B333" s="89" t="s">
        <v>390</v>
      </c>
      <c r="C333" s="80">
        <f>VLOOKUP(GroupVertices[[#This Row],[Vertex]],Vertices[],MATCH("ID",Vertices[[#Headers],[Vertex]:[Vertex Group]],0),FALSE)</f>
        <v>111</v>
      </c>
    </row>
    <row r="334" spans="1:3" ht="15">
      <c r="A334" s="80" t="s">
        <v>7173</v>
      </c>
      <c r="B334" s="89" t="s">
        <v>246</v>
      </c>
      <c r="C334" s="80">
        <f>VLOOKUP(GroupVertices[[#This Row],[Vertex]],Vertices[],MATCH("ID",Vertices[[#Headers],[Vertex]:[Vertex Group]],0),FALSE)</f>
        <v>272</v>
      </c>
    </row>
    <row r="335" spans="1:3" ht="15">
      <c r="A335" s="80" t="s">
        <v>7174</v>
      </c>
      <c r="B335" s="89" t="s">
        <v>583</v>
      </c>
      <c r="C335" s="80">
        <f>VLOOKUP(GroupVertices[[#This Row],[Vertex]],Vertices[],MATCH("ID",Vertices[[#Headers],[Vertex]:[Vertex Group]],0),FALSE)</f>
        <v>484</v>
      </c>
    </row>
    <row r="336" spans="1:3" ht="15">
      <c r="A336" s="80" t="s">
        <v>7174</v>
      </c>
      <c r="B336" s="89" t="s">
        <v>582</v>
      </c>
      <c r="C336" s="80">
        <f>VLOOKUP(GroupVertices[[#This Row],[Vertex]],Vertices[],MATCH("ID",Vertices[[#Headers],[Vertex]:[Vertex Group]],0),FALSE)</f>
        <v>33</v>
      </c>
    </row>
    <row r="337" spans="1:3" ht="15">
      <c r="A337" s="80" t="s">
        <v>7174</v>
      </c>
      <c r="B337" s="89" t="s">
        <v>568</v>
      </c>
      <c r="C337" s="80">
        <f>VLOOKUP(GroupVertices[[#This Row],[Vertex]],Vertices[],MATCH("ID",Vertices[[#Headers],[Vertex]:[Vertex Group]],0),FALSE)</f>
        <v>472</v>
      </c>
    </row>
    <row r="338" spans="1:3" ht="15">
      <c r="A338" s="80" t="s">
        <v>7174</v>
      </c>
      <c r="B338" s="89" t="s">
        <v>480</v>
      </c>
      <c r="C338" s="80">
        <f>VLOOKUP(GroupVertices[[#This Row],[Vertex]],Vertices[],MATCH("ID",Vertices[[#Headers],[Vertex]:[Vertex Group]],0),FALSE)</f>
        <v>420</v>
      </c>
    </row>
    <row r="339" spans="1:3" ht="15">
      <c r="A339" s="80" t="s">
        <v>7174</v>
      </c>
      <c r="B339" s="89" t="s">
        <v>466</v>
      </c>
      <c r="C339" s="80">
        <f>VLOOKUP(GroupVertices[[#This Row],[Vertex]],Vertices[],MATCH("ID",Vertices[[#Headers],[Vertex]:[Vertex Group]],0),FALSE)</f>
        <v>411</v>
      </c>
    </row>
    <row r="340" spans="1:3" ht="15">
      <c r="A340" s="80" t="s">
        <v>7174</v>
      </c>
      <c r="B340" s="89" t="s">
        <v>338</v>
      </c>
      <c r="C340" s="80">
        <f>VLOOKUP(GroupVertices[[#This Row],[Vertex]],Vertices[],MATCH("ID",Vertices[[#Headers],[Vertex]:[Vertex Group]],0),FALSE)</f>
        <v>324</v>
      </c>
    </row>
    <row r="341" spans="1:3" ht="15">
      <c r="A341" s="80" t="s">
        <v>7174</v>
      </c>
      <c r="B341" s="89" t="s">
        <v>326</v>
      </c>
      <c r="C341" s="80">
        <f>VLOOKUP(GroupVertices[[#This Row],[Vertex]],Vertices[],MATCH("ID",Vertices[[#Headers],[Vertex]:[Vertex Group]],0),FALSE)</f>
        <v>319</v>
      </c>
    </row>
    <row r="342" spans="1:3" ht="15">
      <c r="A342" s="80" t="s">
        <v>7175</v>
      </c>
      <c r="B342" s="89" t="s">
        <v>409</v>
      </c>
      <c r="C342" s="80">
        <f>VLOOKUP(GroupVertices[[#This Row],[Vertex]],Vertices[],MATCH("ID",Vertices[[#Headers],[Vertex]:[Vertex Group]],0),FALSE)</f>
        <v>43</v>
      </c>
    </row>
    <row r="343" spans="1:3" ht="15">
      <c r="A343" s="80" t="s">
        <v>7175</v>
      </c>
      <c r="B343" s="89" t="s">
        <v>811</v>
      </c>
      <c r="C343" s="80">
        <f>VLOOKUP(GroupVertices[[#This Row],[Vertex]],Vertices[],MATCH("ID",Vertices[[#Headers],[Vertex]:[Vertex Group]],0),FALSE)</f>
        <v>180</v>
      </c>
    </row>
    <row r="344" spans="1:3" ht="15">
      <c r="A344" s="80" t="s">
        <v>7175</v>
      </c>
      <c r="B344" s="89" t="s">
        <v>408</v>
      </c>
      <c r="C344" s="80">
        <f>VLOOKUP(GroupVertices[[#This Row],[Vertex]],Vertices[],MATCH("ID",Vertices[[#Headers],[Vertex]:[Vertex Group]],0),FALSE)</f>
        <v>42</v>
      </c>
    </row>
    <row r="345" spans="1:3" ht="15">
      <c r="A345" s="80" t="s">
        <v>7175</v>
      </c>
      <c r="B345" s="89" t="s">
        <v>810</v>
      </c>
      <c r="C345" s="80">
        <f>VLOOKUP(GroupVertices[[#This Row],[Vertex]],Vertices[],MATCH("ID",Vertices[[#Headers],[Vertex]:[Vertex Group]],0),FALSE)</f>
        <v>179</v>
      </c>
    </row>
    <row r="346" spans="1:3" ht="15">
      <c r="A346" s="80" t="s">
        <v>7175</v>
      </c>
      <c r="B346" s="89" t="s">
        <v>809</v>
      </c>
      <c r="C346" s="80">
        <f>VLOOKUP(GroupVertices[[#This Row],[Vertex]],Vertices[],MATCH("ID",Vertices[[#Headers],[Vertex]:[Vertex Group]],0),FALSE)</f>
        <v>178</v>
      </c>
    </row>
    <row r="347" spans="1:3" ht="15">
      <c r="A347" s="80" t="s">
        <v>7175</v>
      </c>
      <c r="B347" s="89" t="s">
        <v>808</v>
      </c>
      <c r="C347" s="80">
        <f>VLOOKUP(GroupVertices[[#This Row],[Vertex]],Vertices[],MATCH("ID",Vertices[[#Headers],[Vertex]:[Vertex Group]],0),FALSE)</f>
        <v>177</v>
      </c>
    </row>
    <row r="348" spans="1:3" ht="15">
      <c r="A348" s="80" t="s">
        <v>7175</v>
      </c>
      <c r="B348" s="89" t="s">
        <v>807</v>
      </c>
      <c r="C348" s="80">
        <f>VLOOKUP(GroupVertices[[#This Row],[Vertex]],Vertices[],MATCH("ID",Vertices[[#Headers],[Vertex]:[Vertex Group]],0),FALSE)</f>
        <v>176</v>
      </c>
    </row>
    <row r="349" spans="1:3" ht="15">
      <c r="A349" s="80" t="s">
        <v>7176</v>
      </c>
      <c r="B349" s="89" t="s">
        <v>766</v>
      </c>
      <c r="C349" s="80">
        <f>VLOOKUP(GroupVertices[[#This Row],[Vertex]],Vertices[],MATCH("ID",Vertices[[#Headers],[Vertex]:[Vertex Group]],0),FALSE)</f>
        <v>595</v>
      </c>
    </row>
    <row r="350" spans="1:3" ht="15">
      <c r="A350" s="80" t="s">
        <v>7176</v>
      </c>
      <c r="B350" s="89" t="s">
        <v>765</v>
      </c>
      <c r="C350" s="80">
        <f>VLOOKUP(GroupVertices[[#This Row],[Vertex]],Vertices[],MATCH("ID",Vertices[[#Headers],[Vertex]:[Vertex Group]],0),FALSE)</f>
        <v>37</v>
      </c>
    </row>
    <row r="351" spans="1:3" ht="15">
      <c r="A351" s="80" t="s">
        <v>7176</v>
      </c>
      <c r="B351" s="89" t="s">
        <v>689</v>
      </c>
      <c r="C351" s="80">
        <f>VLOOKUP(GroupVertices[[#This Row],[Vertex]],Vertices[],MATCH("ID",Vertices[[#Headers],[Vertex]:[Vertex Group]],0),FALSE)</f>
        <v>557</v>
      </c>
    </row>
    <row r="352" spans="1:3" ht="15">
      <c r="A352" s="80" t="s">
        <v>7176</v>
      </c>
      <c r="B352" s="89" t="s">
        <v>496</v>
      </c>
      <c r="C352" s="80">
        <f>VLOOKUP(GroupVertices[[#This Row],[Vertex]],Vertices[],MATCH("ID",Vertices[[#Headers],[Vertex]:[Vertex Group]],0),FALSE)</f>
        <v>429</v>
      </c>
    </row>
    <row r="353" spans="1:3" ht="15">
      <c r="A353" s="80" t="s">
        <v>7176</v>
      </c>
      <c r="B353" s="89" t="s">
        <v>436</v>
      </c>
      <c r="C353" s="80">
        <f>VLOOKUP(GroupVertices[[#This Row],[Vertex]],Vertices[],MATCH("ID",Vertices[[#Headers],[Vertex]:[Vertex Group]],0),FALSE)</f>
        <v>392</v>
      </c>
    </row>
    <row r="354" spans="1:3" ht="15">
      <c r="A354" s="80" t="s">
        <v>7176</v>
      </c>
      <c r="B354" s="89" t="s">
        <v>392</v>
      </c>
      <c r="C354" s="80">
        <f>VLOOKUP(GroupVertices[[#This Row],[Vertex]],Vertices[],MATCH("ID",Vertices[[#Headers],[Vertex]:[Vertex Group]],0),FALSE)</f>
        <v>363</v>
      </c>
    </row>
    <row r="355" spans="1:3" ht="15">
      <c r="A355" s="80" t="s">
        <v>7177</v>
      </c>
      <c r="B355" s="89" t="s">
        <v>401</v>
      </c>
      <c r="C355" s="80">
        <f>VLOOKUP(GroupVertices[[#This Row],[Vertex]],Vertices[],MATCH("ID",Vertices[[#Headers],[Vertex]:[Vertex Group]],0),FALSE)</f>
        <v>370</v>
      </c>
    </row>
    <row r="356" spans="1:3" ht="15">
      <c r="A356" s="80" t="s">
        <v>7177</v>
      </c>
      <c r="B356" s="89" t="s">
        <v>400</v>
      </c>
      <c r="C356" s="80">
        <f>VLOOKUP(GroupVertices[[#This Row],[Vertex]],Vertices[],MATCH("ID",Vertices[[#Headers],[Vertex]:[Vertex Group]],0),FALSE)</f>
        <v>44</v>
      </c>
    </row>
    <row r="357" spans="1:3" ht="15">
      <c r="A357" s="80" t="s">
        <v>7177</v>
      </c>
      <c r="B357" s="89" t="s">
        <v>328</v>
      </c>
      <c r="C357" s="80">
        <f>VLOOKUP(GroupVertices[[#This Row],[Vertex]],Vertices[],MATCH("ID",Vertices[[#Headers],[Vertex]:[Vertex Group]],0),FALSE)</f>
        <v>38</v>
      </c>
    </row>
    <row r="358" spans="1:3" ht="15">
      <c r="A358" s="80" t="s">
        <v>7177</v>
      </c>
      <c r="B358" s="89" t="s">
        <v>330</v>
      </c>
      <c r="C358" s="80">
        <f>VLOOKUP(GroupVertices[[#This Row],[Vertex]],Vertices[],MATCH("ID",Vertices[[#Headers],[Vertex]:[Vertex Group]],0),FALSE)</f>
        <v>103</v>
      </c>
    </row>
    <row r="359" spans="1:3" ht="15">
      <c r="A359" s="80" t="s">
        <v>7177</v>
      </c>
      <c r="B359" s="89" t="s">
        <v>329</v>
      </c>
      <c r="C359" s="80">
        <f>VLOOKUP(GroupVertices[[#This Row],[Vertex]],Vertices[],MATCH("ID",Vertices[[#Headers],[Vertex]:[Vertex Group]],0),FALSE)</f>
        <v>102</v>
      </c>
    </row>
    <row r="360" spans="1:3" ht="15">
      <c r="A360" s="80" t="s">
        <v>7177</v>
      </c>
      <c r="B360" s="89" t="s">
        <v>327</v>
      </c>
      <c r="C360" s="80">
        <f>VLOOKUP(GroupVertices[[#This Row],[Vertex]],Vertices[],MATCH("ID",Vertices[[#Headers],[Vertex]:[Vertex Group]],0),FALSE)</f>
        <v>101</v>
      </c>
    </row>
    <row r="361" spans="1:3" ht="15">
      <c r="A361" s="80" t="s">
        <v>7178</v>
      </c>
      <c r="B361" s="89" t="s">
        <v>340</v>
      </c>
      <c r="C361" s="80">
        <f>VLOOKUP(GroupVertices[[#This Row],[Vertex]],Vertices[],MATCH("ID",Vertices[[#Headers],[Vertex]:[Vertex Group]],0),FALSE)</f>
        <v>55</v>
      </c>
    </row>
    <row r="362" spans="1:3" ht="15">
      <c r="A362" s="80" t="s">
        <v>7178</v>
      </c>
      <c r="B362" s="89" t="s">
        <v>805</v>
      </c>
      <c r="C362" s="80">
        <f>VLOOKUP(GroupVertices[[#This Row],[Vertex]],Vertices[],MATCH("ID",Vertices[[#Headers],[Vertex]:[Vertex Group]],0),FALSE)</f>
        <v>175</v>
      </c>
    </row>
    <row r="363" spans="1:3" ht="15">
      <c r="A363" s="80" t="s">
        <v>7178</v>
      </c>
      <c r="B363" s="89" t="s">
        <v>339</v>
      </c>
      <c r="C363" s="80">
        <f>VLOOKUP(GroupVertices[[#This Row],[Vertex]],Vertices[],MATCH("ID",Vertices[[#Headers],[Vertex]:[Vertex Group]],0),FALSE)</f>
        <v>54</v>
      </c>
    </row>
    <row r="364" spans="1:3" ht="15">
      <c r="A364" s="80" t="s">
        <v>7178</v>
      </c>
      <c r="B364" s="89" t="s">
        <v>804</v>
      </c>
      <c r="C364" s="80">
        <f>VLOOKUP(GroupVertices[[#This Row],[Vertex]],Vertices[],MATCH("ID",Vertices[[#Headers],[Vertex]:[Vertex Group]],0),FALSE)</f>
        <v>174</v>
      </c>
    </row>
    <row r="365" spans="1:3" ht="15">
      <c r="A365" s="80" t="s">
        <v>7178</v>
      </c>
      <c r="B365" s="89" t="s">
        <v>803</v>
      </c>
      <c r="C365" s="80">
        <f>VLOOKUP(GroupVertices[[#This Row],[Vertex]],Vertices[],MATCH("ID",Vertices[[#Headers],[Vertex]:[Vertex Group]],0),FALSE)</f>
        <v>173</v>
      </c>
    </row>
    <row r="366" spans="1:3" ht="15">
      <c r="A366" s="80" t="s">
        <v>7178</v>
      </c>
      <c r="B366" s="89" t="s">
        <v>802</v>
      </c>
      <c r="C366" s="80">
        <f>VLOOKUP(GroupVertices[[#This Row],[Vertex]],Vertices[],MATCH("ID",Vertices[[#Headers],[Vertex]:[Vertex Group]],0),FALSE)</f>
        <v>172</v>
      </c>
    </row>
    <row r="367" spans="1:3" ht="15">
      <c r="A367" s="80" t="s">
        <v>7179</v>
      </c>
      <c r="B367" s="89" t="s">
        <v>790</v>
      </c>
      <c r="C367" s="80">
        <f>VLOOKUP(GroupVertices[[#This Row],[Vertex]],Vertices[],MATCH("ID",Vertices[[#Headers],[Vertex]:[Vertex Group]],0),FALSE)</f>
        <v>605</v>
      </c>
    </row>
    <row r="368" spans="1:3" ht="15">
      <c r="A368" s="80" t="s">
        <v>7179</v>
      </c>
      <c r="B368" s="89" t="s">
        <v>789</v>
      </c>
      <c r="C368" s="80">
        <f>VLOOKUP(GroupVertices[[#This Row],[Vertex]],Vertices[],MATCH("ID",Vertices[[#Headers],[Vertex]:[Vertex Group]],0),FALSE)</f>
        <v>40</v>
      </c>
    </row>
    <row r="369" spans="1:3" ht="15">
      <c r="A369" s="80" t="s">
        <v>7179</v>
      </c>
      <c r="B369" s="89" t="s">
        <v>786</v>
      </c>
      <c r="C369" s="80">
        <f>VLOOKUP(GroupVertices[[#This Row],[Vertex]],Vertices[],MATCH("ID",Vertices[[#Headers],[Vertex]:[Vertex Group]],0),FALSE)</f>
        <v>603</v>
      </c>
    </row>
    <row r="370" spans="1:3" ht="15">
      <c r="A370" s="80" t="s">
        <v>7179</v>
      </c>
      <c r="B370" s="89" t="s">
        <v>630</v>
      </c>
      <c r="C370" s="80">
        <f>VLOOKUP(GroupVertices[[#This Row],[Vertex]],Vertices[],MATCH("ID",Vertices[[#Headers],[Vertex]:[Vertex Group]],0),FALSE)</f>
        <v>520</v>
      </c>
    </row>
    <row r="371" spans="1:3" ht="15">
      <c r="A371" s="80" t="s">
        <v>7179</v>
      </c>
      <c r="B371" s="89" t="s">
        <v>554</v>
      </c>
      <c r="C371" s="80">
        <f>VLOOKUP(GroupVertices[[#This Row],[Vertex]],Vertices[],MATCH("ID",Vertices[[#Headers],[Vertex]:[Vertex Group]],0),FALSE)</f>
        <v>463</v>
      </c>
    </row>
    <row r="372" spans="1:3" ht="15">
      <c r="A372" s="80" t="s">
        <v>7180</v>
      </c>
      <c r="B372" s="89" t="s">
        <v>727</v>
      </c>
      <c r="C372" s="80">
        <f>VLOOKUP(GroupVertices[[#This Row],[Vertex]],Vertices[],MATCH("ID",Vertices[[#Headers],[Vertex]:[Vertex Group]],0),FALSE)</f>
        <v>41</v>
      </c>
    </row>
    <row r="373" spans="1:3" ht="15">
      <c r="A373" s="80" t="s">
        <v>7180</v>
      </c>
      <c r="B373" s="89" t="s">
        <v>730</v>
      </c>
      <c r="C373" s="80">
        <f>VLOOKUP(GroupVertices[[#This Row],[Vertex]],Vertices[],MATCH("ID",Vertices[[#Headers],[Vertex]:[Vertex Group]],0),FALSE)</f>
        <v>159</v>
      </c>
    </row>
    <row r="374" spans="1:3" ht="15">
      <c r="A374" s="80" t="s">
        <v>7180</v>
      </c>
      <c r="B374" s="89" t="s">
        <v>729</v>
      </c>
      <c r="C374" s="80">
        <f>VLOOKUP(GroupVertices[[#This Row],[Vertex]],Vertices[],MATCH("ID",Vertices[[#Headers],[Vertex]:[Vertex Group]],0),FALSE)</f>
        <v>158</v>
      </c>
    </row>
    <row r="375" spans="1:3" ht="15">
      <c r="A375" s="80" t="s">
        <v>7180</v>
      </c>
      <c r="B375" s="89" t="s">
        <v>728</v>
      </c>
      <c r="C375" s="80">
        <f>VLOOKUP(GroupVertices[[#This Row],[Vertex]],Vertices[],MATCH("ID",Vertices[[#Headers],[Vertex]:[Vertex Group]],0),FALSE)</f>
        <v>157</v>
      </c>
    </row>
    <row r="376" spans="1:3" ht="15">
      <c r="A376" s="80" t="s">
        <v>7180</v>
      </c>
      <c r="B376" s="89" t="s">
        <v>726</v>
      </c>
      <c r="C376" s="80">
        <f>VLOOKUP(GroupVertices[[#This Row],[Vertex]],Vertices[],MATCH("ID",Vertices[[#Headers],[Vertex]:[Vertex Group]],0),FALSE)</f>
        <v>156</v>
      </c>
    </row>
    <row r="377" spans="1:3" ht="15">
      <c r="A377" s="80" t="s">
        <v>7181</v>
      </c>
      <c r="B377" s="89" t="s">
        <v>543</v>
      </c>
      <c r="C377" s="80">
        <f>VLOOKUP(GroupVertices[[#This Row],[Vertex]],Vertices[],MATCH("ID",Vertices[[#Headers],[Vertex]:[Vertex Group]],0),FALSE)</f>
        <v>252</v>
      </c>
    </row>
    <row r="378" spans="1:3" ht="15">
      <c r="A378" s="80" t="s">
        <v>7181</v>
      </c>
      <c r="B378" s="89" t="s">
        <v>796</v>
      </c>
      <c r="C378" s="80">
        <f>VLOOKUP(GroupVertices[[#This Row],[Vertex]],Vertices[],MATCH("ID",Vertices[[#Headers],[Vertex]:[Vertex Group]],0),FALSE)</f>
        <v>60</v>
      </c>
    </row>
    <row r="379" spans="1:3" ht="15">
      <c r="A379" s="80" t="s">
        <v>7181</v>
      </c>
      <c r="B379" s="89" t="s">
        <v>542</v>
      </c>
      <c r="C379" s="80">
        <f>VLOOKUP(GroupVertices[[#This Row],[Vertex]],Vertices[],MATCH("ID",Vertices[[#Headers],[Vertex]:[Vertex Group]],0),FALSE)</f>
        <v>61</v>
      </c>
    </row>
    <row r="380" spans="1:3" ht="15">
      <c r="A380" s="80" t="s">
        <v>7181</v>
      </c>
      <c r="B380" s="89" t="s">
        <v>495</v>
      </c>
      <c r="C380" s="80">
        <f>VLOOKUP(GroupVertices[[#This Row],[Vertex]],Vertices[],MATCH("ID",Vertices[[#Headers],[Vertex]:[Vertex Group]],0),FALSE)</f>
        <v>251</v>
      </c>
    </row>
    <row r="381" spans="1:3" ht="15">
      <c r="A381" s="80" t="s">
        <v>7181</v>
      </c>
      <c r="B381" s="89" t="s">
        <v>290</v>
      </c>
      <c r="C381" s="80">
        <f>VLOOKUP(GroupVertices[[#This Row],[Vertex]],Vertices[],MATCH("ID",Vertices[[#Headers],[Vertex]:[Vertex Group]],0),FALSE)</f>
        <v>250</v>
      </c>
    </row>
    <row r="382" spans="1:3" ht="15">
      <c r="A382" s="80" t="s">
        <v>7182</v>
      </c>
      <c r="B382" s="89" t="s">
        <v>534</v>
      </c>
      <c r="C382" s="80">
        <f>VLOOKUP(GroupVertices[[#This Row],[Vertex]],Vertices[],MATCH("ID",Vertices[[#Headers],[Vertex]:[Vertex Group]],0),FALSE)</f>
        <v>63</v>
      </c>
    </row>
    <row r="383" spans="1:3" ht="15">
      <c r="A383" s="80" t="s">
        <v>7182</v>
      </c>
      <c r="B383" s="89" t="s">
        <v>816</v>
      </c>
      <c r="C383" s="80">
        <f>VLOOKUP(GroupVertices[[#This Row],[Vertex]],Vertices[],MATCH("ID",Vertices[[#Headers],[Vertex]:[Vertex Group]],0),FALSE)</f>
        <v>184</v>
      </c>
    </row>
    <row r="384" spans="1:3" ht="15">
      <c r="A384" s="80" t="s">
        <v>7182</v>
      </c>
      <c r="B384" s="89" t="s">
        <v>533</v>
      </c>
      <c r="C384" s="80">
        <f>VLOOKUP(GroupVertices[[#This Row],[Vertex]],Vertices[],MATCH("ID",Vertices[[#Headers],[Vertex]:[Vertex Group]],0),FALSE)</f>
        <v>62</v>
      </c>
    </row>
    <row r="385" spans="1:3" ht="15">
      <c r="A385" s="80" t="s">
        <v>7182</v>
      </c>
      <c r="B385" s="89" t="s">
        <v>815</v>
      </c>
      <c r="C385" s="80">
        <f>VLOOKUP(GroupVertices[[#This Row],[Vertex]],Vertices[],MATCH("ID",Vertices[[#Headers],[Vertex]:[Vertex Group]],0),FALSE)</f>
        <v>183</v>
      </c>
    </row>
    <row r="386" spans="1:3" ht="15">
      <c r="A386" s="80" t="s">
        <v>7182</v>
      </c>
      <c r="B386" s="89" t="s">
        <v>814</v>
      </c>
      <c r="C386" s="80">
        <f>VLOOKUP(GroupVertices[[#This Row],[Vertex]],Vertices[],MATCH("ID",Vertices[[#Headers],[Vertex]:[Vertex Group]],0),FALSE)</f>
        <v>182</v>
      </c>
    </row>
    <row r="387" spans="1:3" ht="15">
      <c r="A387" s="80" t="s">
        <v>7183</v>
      </c>
      <c r="B387" s="89" t="s">
        <v>354</v>
      </c>
      <c r="C387" s="80">
        <f>VLOOKUP(GroupVertices[[#This Row],[Vertex]],Vertices[],MATCH("ID",Vertices[[#Headers],[Vertex]:[Vertex Group]],0),FALSE)</f>
        <v>334</v>
      </c>
    </row>
    <row r="388" spans="1:3" ht="15">
      <c r="A388" s="80" t="s">
        <v>7183</v>
      </c>
      <c r="B388" s="89" t="s">
        <v>353</v>
      </c>
      <c r="C388" s="80">
        <f>VLOOKUP(GroupVertices[[#This Row],[Vertex]],Vertices[],MATCH("ID",Vertices[[#Headers],[Vertex]:[Vertex Group]],0),FALSE)</f>
        <v>39</v>
      </c>
    </row>
    <row r="389" spans="1:3" ht="15">
      <c r="A389" s="80" t="s">
        <v>7183</v>
      </c>
      <c r="B389" s="89" t="s">
        <v>341</v>
      </c>
      <c r="C389" s="80">
        <f>VLOOKUP(GroupVertices[[#This Row],[Vertex]],Vertices[],MATCH("ID",Vertices[[#Headers],[Vertex]:[Vertex Group]],0),FALSE)</f>
        <v>325</v>
      </c>
    </row>
    <row r="390" spans="1:3" ht="15">
      <c r="A390" s="80" t="s">
        <v>7183</v>
      </c>
      <c r="B390" s="89" t="s">
        <v>314</v>
      </c>
      <c r="C390" s="80">
        <f>VLOOKUP(GroupVertices[[#This Row],[Vertex]],Vertices[],MATCH("ID",Vertices[[#Headers],[Vertex]:[Vertex Group]],0),FALSE)</f>
        <v>311</v>
      </c>
    </row>
    <row r="391" spans="1:3" ht="15">
      <c r="A391" s="80" t="s">
        <v>7183</v>
      </c>
      <c r="B391" s="89" t="s">
        <v>279</v>
      </c>
      <c r="C391" s="80">
        <f>VLOOKUP(GroupVertices[[#This Row],[Vertex]],Vertices[],MATCH("ID",Vertices[[#Headers],[Vertex]:[Vertex Group]],0),FALSE)</f>
        <v>293</v>
      </c>
    </row>
    <row r="392" spans="1:3" ht="15">
      <c r="A392" s="80" t="s">
        <v>7184</v>
      </c>
      <c r="B392" s="89" t="s">
        <v>772</v>
      </c>
      <c r="C392" s="80">
        <f>VLOOKUP(GroupVertices[[#This Row],[Vertex]],Vertices[],MATCH("ID",Vertices[[#Headers],[Vertex]:[Vertex Group]],0),FALSE)</f>
        <v>597</v>
      </c>
    </row>
    <row r="393" spans="1:3" ht="15">
      <c r="A393" s="80" t="s">
        <v>7184</v>
      </c>
      <c r="B393" s="89" t="s">
        <v>771</v>
      </c>
      <c r="C393" s="80">
        <f>VLOOKUP(GroupVertices[[#This Row],[Vertex]],Vertices[],MATCH("ID",Vertices[[#Headers],[Vertex]:[Vertex Group]],0),FALSE)</f>
        <v>45</v>
      </c>
    </row>
    <row r="394" spans="1:3" ht="15">
      <c r="A394" s="80" t="s">
        <v>7184</v>
      </c>
      <c r="B394" s="89" t="s">
        <v>595</v>
      </c>
      <c r="C394" s="80">
        <f>VLOOKUP(GroupVertices[[#This Row],[Vertex]],Vertices[],MATCH("ID",Vertices[[#Headers],[Vertex]:[Vertex Group]],0),FALSE)</f>
        <v>492</v>
      </c>
    </row>
    <row r="395" spans="1:3" ht="15">
      <c r="A395" s="80" t="s">
        <v>7184</v>
      </c>
      <c r="B395" s="89" t="s">
        <v>235</v>
      </c>
      <c r="C395" s="80">
        <f>VLOOKUP(GroupVertices[[#This Row],[Vertex]],Vertices[],MATCH("ID",Vertices[[#Headers],[Vertex]:[Vertex Group]],0),FALSE)</f>
        <v>267</v>
      </c>
    </row>
    <row r="396" spans="1:3" ht="15">
      <c r="A396" s="80" t="s">
        <v>7185</v>
      </c>
      <c r="B396" s="89" t="s">
        <v>763</v>
      </c>
      <c r="C396" s="80">
        <f>VLOOKUP(GroupVertices[[#This Row],[Vertex]],Vertices[],MATCH("ID",Vertices[[#Headers],[Vertex]:[Vertex Group]],0),FALSE)</f>
        <v>594</v>
      </c>
    </row>
    <row r="397" spans="1:3" ht="15">
      <c r="A397" s="80" t="s">
        <v>7185</v>
      </c>
      <c r="B397" s="89" t="s">
        <v>762</v>
      </c>
      <c r="C397" s="80">
        <f>VLOOKUP(GroupVertices[[#This Row],[Vertex]],Vertices[],MATCH("ID",Vertices[[#Headers],[Vertex]:[Vertex Group]],0),FALSE)</f>
        <v>47</v>
      </c>
    </row>
    <row r="398" spans="1:3" ht="15">
      <c r="A398" s="80" t="s">
        <v>7185</v>
      </c>
      <c r="B398" s="89" t="s">
        <v>551</v>
      </c>
      <c r="C398" s="80">
        <f>VLOOKUP(GroupVertices[[#This Row],[Vertex]],Vertices[],MATCH("ID",Vertices[[#Headers],[Vertex]:[Vertex Group]],0),FALSE)</f>
        <v>460</v>
      </c>
    </row>
    <row r="399" spans="1:3" ht="15">
      <c r="A399" s="80" t="s">
        <v>7185</v>
      </c>
      <c r="B399" s="89" t="s">
        <v>257</v>
      </c>
      <c r="C399" s="80">
        <f>VLOOKUP(GroupVertices[[#This Row],[Vertex]],Vertices[],MATCH("ID",Vertices[[#Headers],[Vertex]:[Vertex Group]],0),FALSE)</f>
        <v>280</v>
      </c>
    </row>
    <row r="400" spans="1:3" ht="15">
      <c r="A400" s="80" t="s">
        <v>7186</v>
      </c>
      <c r="B400" s="89" t="s">
        <v>756</v>
      </c>
      <c r="C400" s="80">
        <f>VLOOKUP(GroupVertices[[#This Row],[Vertex]],Vertices[],MATCH("ID",Vertices[[#Headers],[Vertex]:[Vertex Group]],0),FALSE)</f>
        <v>590</v>
      </c>
    </row>
    <row r="401" spans="1:3" ht="15">
      <c r="A401" s="80" t="s">
        <v>7186</v>
      </c>
      <c r="B401" s="89" t="s">
        <v>755</v>
      </c>
      <c r="C401" s="80">
        <f>VLOOKUP(GroupVertices[[#This Row],[Vertex]],Vertices[],MATCH("ID",Vertices[[#Headers],[Vertex]:[Vertex Group]],0),FALSE)</f>
        <v>48</v>
      </c>
    </row>
    <row r="402" spans="1:3" ht="15">
      <c r="A402" s="80" t="s">
        <v>7186</v>
      </c>
      <c r="B402" s="89" t="s">
        <v>346</v>
      </c>
      <c r="C402" s="80">
        <f>VLOOKUP(GroupVertices[[#This Row],[Vertex]],Vertices[],MATCH("ID",Vertices[[#Headers],[Vertex]:[Vertex Group]],0),FALSE)</f>
        <v>329</v>
      </c>
    </row>
    <row r="403" spans="1:3" ht="15">
      <c r="A403" s="80" t="s">
        <v>7186</v>
      </c>
      <c r="B403" s="89" t="s">
        <v>260</v>
      </c>
      <c r="C403" s="80">
        <f>VLOOKUP(GroupVertices[[#This Row],[Vertex]],Vertices[],MATCH("ID",Vertices[[#Headers],[Vertex]:[Vertex Group]],0),FALSE)</f>
        <v>282</v>
      </c>
    </row>
    <row r="404" spans="1:3" ht="15">
      <c r="A404" s="80" t="s">
        <v>7187</v>
      </c>
      <c r="B404" s="89" t="s">
        <v>738</v>
      </c>
      <c r="C404" s="80">
        <f>VLOOKUP(GroupVertices[[#This Row],[Vertex]],Vertices[],MATCH("ID",Vertices[[#Headers],[Vertex]:[Vertex Group]],0),FALSE)</f>
        <v>583</v>
      </c>
    </row>
    <row r="405" spans="1:3" ht="15">
      <c r="A405" s="80" t="s">
        <v>7187</v>
      </c>
      <c r="B405" s="89" t="s">
        <v>737</v>
      </c>
      <c r="C405" s="80">
        <f>VLOOKUP(GroupVertices[[#This Row],[Vertex]],Vertices[],MATCH("ID",Vertices[[#Headers],[Vertex]:[Vertex Group]],0),FALSE)</f>
        <v>52</v>
      </c>
    </row>
    <row r="406" spans="1:3" ht="15">
      <c r="A406" s="80" t="s">
        <v>7187</v>
      </c>
      <c r="B406" s="89" t="s">
        <v>500</v>
      </c>
      <c r="C406" s="80">
        <f>VLOOKUP(GroupVertices[[#This Row],[Vertex]],Vertices[],MATCH("ID",Vertices[[#Headers],[Vertex]:[Vertex Group]],0),FALSE)</f>
        <v>433</v>
      </c>
    </row>
    <row r="407" spans="1:3" ht="15">
      <c r="A407" s="80" t="s">
        <v>7187</v>
      </c>
      <c r="B407" s="89" t="s">
        <v>497</v>
      </c>
      <c r="C407" s="80">
        <f>VLOOKUP(GroupVertices[[#This Row],[Vertex]],Vertices[],MATCH("ID",Vertices[[#Headers],[Vertex]:[Vertex Group]],0),FALSE)</f>
        <v>430</v>
      </c>
    </row>
    <row r="408" spans="1:3" ht="15">
      <c r="A408" s="80" t="s">
        <v>7188</v>
      </c>
      <c r="B408" s="89" t="s">
        <v>725</v>
      </c>
      <c r="C408" s="80">
        <f>VLOOKUP(GroupVertices[[#This Row],[Vertex]],Vertices[],MATCH("ID",Vertices[[#Headers],[Vertex]:[Vertex Group]],0),FALSE)</f>
        <v>579</v>
      </c>
    </row>
    <row r="409" spans="1:3" ht="15">
      <c r="A409" s="80" t="s">
        <v>7188</v>
      </c>
      <c r="B409" s="89" t="s">
        <v>724</v>
      </c>
      <c r="C409" s="80">
        <f>VLOOKUP(GroupVertices[[#This Row],[Vertex]],Vertices[],MATCH("ID",Vertices[[#Headers],[Vertex]:[Vertex Group]],0),FALSE)</f>
        <v>53</v>
      </c>
    </row>
    <row r="410" spans="1:3" ht="15">
      <c r="A410" s="80" t="s">
        <v>7188</v>
      </c>
      <c r="B410" s="89" t="s">
        <v>691</v>
      </c>
      <c r="C410" s="80">
        <f>VLOOKUP(GroupVertices[[#This Row],[Vertex]],Vertices[],MATCH("ID",Vertices[[#Headers],[Vertex]:[Vertex Group]],0),FALSE)</f>
        <v>559</v>
      </c>
    </row>
    <row r="411" spans="1:3" ht="15">
      <c r="A411" s="80" t="s">
        <v>7188</v>
      </c>
      <c r="B411" s="89" t="s">
        <v>601</v>
      </c>
      <c r="C411" s="80">
        <f>VLOOKUP(GroupVertices[[#This Row],[Vertex]],Vertices[],MATCH("ID",Vertices[[#Headers],[Vertex]:[Vertex Group]],0),FALSE)</f>
        <v>497</v>
      </c>
    </row>
    <row r="412" spans="1:3" ht="15">
      <c r="A412" s="80" t="s">
        <v>7189</v>
      </c>
      <c r="B412" s="89" t="s">
        <v>713</v>
      </c>
      <c r="C412" s="80">
        <f>VLOOKUP(GroupVertices[[#This Row],[Vertex]],Vertices[],MATCH("ID",Vertices[[#Headers],[Vertex]:[Vertex Group]],0),FALSE)</f>
        <v>573</v>
      </c>
    </row>
    <row r="413" spans="1:3" ht="15">
      <c r="A413" s="80" t="s">
        <v>7189</v>
      </c>
      <c r="B413" s="89" t="s">
        <v>712</v>
      </c>
      <c r="C413" s="80">
        <f>VLOOKUP(GroupVertices[[#This Row],[Vertex]],Vertices[],MATCH("ID",Vertices[[#Headers],[Vertex]:[Vertex Group]],0),FALSE)</f>
        <v>50</v>
      </c>
    </row>
    <row r="414" spans="1:3" ht="15">
      <c r="A414" s="80" t="s">
        <v>7189</v>
      </c>
      <c r="B414" s="89" t="s">
        <v>481</v>
      </c>
      <c r="C414" s="80">
        <f>VLOOKUP(GroupVertices[[#This Row],[Vertex]],Vertices[],MATCH("ID",Vertices[[#Headers],[Vertex]:[Vertex Group]],0),FALSE)</f>
        <v>421</v>
      </c>
    </row>
    <row r="415" spans="1:3" ht="15">
      <c r="A415" s="80" t="s">
        <v>7189</v>
      </c>
      <c r="B415" s="89" t="s">
        <v>370</v>
      </c>
      <c r="C415" s="80">
        <f>VLOOKUP(GroupVertices[[#This Row],[Vertex]],Vertices[],MATCH("ID",Vertices[[#Headers],[Vertex]:[Vertex Group]],0),FALSE)</f>
        <v>346</v>
      </c>
    </row>
    <row r="416" spans="1:3" ht="15">
      <c r="A416" s="80" t="s">
        <v>7190</v>
      </c>
      <c r="B416" s="89" t="s">
        <v>699</v>
      </c>
      <c r="C416" s="80">
        <f>VLOOKUP(GroupVertices[[#This Row],[Vertex]],Vertices[],MATCH("ID",Vertices[[#Headers],[Vertex]:[Vertex Group]],0),FALSE)</f>
        <v>564</v>
      </c>
    </row>
    <row r="417" spans="1:3" ht="15">
      <c r="A417" s="80" t="s">
        <v>7190</v>
      </c>
      <c r="B417" s="89" t="s">
        <v>698</v>
      </c>
      <c r="C417" s="80">
        <f>VLOOKUP(GroupVertices[[#This Row],[Vertex]],Vertices[],MATCH("ID",Vertices[[#Headers],[Vertex]:[Vertex Group]],0),FALSE)</f>
        <v>46</v>
      </c>
    </row>
    <row r="418" spans="1:3" ht="15">
      <c r="A418" s="80" t="s">
        <v>7190</v>
      </c>
      <c r="B418" s="89" t="s">
        <v>333</v>
      </c>
      <c r="C418" s="80">
        <f>VLOOKUP(GroupVertices[[#This Row],[Vertex]],Vertices[],MATCH("ID",Vertices[[#Headers],[Vertex]:[Vertex Group]],0),FALSE)</f>
        <v>320</v>
      </c>
    </row>
    <row r="419" spans="1:3" ht="15">
      <c r="A419" s="80" t="s">
        <v>7190</v>
      </c>
      <c r="B419" s="89" t="s">
        <v>250</v>
      </c>
      <c r="C419" s="80">
        <f>VLOOKUP(GroupVertices[[#This Row],[Vertex]],Vertices[],MATCH("ID",Vertices[[#Headers],[Vertex]:[Vertex Group]],0),FALSE)</f>
        <v>275</v>
      </c>
    </row>
    <row r="420" spans="1:3" ht="15">
      <c r="A420" s="80" t="s">
        <v>7191</v>
      </c>
      <c r="B420" s="89" t="s">
        <v>696</v>
      </c>
      <c r="C420" s="80">
        <f>VLOOKUP(GroupVertices[[#This Row],[Vertex]],Vertices[],MATCH("ID",Vertices[[#Headers],[Vertex]:[Vertex Group]],0),FALSE)</f>
        <v>562</v>
      </c>
    </row>
    <row r="421" spans="1:3" ht="15">
      <c r="A421" s="80" t="s">
        <v>7191</v>
      </c>
      <c r="B421" s="89" t="s">
        <v>695</v>
      </c>
      <c r="C421" s="80">
        <f>VLOOKUP(GroupVertices[[#This Row],[Vertex]],Vertices[],MATCH("ID",Vertices[[#Headers],[Vertex]:[Vertex Group]],0),FALSE)</f>
        <v>57</v>
      </c>
    </row>
    <row r="422" spans="1:3" ht="15">
      <c r="A422" s="80" t="s">
        <v>7191</v>
      </c>
      <c r="B422" s="89" t="s">
        <v>513</v>
      </c>
      <c r="C422" s="80">
        <f>VLOOKUP(GroupVertices[[#This Row],[Vertex]],Vertices[],MATCH("ID",Vertices[[#Headers],[Vertex]:[Vertex Group]],0),FALSE)</f>
        <v>59</v>
      </c>
    </row>
    <row r="423" spans="1:3" ht="15">
      <c r="A423" s="80" t="s">
        <v>7191</v>
      </c>
      <c r="B423" s="89" t="s">
        <v>512</v>
      </c>
      <c r="C423" s="80">
        <f>VLOOKUP(GroupVertices[[#This Row],[Vertex]],Vertices[],MATCH("ID",Vertices[[#Headers],[Vertex]:[Vertex Group]],0),FALSE)</f>
        <v>129</v>
      </c>
    </row>
    <row r="424" spans="1:3" ht="15">
      <c r="A424" s="80" t="s">
        <v>7192</v>
      </c>
      <c r="B424" s="89" t="s">
        <v>580</v>
      </c>
      <c r="C424" s="80">
        <f>VLOOKUP(GroupVertices[[#This Row],[Vertex]],Vertices[],MATCH("ID",Vertices[[#Headers],[Vertex]:[Vertex Group]],0),FALSE)</f>
        <v>482</v>
      </c>
    </row>
    <row r="425" spans="1:3" ht="15">
      <c r="A425" s="80" t="s">
        <v>7192</v>
      </c>
      <c r="B425" s="89" t="s">
        <v>579</v>
      </c>
      <c r="C425" s="80">
        <f>VLOOKUP(GroupVertices[[#This Row],[Vertex]],Vertices[],MATCH("ID",Vertices[[#Headers],[Vertex]:[Vertex Group]],0),FALSE)</f>
        <v>49</v>
      </c>
    </row>
    <row r="426" spans="1:3" ht="15">
      <c r="A426" s="80" t="s">
        <v>7192</v>
      </c>
      <c r="B426" s="89" t="s">
        <v>477</v>
      </c>
      <c r="C426" s="80">
        <f>VLOOKUP(GroupVertices[[#This Row],[Vertex]],Vertices[],MATCH("ID",Vertices[[#Headers],[Vertex]:[Vertex Group]],0),FALSE)</f>
        <v>417</v>
      </c>
    </row>
    <row r="427" spans="1:3" ht="15">
      <c r="A427" s="80" t="s">
        <v>7192</v>
      </c>
      <c r="B427" s="89" t="s">
        <v>322</v>
      </c>
      <c r="C427" s="80">
        <f>VLOOKUP(GroupVertices[[#This Row],[Vertex]],Vertices[],MATCH("ID",Vertices[[#Headers],[Vertex]:[Vertex Group]],0),FALSE)</f>
        <v>317</v>
      </c>
    </row>
    <row r="428" spans="1:3" ht="15">
      <c r="A428" s="80" t="s">
        <v>7193</v>
      </c>
      <c r="B428" s="89" t="s">
        <v>550</v>
      </c>
      <c r="C428" s="80">
        <f>VLOOKUP(GroupVertices[[#This Row],[Vertex]],Vertices[],MATCH("ID",Vertices[[#Headers],[Vertex]:[Vertex Group]],0),FALSE)</f>
        <v>459</v>
      </c>
    </row>
    <row r="429" spans="1:3" ht="15">
      <c r="A429" s="80" t="s">
        <v>7193</v>
      </c>
      <c r="B429" s="89" t="s">
        <v>549</v>
      </c>
      <c r="C429" s="80">
        <f>VLOOKUP(GroupVertices[[#This Row],[Vertex]],Vertices[],MATCH("ID",Vertices[[#Headers],[Vertex]:[Vertex Group]],0),FALSE)</f>
        <v>51</v>
      </c>
    </row>
    <row r="430" spans="1:3" ht="15">
      <c r="A430" s="80" t="s">
        <v>7193</v>
      </c>
      <c r="B430" s="89" t="s">
        <v>538</v>
      </c>
      <c r="C430" s="80">
        <f>VLOOKUP(GroupVertices[[#This Row],[Vertex]],Vertices[],MATCH("ID",Vertices[[#Headers],[Vertex]:[Vertex Group]],0),FALSE)</f>
        <v>452</v>
      </c>
    </row>
    <row r="431" spans="1:3" ht="15">
      <c r="A431" s="80" t="s">
        <v>7193</v>
      </c>
      <c r="B431" s="89" t="s">
        <v>403</v>
      </c>
      <c r="C431" s="80">
        <f>VLOOKUP(GroupVertices[[#This Row],[Vertex]],Vertices[],MATCH("ID",Vertices[[#Headers],[Vertex]:[Vertex Group]],0),FALSE)</f>
        <v>372</v>
      </c>
    </row>
    <row r="432" spans="1:3" ht="15">
      <c r="A432" s="80" t="s">
        <v>7194</v>
      </c>
      <c r="B432" s="89" t="s">
        <v>518</v>
      </c>
      <c r="C432" s="80">
        <f>VLOOKUP(GroupVertices[[#This Row],[Vertex]],Vertices[],MATCH("ID",Vertices[[#Headers],[Vertex]:[Vertex Group]],0),FALSE)</f>
        <v>58</v>
      </c>
    </row>
    <row r="433" spans="1:3" ht="15">
      <c r="A433" s="80" t="s">
        <v>7194</v>
      </c>
      <c r="B433" s="89" t="s">
        <v>813</v>
      </c>
      <c r="C433" s="80">
        <f>VLOOKUP(GroupVertices[[#This Row],[Vertex]],Vertices[],MATCH("ID",Vertices[[#Headers],[Vertex]:[Vertex Group]],0),FALSE)</f>
        <v>181</v>
      </c>
    </row>
    <row r="434" spans="1:3" ht="15">
      <c r="A434" s="80" t="s">
        <v>7194</v>
      </c>
      <c r="B434" s="89" t="s">
        <v>519</v>
      </c>
      <c r="C434" s="80">
        <f>VLOOKUP(GroupVertices[[#This Row],[Vertex]],Vertices[],MATCH("ID",Vertices[[#Headers],[Vertex]:[Vertex Group]],0),FALSE)</f>
        <v>219</v>
      </c>
    </row>
    <row r="435" spans="1:3" ht="15">
      <c r="A435" s="80" t="s">
        <v>7194</v>
      </c>
      <c r="B435" s="89" t="s">
        <v>517</v>
      </c>
      <c r="C435" s="80">
        <f>VLOOKUP(GroupVertices[[#This Row],[Vertex]],Vertices[],MATCH("ID",Vertices[[#Headers],[Vertex]:[Vertex Group]],0),FALSE)</f>
        <v>130</v>
      </c>
    </row>
    <row r="436" spans="1:3" ht="15">
      <c r="A436" s="80" t="s">
        <v>7195</v>
      </c>
      <c r="B436" s="89" t="s">
        <v>292</v>
      </c>
      <c r="C436" s="80">
        <f>VLOOKUP(GroupVertices[[#This Row],[Vertex]],Vertices[],MATCH("ID",Vertices[[#Headers],[Vertex]:[Vertex Group]],0),FALSE)</f>
        <v>56</v>
      </c>
    </row>
    <row r="437" spans="1:3" ht="15">
      <c r="A437" s="80" t="s">
        <v>7195</v>
      </c>
      <c r="B437" s="89" t="s">
        <v>294</v>
      </c>
      <c r="C437" s="80">
        <f>VLOOKUP(GroupVertices[[#This Row],[Vertex]],Vertices[],MATCH("ID",Vertices[[#Headers],[Vertex]:[Vertex Group]],0),FALSE)</f>
        <v>96</v>
      </c>
    </row>
    <row r="438" spans="1:3" ht="15">
      <c r="A438" s="80" t="s">
        <v>7195</v>
      </c>
      <c r="B438" s="89" t="s">
        <v>293</v>
      </c>
      <c r="C438" s="80">
        <f>VLOOKUP(GroupVertices[[#This Row],[Vertex]],Vertices[],MATCH("ID",Vertices[[#Headers],[Vertex]:[Vertex Group]],0),FALSE)</f>
        <v>95</v>
      </c>
    </row>
    <row r="439" spans="1:3" ht="15">
      <c r="A439" s="80" t="s">
        <v>7195</v>
      </c>
      <c r="B439" s="89" t="s">
        <v>291</v>
      </c>
      <c r="C439" s="80">
        <f>VLOOKUP(GroupVertices[[#This Row],[Vertex]],Vertices[],MATCH("ID",Vertices[[#Headers],[Vertex]:[Vertex Group]],0),FALSE)</f>
        <v>94</v>
      </c>
    </row>
    <row r="440" spans="1:3" ht="15">
      <c r="A440" s="80" t="s">
        <v>7196</v>
      </c>
      <c r="B440" s="89" t="s">
        <v>241</v>
      </c>
      <c r="C440" s="80">
        <f>VLOOKUP(GroupVertices[[#This Row],[Vertex]],Vertices[],MATCH("ID",Vertices[[#Headers],[Vertex]:[Vertex Group]],0),FALSE)</f>
        <v>81</v>
      </c>
    </row>
    <row r="441" spans="1:3" ht="15">
      <c r="A441" s="80" t="s">
        <v>7196</v>
      </c>
      <c r="B441" s="89" t="s">
        <v>794</v>
      </c>
      <c r="C441" s="80">
        <f>VLOOKUP(GroupVertices[[#This Row],[Vertex]],Vertices[],MATCH("ID",Vertices[[#Headers],[Vertex]:[Vertex Group]],0),FALSE)</f>
        <v>171</v>
      </c>
    </row>
    <row r="442" spans="1:3" ht="15">
      <c r="A442" s="80" t="s">
        <v>7196</v>
      </c>
      <c r="B442" s="89" t="s">
        <v>793</v>
      </c>
      <c r="C442" s="80">
        <f>VLOOKUP(GroupVertices[[#This Row],[Vertex]],Vertices[],MATCH("ID",Vertices[[#Headers],[Vertex]:[Vertex Group]],0),FALSE)</f>
        <v>170</v>
      </c>
    </row>
    <row r="443" spans="1:3" ht="15">
      <c r="A443" s="80" t="s">
        <v>7196</v>
      </c>
      <c r="B443" s="89" t="s">
        <v>240</v>
      </c>
      <c r="C443" s="80">
        <f>VLOOKUP(GroupVertices[[#This Row],[Vertex]],Vertices[],MATCH("ID",Vertices[[#Headers],[Vertex]:[Vertex Group]],0),FALSE)</f>
        <v>79</v>
      </c>
    </row>
    <row r="444" spans="1:3" ht="15">
      <c r="A444" s="80" t="s">
        <v>7197</v>
      </c>
      <c r="B444" s="89" t="s">
        <v>227</v>
      </c>
      <c r="C444" s="80">
        <f>VLOOKUP(GroupVertices[[#This Row],[Vertex]],Vertices[],MATCH("ID",Vertices[[#Headers],[Vertex]:[Vertex Group]],0),FALSE)</f>
        <v>80</v>
      </c>
    </row>
    <row r="445" spans="1:3" ht="15">
      <c r="A445" s="80" t="s">
        <v>7197</v>
      </c>
      <c r="B445" s="89" t="s">
        <v>792</v>
      </c>
      <c r="C445" s="80">
        <f>VLOOKUP(GroupVertices[[#This Row],[Vertex]],Vertices[],MATCH("ID",Vertices[[#Headers],[Vertex]:[Vertex Group]],0),FALSE)</f>
        <v>169</v>
      </c>
    </row>
    <row r="446" spans="1:3" ht="15">
      <c r="A446" s="80" t="s">
        <v>7197</v>
      </c>
      <c r="B446" s="89" t="s">
        <v>791</v>
      </c>
      <c r="C446" s="80">
        <f>VLOOKUP(GroupVertices[[#This Row],[Vertex]],Vertices[],MATCH("ID",Vertices[[#Headers],[Vertex]:[Vertex Group]],0),FALSE)</f>
        <v>168</v>
      </c>
    </row>
    <row r="447" spans="1:3" ht="15">
      <c r="A447" s="80" t="s">
        <v>7197</v>
      </c>
      <c r="B447" s="89" t="s">
        <v>226</v>
      </c>
      <c r="C447" s="80">
        <f>VLOOKUP(GroupVertices[[#This Row],[Vertex]],Vertices[],MATCH("ID",Vertices[[#Headers],[Vertex]:[Vertex Group]],0),FALSE)</f>
        <v>78</v>
      </c>
    </row>
    <row r="448" spans="1:3" ht="15">
      <c r="A448" s="80" t="s">
        <v>7198</v>
      </c>
      <c r="B448" s="89" t="s">
        <v>785</v>
      </c>
      <c r="C448" s="80">
        <f>VLOOKUP(GroupVertices[[#This Row],[Vertex]],Vertices[],MATCH("ID",Vertices[[#Headers],[Vertex]:[Vertex Group]],0),FALSE)</f>
        <v>602</v>
      </c>
    </row>
    <row r="449" spans="1:3" ht="15">
      <c r="A449" s="80" t="s">
        <v>7198</v>
      </c>
      <c r="B449" s="89" t="s">
        <v>784</v>
      </c>
      <c r="C449" s="80">
        <f>VLOOKUP(GroupVertices[[#This Row],[Vertex]],Vertices[],MATCH("ID",Vertices[[#Headers],[Vertex]:[Vertex Group]],0),FALSE)</f>
        <v>69</v>
      </c>
    </row>
    <row r="450" spans="1:3" ht="15">
      <c r="A450" s="80" t="s">
        <v>7198</v>
      </c>
      <c r="B450" s="89" t="s">
        <v>468</v>
      </c>
      <c r="C450" s="80">
        <f>VLOOKUP(GroupVertices[[#This Row],[Vertex]],Vertices[],MATCH("ID",Vertices[[#Headers],[Vertex]:[Vertex Group]],0),FALSE)</f>
        <v>413</v>
      </c>
    </row>
    <row r="451" spans="1:3" ht="15">
      <c r="A451" s="80" t="s">
        <v>7199</v>
      </c>
      <c r="B451" s="89" t="s">
        <v>768</v>
      </c>
      <c r="C451" s="80">
        <f>VLOOKUP(GroupVertices[[#This Row],[Vertex]],Vertices[],MATCH("ID",Vertices[[#Headers],[Vertex]:[Vertex Group]],0),FALSE)</f>
        <v>77</v>
      </c>
    </row>
    <row r="452" spans="1:3" ht="15">
      <c r="A452" s="80" t="s">
        <v>7199</v>
      </c>
      <c r="B452" s="89" t="s">
        <v>769</v>
      </c>
      <c r="C452" s="80">
        <f>VLOOKUP(GroupVertices[[#This Row],[Vertex]],Vertices[],MATCH("ID",Vertices[[#Headers],[Vertex]:[Vertex Group]],0),FALSE)</f>
        <v>165</v>
      </c>
    </row>
    <row r="453" spans="1:3" ht="15">
      <c r="A453" s="80" t="s">
        <v>7199</v>
      </c>
      <c r="B453" s="89" t="s">
        <v>767</v>
      </c>
      <c r="C453" s="80">
        <f>VLOOKUP(GroupVertices[[#This Row],[Vertex]],Vertices[],MATCH("ID",Vertices[[#Headers],[Vertex]:[Vertex Group]],0),FALSE)</f>
        <v>164</v>
      </c>
    </row>
    <row r="454" spans="1:3" ht="15">
      <c r="A454" s="80" t="s">
        <v>7200</v>
      </c>
      <c r="B454" s="89" t="s">
        <v>703</v>
      </c>
      <c r="C454" s="80">
        <f>VLOOKUP(GroupVertices[[#This Row],[Vertex]],Vertices[],MATCH("ID",Vertices[[#Headers],[Vertex]:[Vertex Group]],0),FALSE)</f>
        <v>567</v>
      </c>
    </row>
    <row r="455" spans="1:3" ht="15">
      <c r="A455" s="80" t="s">
        <v>7200</v>
      </c>
      <c r="B455" s="89" t="s">
        <v>702</v>
      </c>
      <c r="C455" s="80">
        <f>VLOOKUP(GroupVertices[[#This Row],[Vertex]],Vertices[],MATCH("ID",Vertices[[#Headers],[Vertex]:[Vertex Group]],0),FALSE)</f>
        <v>66</v>
      </c>
    </row>
    <row r="456" spans="1:3" ht="15">
      <c r="A456" s="80" t="s">
        <v>7200</v>
      </c>
      <c r="B456" s="89" t="s">
        <v>276</v>
      </c>
      <c r="C456" s="80">
        <f>VLOOKUP(GroupVertices[[#This Row],[Vertex]],Vertices[],MATCH("ID",Vertices[[#Headers],[Vertex]:[Vertex Group]],0),FALSE)</f>
        <v>291</v>
      </c>
    </row>
    <row r="457" spans="1:3" ht="15">
      <c r="A457" s="80" t="s">
        <v>7201</v>
      </c>
      <c r="B457" s="89" t="s">
        <v>694</v>
      </c>
      <c r="C457" s="80">
        <f>VLOOKUP(GroupVertices[[#This Row],[Vertex]],Vertices[],MATCH("ID",Vertices[[#Headers],[Vertex]:[Vertex Group]],0),FALSE)</f>
        <v>561</v>
      </c>
    </row>
    <row r="458" spans="1:3" ht="15">
      <c r="A458" s="80" t="s">
        <v>7201</v>
      </c>
      <c r="B458" s="89" t="s">
        <v>693</v>
      </c>
      <c r="C458" s="80">
        <f>VLOOKUP(GroupVertices[[#This Row],[Vertex]],Vertices[],MATCH("ID",Vertices[[#Headers],[Vertex]:[Vertex Group]],0),FALSE)</f>
        <v>68</v>
      </c>
    </row>
    <row r="459" spans="1:3" ht="15">
      <c r="A459" s="80" t="s">
        <v>7201</v>
      </c>
      <c r="B459" s="89" t="s">
        <v>432</v>
      </c>
      <c r="C459" s="80">
        <f>VLOOKUP(GroupVertices[[#This Row],[Vertex]],Vertices[],MATCH("ID",Vertices[[#Headers],[Vertex]:[Vertex Group]],0),FALSE)</f>
        <v>389</v>
      </c>
    </row>
    <row r="460" spans="1:3" ht="15">
      <c r="A460" s="80" t="s">
        <v>7202</v>
      </c>
      <c r="B460" s="89" t="s">
        <v>671</v>
      </c>
      <c r="C460" s="80">
        <f>VLOOKUP(GroupVertices[[#This Row],[Vertex]],Vertices[],MATCH("ID",Vertices[[#Headers],[Vertex]:[Vertex Group]],0),FALSE)</f>
        <v>76</v>
      </c>
    </row>
    <row r="461" spans="1:3" ht="15">
      <c r="A461" s="80" t="s">
        <v>7202</v>
      </c>
      <c r="B461" s="89" t="s">
        <v>672</v>
      </c>
      <c r="C461" s="80">
        <f>VLOOKUP(GroupVertices[[#This Row],[Vertex]],Vertices[],MATCH("ID",Vertices[[#Headers],[Vertex]:[Vertex Group]],0),FALSE)</f>
        <v>150</v>
      </c>
    </row>
    <row r="462" spans="1:3" ht="15">
      <c r="A462" s="80" t="s">
        <v>7202</v>
      </c>
      <c r="B462" s="89" t="s">
        <v>670</v>
      </c>
      <c r="C462" s="80">
        <f>VLOOKUP(GroupVertices[[#This Row],[Vertex]],Vertices[],MATCH("ID",Vertices[[#Headers],[Vertex]:[Vertex Group]],0),FALSE)</f>
        <v>149</v>
      </c>
    </row>
    <row r="463" spans="1:3" ht="15">
      <c r="A463" s="80" t="s">
        <v>7203</v>
      </c>
      <c r="B463" s="89" t="s">
        <v>635</v>
      </c>
      <c r="C463" s="80">
        <f>VLOOKUP(GroupVertices[[#This Row],[Vertex]],Vertices[],MATCH("ID",Vertices[[#Headers],[Vertex]:[Vertex Group]],0),FALSE)</f>
        <v>71</v>
      </c>
    </row>
    <row r="464" spans="1:3" ht="15">
      <c r="A464" s="80" t="s">
        <v>7203</v>
      </c>
      <c r="B464" s="89" t="s">
        <v>636</v>
      </c>
      <c r="C464" s="80">
        <f>VLOOKUP(GroupVertices[[#This Row],[Vertex]],Vertices[],MATCH("ID",Vertices[[#Headers],[Vertex]:[Vertex Group]],0),FALSE)</f>
        <v>143</v>
      </c>
    </row>
    <row r="465" spans="1:3" ht="15">
      <c r="A465" s="80" t="s">
        <v>7203</v>
      </c>
      <c r="B465" s="89" t="s">
        <v>634</v>
      </c>
      <c r="C465" s="80">
        <f>VLOOKUP(GroupVertices[[#This Row],[Vertex]],Vertices[],MATCH("ID",Vertices[[#Headers],[Vertex]:[Vertex Group]],0),FALSE)</f>
        <v>142</v>
      </c>
    </row>
    <row r="466" spans="1:3" ht="15">
      <c r="A466" s="80" t="s">
        <v>7204</v>
      </c>
      <c r="B466" s="89" t="s">
        <v>633</v>
      </c>
      <c r="C466" s="80">
        <f>VLOOKUP(GroupVertices[[#This Row],[Vertex]],Vertices[],MATCH("ID",Vertices[[#Headers],[Vertex]:[Vertex Group]],0),FALSE)</f>
        <v>521</v>
      </c>
    </row>
    <row r="467" spans="1:3" ht="15">
      <c r="A467" s="80" t="s">
        <v>7204</v>
      </c>
      <c r="B467" s="89" t="s">
        <v>632</v>
      </c>
      <c r="C467" s="80">
        <f>VLOOKUP(GroupVertices[[#This Row],[Vertex]],Vertices[],MATCH("ID",Vertices[[#Headers],[Vertex]:[Vertex Group]],0),FALSE)</f>
        <v>67</v>
      </c>
    </row>
    <row r="468" spans="1:3" ht="15">
      <c r="A468" s="80" t="s">
        <v>7204</v>
      </c>
      <c r="B468" s="89" t="s">
        <v>365</v>
      </c>
      <c r="C468" s="80">
        <f>VLOOKUP(GroupVertices[[#This Row],[Vertex]],Vertices[],MATCH("ID",Vertices[[#Headers],[Vertex]:[Vertex Group]],0),FALSE)</f>
        <v>342</v>
      </c>
    </row>
    <row r="469" spans="1:3" ht="15">
      <c r="A469" s="80" t="s">
        <v>7205</v>
      </c>
      <c r="B469" s="89" t="s">
        <v>589</v>
      </c>
      <c r="C469" s="80">
        <f>VLOOKUP(GroupVertices[[#This Row],[Vertex]],Vertices[],MATCH("ID",Vertices[[#Headers],[Vertex]:[Vertex Group]],0),FALSE)</f>
        <v>487</v>
      </c>
    </row>
    <row r="470" spans="1:3" ht="15">
      <c r="A470" s="80" t="s">
        <v>7205</v>
      </c>
      <c r="B470" s="89" t="s">
        <v>588</v>
      </c>
      <c r="C470" s="80">
        <f>VLOOKUP(GroupVertices[[#This Row],[Vertex]],Vertices[],MATCH("ID",Vertices[[#Headers],[Vertex]:[Vertex Group]],0),FALSE)</f>
        <v>70</v>
      </c>
    </row>
    <row r="471" spans="1:3" ht="15">
      <c r="A471" s="80" t="s">
        <v>7205</v>
      </c>
      <c r="B471" s="89" t="s">
        <v>479</v>
      </c>
      <c r="C471" s="80">
        <f>VLOOKUP(GroupVertices[[#This Row],[Vertex]],Vertices[],MATCH("ID",Vertices[[#Headers],[Vertex]:[Vertex Group]],0),FALSE)</f>
        <v>419</v>
      </c>
    </row>
    <row r="472" spans="1:3" ht="15">
      <c r="A472" s="80" t="s">
        <v>7206</v>
      </c>
      <c r="B472" s="89" t="s">
        <v>405</v>
      </c>
      <c r="C472" s="80">
        <f>VLOOKUP(GroupVertices[[#This Row],[Vertex]],Vertices[],MATCH("ID",Vertices[[#Headers],[Vertex]:[Vertex Group]],0),FALSE)</f>
        <v>75</v>
      </c>
    </row>
    <row r="473" spans="1:3" ht="15">
      <c r="A473" s="80" t="s">
        <v>7206</v>
      </c>
      <c r="B473" s="89" t="s">
        <v>406</v>
      </c>
      <c r="C473" s="80">
        <f>VLOOKUP(GroupVertices[[#This Row],[Vertex]],Vertices[],MATCH("ID",Vertices[[#Headers],[Vertex]:[Vertex Group]],0),FALSE)</f>
        <v>113</v>
      </c>
    </row>
    <row r="474" spans="1:3" ht="15">
      <c r="A474" s="80" t="s">
        <v>7206</v>
      </c>
      <c r="B474" s="89" t="s">
        <v>404</v>
      </c>
      <c r="C474" s="80">
        <f>VLOOKUP(GroupVertices[[#This Row],[Vertex]],Vertices[],MATCH("ID",Vertices[[#Headers],[Vertex]:[Vertex Group]],0),FALSE)</f>
        <v>112</v>
      </c>
    </row>
    <row r="475" spans="1:3" ht="15">
      <c r="A475" s="80" t="s">
        <v>7207</v>
      </c>
      <c r="B475" s="89" t="s">
        <v>325</v>
      </c>
      <c r="C475" s="80">
        <f>VLOOKUP(GroupVertices[[#This Row],[Vertex]],Vertices[],MATCH("ID",Vertices[[#Headers],[Vertex]:[Vertex Group]],0),FALSE)</f>
        <v>74</v>
      </c>
    </row>
    <row r="476" spans="1:3" ht="15">
      <c r="A476" s="80" t="s">
        <v>7207</v>
      </c>
      <c r="B476" s="89" t="s">
        <v>801</v>
      </c>
      <c r="C476" s="80">
        <f>VLOOKUP(GroupVertices[[#This Row],[Vertex]],Vertices[],MATCH("ID",Vertices[[#Headers],[Vertex]:[Vertex Group]],0),FALSE)</f>
        <v>245</v>
      </c>
    </row>
    <row r="477" spans="1:3" ht="15">
      <c r="A477" s="80" t="s">
        <v>7207</v>
      </c>
      <c r="B477" s="89" t="s">
        <v>800</v>
      </c>
      <c r="C477" s="80">
        <f>VLOOKUP(GroupVertices[[#This Row],[Vertex]],Vertices[],MATCH("ID",Vertices[[#Headers],[Vertex]:[Vertex Group]],0),FALSE)</f>
        <v>244</v>
      </c>
    </row>
    <row r="478" spans="1:3" ht="15">
      <c r="A478" s="80" t="s">
        <v>7208</v>
      </c>
      <c r="B478" s="89" t="s">
        <v>319</v>
      </c>
      <c r="C478" s="80">
        <f>VLOOKUP(GroupVertices[[#This Row],[Vertex]],Vertices[],MATCH("ID",Vertices[[#Headers],[Vertex]:[Vertex Group]],0),FALSE)</f>
        <v>73</v>
      </c>
    </row>
    <row r="479" spans="1:3" ht="15">
      <c r="A479" s="80" t="s">
        <v>7208</v>
      </c>
      <c r="B479" s="89" t="s">
        <v>799</v>
      </c>
      <c r="C479" s="80">
        <f>VLOOKUP(GroupVertices[[#This Row],[Vertex]],Vertices[],MATCH("ID",Vertices[[#Headers],[Vertex]:[Vertex Group]],0),FALSE)</f>
        <v>243</v>
      </c>
    </row>
    <row r="480" spans="1:3" ht="15">
      <c r="A480" s="80" t="s">
        <v>7208</v>
      </c>
      <c r="B480" s="89" t="s">
        <v>798</v>
      </c>
      <c r="C480" s="80">
        <f>VLOOKUP(GroupVertices[[#This Row],[Vertex]],Vertices[],MATCH("ID",Vertices[[#Headers],[Vertex]:[Vertex Group]],0),FALSE)</f>
        <v>242</v>
      </c>
    </row>
    <row r="481" spans="1:3" ht="15">
      <c r="A481" s="80" t="s">
        <v>7209</v>
      </c>
      <c r="B481" s="89" t="s">
        <v>296</v>
      </c>
      <c r="C481" s="80">
        <f>VLOOKUP(GroupVertices[[#This Row],[Vertex]],Vertices[],MATCH("ID",Vertices[[#Headers],[Vertex]:[Vertex Group]],0),FALSE)</f>
        <v>185</v>
      </c>
    </row>
    <row r="482" spans="1:3" ht="15">
      <c r="A482" s="80" t="s">
        <v>7209</v>
      </c>
      <c r="B482" s="89" t="s">
        <v>295</v>
      </c>
      <c r="C482" s="80">
        <f>VLOOKUP(GroupVertices[[#This Row],[Vertex]],Vertices[],MATCH("ID",Vertices[[#Headers],[Vertex]:[Vertex Group]],0),FALSE)</f>
        <v>65</v>
      </c>
    </row>
    <row r="483" spans="1:3" ht="15">
      <c r="A483" s="80" t="s">
        <v>7209</v>
      </c>
      <c r="B483" s="89" t="s">
        <v>245</v>
      </c>
      <c r="C483" s="80">
        <f>VLOOKUP(GroupVertices[[#This Row],[Vertex]],Vertices[],MATCH("ID",Vertices[[#Headers],[Vertex]:[Vertex Group]],0),FALSE)</f>
        <v>271</v>
      </c>
    </row>
    <row r="484" spans="1:3" ht="15">
      <c r="A484" s="80" t="s">
        <v>7210</v>
      </c>
      <c r="B484" s="89" t="s">
        <v>270</v>
      </c>
      <c r="C484" s="80">
        <f>VLOOKUP(GroupVertices[[#This Row],[Vertex]],Vertices[],MATCH("ID",Vertices[[#Headers],[Vertex]:[Vertex Group]],0),FALSE)</f>
        <v>72</v>
      </c>
    </row>
    <row r="485" spans="1:3" ht="15">
      <c r="A485" s="80" t="s">
        <v>7210</v>
      </c>
      <c r="B485" s="89" t="s">
        <v>271</v>
      </c>
      <c r="C485" s="80">
        <f>VLOOKUP(GroupVertices[[#This Row],[Vertex]],Vertices[],MATCH("ID",Vertices[[#Headers],[Vertex]:[Vertex Group]],0),FALSE)</f>
        <v>90</v>
      </c>
    </row>
    <row r="486" spans="1:3" ht="15">
      <c r="A486" s="80" t="s">
        <v>7210</v>
      </c>
      <c r="B486" s="89" t="s">
        <v>269</v>
      </c>
      <c r="C486" s="80">
        <f>VLOOKUP(GroupVertices[[#This Row],[Vertex]],Vertices[],MATCH("ID",Vertices[[#Headers],[Vertex]:[Vertex Group]],0),FALSE)</f>
        <v>89</v>
      </c>
    </row>
    <row r="487" spans="1:3" ht="15">
      <c r="A487" s="80" t="s">
        <v>7211</v>
      </c>
      <c r="B487" s="89" t="s">
        <v>788</v>
      </c>
      <c r="C487" s="80">
        <f>VLOOKUP(GroupVertices[[#This Row],[Vertex]],Vertices[],MATCH("ID",Vertices[[#Headers],[Vertex]:[Vertex Group]],0),FALSE)</f>
        <v>604</v>
      </c>
    </row>
    <row r="488" spans="1:3" ht="15">
      <c r="A488" s="80" t="s">
        <v>7211</v>
      </c>
      <c r="B488" s="89" t="s">
        <v>787</v>
      </c>
      <c r="C488" s="80">
        <f>VLOOKUP(GroupVertices[[#This Row],[Vertex]],Vertices[],MATCH("ID",Vertices[[#Headers],[Vertex]:[Vertex Group]],0),FALSE)</f>
        <v>167</v>
      </c>
    </row>
    <row r="489" spans="1:3" ht="15">
      <c r="A489" s="80" t="s">
        <v>7212</v>
      </c>
      <c r="B489" s="89" t="s">
        <v>778</v>
      </c>
      <c r="C489" s="80">
        <f>VLOOKUP(GroupVertices[[#This Row],[Vertex]],Vertices[],MATCH("ID",Vertices[[#Headers],[Vertex]:[Vertex Group]],0),FALSE)</f>
        <v>600</v>
      </c>
    </row>
    <row r="490" spans="1:3" ht="15">
      <c r="A490" s="80" t="s">
        <v>7212</v>
      </c>
      <c r="B490" s="89" t="s">
        <v>777</v>
      </c>
      <c r="C490" s="80">
        <f>VLOOKUP(GroupVertices[[#This Row],[Vertex]],Vertices[],MATCH("ID",Vertices[[#Headers],[Vertex]:[Vertex Group]],0),FALSE)</f>
        <v>166</v>
      </c>
    </row>
    <row r="491" spans="1:3" ht="15">
      <c r="A491" s="80" t="s">
        <v>7213</v>
      </c>
      <c r="B491" s="89" t="s">
        <v>740</v>
      </c>
      <c r="C491" s="80">
        <f>VLOOKUP(GroupVertices[[#This Row],[Vertex]],Vertices[],MATCH("ID",Vertices[[#Headers],[Vertex]:[Vertex Group]],0),FALSE)</f>
        <v>584</v>
      </c>
    </row>
    <row r="492" spans="1:3" ht="15">
      <c r="A492" s="80" t="s">
        <v>7213</v>
      </c>
      <c r="B492" s="89" t="s">
        <v>739</v>
      </c>
      <c r="C492" s="80">
        <f>VLOOKUP(GroupVertices[[#This Row],[Vertex]],Vertices[],MATCH("ID",Vertices[[#Headers],[Vertex]:[Vertex Group]],0),FALSE)</f>
        <v>160</v>
      </c>
    </row>
    <row r="493" spans="1:3" ht="15">
      <c r="A493" s="80" t="s">
        <v>7214</v>
      </c>
      <c r="B493" s="89" t="s">
        <v>722</v>
      </c>
      <c r="C493" s="80">
        <f>VLOOKUP(GroupVertices[[#This Row],[Vertex]],Vertices[],MATCH("ID",Vertices[[#Headers],[Vertex]:[Vertex Group]],0),FALSE)</f>
        <v>577</v>
      </c>
    </row>
    <row r="494" spans="1:3" ht="15">
      <c r="A494" s="80" t="s">
        <v>7214</v>
      </c>
      <c r="B494" s="89" t="s">
        <v>721</v>
      </c>
      <c r="C494" s="80">
        <f>VLOOKUP(GroupVertices[[#This Row],[Vertex]],Vertices[],MATCH("ID",Vertices[[#Headers],[Vertex]:[Vertex Group]],0),FALSE)</f>
        <v>155</v>
      </c>
    </row>
    <row r="495" spans="1:3" ht="15">
      <c r="A495" s="80" t="s">
        <v>7215</v>
      </c>
      <c r="B495" s="89" t="s">
        <v>708</v>
      </c>
      <c r="C495" s="80">
        <f>VLOOKUP(GroupVertices[[#This Row],[Vertex]],Vertices[],MATCH("ID",Vertices[[#Headers],[Vertex]:[Vertex Group]],0),FALSE)</f>
        <v>570</v>
      </c>
    </row>
    <row r="496" spans="1:3" ht="15">
      <c r="A496" s="80" t="s">
        <v>7215</v>
      </c>
      <c r="B496" s="89" t="s">
        <v>707</v>
      </c>
      <c r="C496" s="80">
        <f>VLOOKUP(GroupVertices[[#This Row],[Vertex]],Vertices[],MATCH("ID",Vertices[[#Headers],[Vertex]:[Vertex Group]],0),FALSE)</f>
        <v>154</v>
      </c>
    </row>
    <row r="497" spans="1:3" ht="15">
      <c r="A497" s="80" t="s">
        <v>7216</v>
      </c>
      <c r="B497" s="89" t="s">
        <v>705</v>
      </c>
      <c r="C497" s="80">
        <f>VLOOKUP(GroupVertices[[#This Row],[Vertex]],Vertices[],MATCH("ID",Vertices[[#Headers],[Vertex]:[Vertex Group]],0),FALSE)</f>
        <v>568</v>
      </c>
    </row>
    <row r="498" spans="1:3" ht="15">
      <c r="A498" s="80" t="s">
        <v>7216</v>
      </c>
      <c r="B498" s="89" t="s">
        <v>704</v>
      </c>
      <c r="C498" s="80">
        <f>VLOOKUP(GroupVertices[[#This Row],[Vertex]],Vertices[],MATCH("ID",Vertices[[#Headers],[Vertex]:[Vertex Group]],0),FALSE)</f>
        <v>153</v>
      </c>
    </row>
    <row r="499" spans="1:3" ht="15">
      <c r="A499" s="80" t="s">
        <v>7217</v>
      </c>
      <c r="B499" s="89" t="s">
        <v>697</v>
      </c>
      <c r="C499" s="80">
        <f>VLOOKUP(GroupVertices[[#This Row],[Vertex]],Vertices[],MATCH("ID",Vertices[[#Headers],[Vertex]:[Vertex Group]],0),FALSE)</f>
        <v>563</v>
      </c>
    </row>
    <row r="500" spans="1:3" ht="15">
      <c r="A500" s="80" t="s">
        <v>7217</v>
      </c>
      <c r="B500" s="89" t="s">
        <v>818</v>
      </c>
      <c r="C500" s="80">
        <f>VLOOKUP(GroupVertices[[#This Row],[Vertex]],Vertices[],MATCH("ID",Vertices[[#Headers],[Vertex]:[Vertex Group]],0),FALSE)</f>
        <v>249</v>
      </c>
    </row>
    <row r="501" spans="1:3" ht="15">
      <c r="A501" s="80" t="s">
        <v>7218</v>
      </c>
      <c r="B501" s="89" t="s">
        <v>687</v>
      </c>
      <c r="C501" s="80">
        <f>VLOOKUP(GroupVertices[[#This Row],[Vertex]],Vertices[],MATCH("ID",Vertices[[#Headers],[Vertex]:[Vertex Group]],0),FALSE)</f>
        <v>555</v>
      </c>
    </row>
    <row r="502" spans="1:3" ht="15">
      <c r="A502" s="80" t="s">
        <v>7218</v>
      </c>
      <c r="B502" s="89" t="s">
        <v>686</v>
      </c>
      <c r="C502" s="80">
        <f>VLOOKUP(GroupVertices[[#This Row],[Vertex]],Vertices[],MATCH("ID",Vertices[[#Headers],[Vertex]:[Vertex Group]],0),FALSE)</f>
        <v>152</v>
      </c>
    </row>
    <row r="503" spans="1:3" ht="15">
      <c r="A503" s="80" t="s">
        <v>7219</v>
      </c>
      <c r="B503" s="89" t="s">
        <v>666</v>
      </c>
      <c r="C503" s="80">
        <f>VLOOKUP(GroupVertices[[#This Row],[Vertex]],Vertices[],MATCH("ID",Vertices[[#Headers],[Vertex]:[Vertex Group]],0),FALSE)</f>
        <v>544</v>
      </c>
    </row>
    <row r="504" spans="1:3" ht="15">
      <c r="A504" s="80" t="s">
        <v>7219</v>
      </c>
      <c r="B504" s="89" t="s">
        <v>665</v>
      </c>
      <c r="C504" s="80">
        <f>VLOOKUP(GroupVertices[[#This Row],[Vertex]],Vertices[],MATCH("ID",Vertices[[#Headers],[Vertex]:[Vertex Group]],0),FALSE)</f>
        <v>148</v>
      </c>
    </row>
    <row r="505" spans="1:3" ht="15">
      <c r="A505" s="80" t="s">
        <v>7220</v>
      </c>
      <c r="B505" s="89" t="s">
        <v>664</v>
      </c>
      <c r="C505" s="80">
        <f>VLOOKUP(GroupVertices[[#This Row],[Vertex]],Vertices[],MATCH("ID",Vertices[[#Headers],[Vertex]:[Vertex Group]],0),FALSE)</f>
        <v>543</v>
      </c>
    </row>
    <row r="506" spans="1:3" ht="15">
      <c r="A506" s="80" t="s">
        <v>7220</v>
      </c>
      <c r="B506" s="89" t="s">
        <v>663</v>
      </c>
      <c r="C506" s="80">
        <f>VLOOKUP(GroupVertices[[#This Row],[Vertex]],Vertices[],MATCH("ID",Vertices[[#Headers],[Vertex]:[Vertex Group]],0),FALSE)</f>
        <v>147</v>
      </c>
    </row>
    <row r="507" spans="1:3" ht="15">
      <c r="A507" s="80" t="s">
        <v>7221</v>
      </c>
      <c r="B507" s="89" t="s">
        <v>658</v>
      </c>
      <c r="C507" s="80">
        <f>VLOOKUP(GroupVertices[[#This Row],[Vertex]],Vertices[],MATCH("ID",Vertices[[#Headers],[Vertex]:[Vertex Group]],0),FALSE)</f>
        <v>538</v>
      </c>
    </row>
    <row r="508" spans="1:3" ht="15">
      <c r="A508" s="80" t="s">
        <v>7221</v>
      </c>
      <c r="B508" s="89" t="s">
        <v>817</v>
      </c>
      <c r="C508" s="80">
        <f>VLOOKUP(GroupVertices[[#This Row],[Vertex]],Vertices[],MATCH("ID",Vertices[[#Headers],[Vertex]:[Vertex Group]],0),FALSE)</f>
        <v>248</v>
      </c>
    </row>
    <row r="509" spans="1:3" ht="15">
      <c r="A509" s="80" t="s">
        <v>7222</v>
      </c>
      <c r="B509" s="89" t="s">
        <v>651</v>
      </c>
      <c r="C509" s="80">
        <f>VLOOKUP(GroupVertices[[#This Row],[Vertex]],Vertices[],MATCH("ID",Vertices[[#Headers],[Vertex]:[Vertex Group]],0),FALSE)</f>
        <v>531</v>
      </c>
    </row>
    <row r="510" spans="1:3" ht="15">
      <c r="A510" s="80" t="s">
        <v>7222</v>
      </c>
      <c r="B510" s="89" t="s">
        <v>650</v>
      </c>
      <c r="C510" s="80">
        <f>VLOOKUP(GroupVertices[[#This Row],[Vertex]],Vertices[],MATCH("ID",Vertices[[#Headers],[Vertex]:[Vertex Group]],0),FALSE)</f>
        <v>146</v>
      </c>
    </row>
    <row r="511" spans="1:3" ht="15">
      <c r="A511" s="80" t="s">
        <v>7223</v>
      </c>
      <c r="B511" s="89" t="s">
        <v>648</v>
      </c>
      <c r="C511" s="80">
        <f>VLOOKUP(GroupVertices[[#This Row],[Vertex]],Vertices[],MATCH("ID",Vertices[[#Headers],[Vertex]:[Vertex Group]],0),FALSE)</f>
        <v>529</v>
      </c>
    </row>
    <row r="512" spans="1:3" ht="15">
      <c r="A512" s="80" t="s">
        <v>7223</v>
      </c>
      <c r="B512" s="89" t="s">
        <v>647</v>
      </c>
      <c r="C512" s="80">
        <f>VLOOKUP(GroupVertices[[#This Row],[Vertex]],Vertices[],MATCH("ID",Vertices[[#Headers],[Vertex]:[Vertex Group]],0),FALSE)</f>
        <v>145</v>
      </c>
    </row>
    <row r="513" spans="1:3" ht="15">
      <c r="A513" s="80" t="s">
        <v>7224</v>
      </c>
      <c r="B513" s="89" t="s">
        <v>641</v>
      </c>
      <c r="C513" s="80">
        <f>VLOOKUP(GroupVertices[[#This Row],[Vertex]],Vertices[],MATCH("ID",Vertices[[#Headers],[Vertex]:[Vertex Group]],0),FALSE)</f>
        <v>524</v>
      </c>
    </row>
    <row r="514" spans="1:3" ht="15">
      <c r="A514" s="80" t="s">
        <v>7224</v>
      </c>
      <c r="B514" s="89" t="s">
        <v>640</v>
      </c>
      <c r="C514" s="80">
        <f>VLOOKUP(GroupVertices[[#This Row],[Vertex]],Vertices[],MATCH("ID",Vertices[[#Headers],[Vertex]:[Vertex Group]],0),FALSE)</f>
        <v>144</v>
      </c>
    </row>
    <row r="515" spans="1:3" ht="15">
      <c r="A515" s="80" t="s">
        <v>7225</v>
      </c>
      <c r="B515" s="89" t="s">
        <v>628</v>
      </c>
      <c r="C515" s="80">
        <f>VLOOKUP(GroupVertices[[#This Row],[Vertex]],Vertices[],MATCH("ID",Vertices[[#Headers],[Vertex]:[Vertex Group]],0),FALSE)</f>
        <v>518</v>
      </c>
    </row>
    <row r="516" spans="1:3" ht="15">
      <c r="A516" s="80" t="s">
        <v>7225</v>
      </c>
      <c r="B516" s="89" t="s">
        <v>627</v>
      </c>
      <c r="C516" s="80">
        <f>VLOOKUP(GroupVertices[[#This Row],[Vertex]],Vertices[],MATCH("ID",Vertices[[#Headers],[Vertex]:[Vertex Group]],0),FALSE)</f>
        <v>141</v>
      </c>
    </row>
    <row r="517" spans="1:3" ht="15">
      <c r="A517" s="80" t="s">
        <v>7226</v>
      </c>
      <c r="B517" s="89" t="s">
        <v>624</v>
      </c>
      <c r="C517" s="80">
        <f>VLOOKUP(GroupVertices[[#This Row],[Vertex]],Vertices[],MATCH("ID",Vertices[[#Headers],[Vertex]:[Vertex Group]],0),FALSE)</f>
        <v>515</v>
      </c>
    </row>
    <row r="518" spans="1:3" ht="15">
      <c r="A518" s="80" t="s">
        <v>7226</v>
      </c>
      <c r="B518" s="89" t="s">
        <v>623</v>
      </c>
      <c r="C518" s="80">
        <f>VLOOKUP(GroupVertices[[#This Row],[Vertex]],Vertices[],MATCH("ID",Vertices[[#Headers],[Vertex]:[Vertex Group]],0),FALSE)</f>
        <v>140</v>
      </c>
    </row>
    <row r="519" spans="1:3" ht="15">
      <c r="A519" s="80" t="s">
        <v>7227</v>
      </c>
      <c r="B519" s="89" t="s">
        <v>593</v>
      </c>
      <c r="C519" s="80">
        <f>VLOOKUP(GroupVertices[[#This Row],[Vertex]],Vertices[],MATCH("ID",Vertices[[#Headers],[Vertex]:[Vertex Group]],0),FALSE)</f>
        <v>490</v>
      </c>
    </row>
    <row r="520" spans="1:3" ht="15">
      <c r="A520" s="80" t="s">
        <v>7227</v>
      </c>
      <c r="B520" s="89" t="s">
        <v>592</v>
      </c>
      <c r="C520" s="80">
        <f>VLOOKUP(GroupVertices[[#This Row],[Vertex]],Vertices[],MATCH("ID",Vertices[[#Headers],[Vertex]:[Vertex Group]],0),FALSE)</f>
        <v>139</v>
      </c>
    </row>
    <row r="521" spans="1:3" ht="15">
      <c r="A521" s="80" t="s">
        <v>7228</v>
      </c>
      <c r="B521" s="89" t="s">
        <v>586</v>
      </c>
      <c r="C521" s="80">
        <f>VLOOKUP(GroupVertices[[#This Row],[Vertex]],Vertices[],MATCH("ID",Vertices[[#Headers],[Vertex]:[Vertex Group]],0),FALSE)</f>
        <v>485</v>
      </c>
    </row>
    <row r="522" spans="1:3" ht="15">
      <c r="A522" s="80" t="s">
        <v>7228</v>
      </c>
      <c r="B522" s="89" t="s">
        <v>585</v>
      </c>
      <c r="C522" s="80">
        <f>VLOOKUP(GroupVertices[[#This Row],[Vertex]],Vertices[],MATCH("ID",Vertices[[#Headers],[Vertex]:[Vertex Group]],0),FALSE)</f>
        <v>138</v>
      </c>
    </row>
    <row r="523" spans="1:3" ht="15">
      <c r="A523" s="80" t="s">
        <v>7229</v>
      </c>
      <c r="B523" s="89" t="s">
        <v>575</v>
      </c>
      <c r="C523" s="80">
        <f>VLOOKUP(GroupVertices[[#This Row],[Vertex]],Vertices[],MATCH("ID",Vertices[[#Headers],[Vertex]:[Vertex Group]],0),FALSE)</f>
        <v>478</v>
      </c>
    </row>
    <row r="524" spans="1:3" ht="15">
      <c r="A524" s="80" t="s">
        <v>7229</v>
      </c>
      <c r="B524" s="89" t="s">
        <v>574</v>
      </c>
      <c r="C524" s="80">
        <f>VLOOKUP(GroupVertices[[#This Row],[Vertex]],Vertices[],MATCH("ID",Vertices[[#Headers],[Vertex]:[Vertex Group]],0),FALSE)</f>
        <v>137</v>
      </c>
    </row>
    <row r="525" spans="1:3" ht="15">
      <c r="A525" s="80" t="s">
        <v>7230</v>
      </c>
      <c r="B525" s="89" t="s">
        <v>563</v>
      </c>
      <c r="C525" s="80">
        <f>VLOOKUP(GroupVertices[[#This Row],[Vertex]],Vertices[],MATCH("ID",Vertices[[#Headers],[Vertex]:[Vertex Group]],0),FALSE)</f>
        <v>467</v>
      </c>
    </row>
    <row r="526" spans="1:3" ht="15">
      <c r="A526" s="80" t="s">
        <v>7230</v>
      </c>
      <c r="B526" s="89" t="s">
        <v>562</v>
      </c>
      <c r="C526" s="80">
        <f>VLOOKUP(GroupVertices[[#This Row],[Vertex]],Vertices[],MATCH("ID",Vertices[[#Headers],[Vertex]:[Vertex Group]],0),FALSE)</f>
        <v>136</v>
      </c>
    </row>
    <row r="527" spans="1:3" ht="15">
      <c r="A527" s="80" t="s">
        <v>7231</v>
      </c>
      <c r="B527" s="89" t="s">
        <v>556</v>
      </c>
      <c r="C527" s="80">
        <f>VLOOKUP(GroupVertices[[#This Row],[Vertex]],Vertices[],MATCH("ID",Vertices[[#Headers],[Vertex]:[Vertex Group]],0),FALSE)</f>
        <v>464</v>
      </c>
    </row>
    <row r="528" spans="1:3" ht="15">
      <c r="A528" s="80" t="s">
        <v>7231</v>
      </c>
      <c r="B528" s="89" t="s">
        <v>555</v>
      </c>
      <c r="C528" s="80">
        <f>VLOOKUP(GroupVertices[[#This Row],[Vertex]],Vertices[],MATCH("ID",Vertices[[#Headers],[Vertex]:[Vertex Group]],0),FALSE)</f>
        <v>134</v>
      </c>
    </row>
    <row r="529" spans="1:3" ht="15">
      <c r="A529" s="80" t="s">
        <v>7232</v>
      </c>
      <c r="B529" s="89" t="s">
        <v>547</v>
      </c>
      <c r="C529" s="80">
        <f>VLOOKUP(GroupVertices[[#This Row],[Vertex]],Vertices[],MATCH("ID",Vertices[[#Headers],[Vertex]:[Vertex Group]],0),FALSE)</f>
        <v>457</v>
      </c>
    </row>
    <row r="530" spans="1:3" ht="15">
      <c r="A530" s="80" t="s">
        <v>7232</v>
      </c>
      <c r="B530" s="89" t="s">
        <v>546</v>
      </c>
      <c r="C530" s="80">
        <f>VLOOKUP(GroupVertices[[#This Row],[Vertex]],Vertices[],MATCH("ID",Vertices[[#Headers],[Vertex]:[Vertex Group]],0),FALSE)</f>
        <v>133</v>
      </c>
    </row>
    <row r="531" spans="1:3" ht="15">
      <c r="A531" s="80" t="s">
        <v>7233</v>
      </c>
      <c r="B531" s="89" t="s">
        <v>525</v>
      </c>
      <c r="C531" s="80">
        <f>VLOOKUP(GroupVertices[[#This Row],[Vertex]],Vertices[],MATCH("ID",Vertices[[#Headers],[Vertex]:[Vertex Group]],0),FALSE)</f>
        <v>446</v>
      </c>
    </row>
    <row r="532" spans="1:3" ht="15">
      <c r="A532" s="80" t="s">
        <v>7233</v>
      </c>
      <c r="B532" s="89" t="s">
        <v>524</v>
      </c>
      <c r="C532" s="80">
        <f>VLOOKUP(GroupVertices[[#This Row],[Vertex]],Vertices[],MATCH("ID",Vertices[[#Headers],[Vertex]:[Vertex Group]],0),FALSE)</f>
        <v>131</v>
      </c>
    </row>
    <row r="533" spans="1:3" ht="15">
      <c r="A533" s="80" t="s">
        <v>7234</v>
      </c>
      <c r="B533" s="89" t="s">
        <v>509</v>
      </c>
      <c r="C533" s="80">
        <f>VLOOKUP(GroupVertices[[#This Row],[Vertex]],Vertices[],MATCH("ID",Vertices[[#Headers],[Vertex]:[Vertex Group]],0),FALSE)</f>
        <v>440</v>
      </c>
    </row>
    <row r="534" spans="1:3" ht="15">
      <c r="A534" s="80" t="s">
        <v>7234</v>
      </c>
      <c r="B534" s="89" t="s">
        <v>508</v>
      </c>
      <c r="C534" s="80">
        <f>VLOOKUP(GroupVertices[[#This Row],[Vertex]],Vertices[],MATCH("ID",Vertices[[#Headers],[Vertex]:[Vertex Group]],0),FALSE)</f>
        <v>128</v>
      </c>
    </row>
    <row r="535" spans="1:3" ht="15">
      <c r="A535" s="80" t="s">
        <v>7235</v>
      </c>
      <c r="B535" s="89" t="s">
        <v>505</v>
      </c>
      <c r="C535" s="80">
        <f>VLOOKUP(GroupVertices[[#This Row],[Vertex]],Vertices[],MATCH("ID",Vertices[[#Headers],[Vertex]:[Vertex Group]],0),FALSE)</f>
        <v>437</v>
      </c>
    </row>
    <row r="536" spans="1:3" ht="15">
      <c r="A536" s="80" t="s">
        <v>7235</v>
      </c>
      <c r="B536" s="89" t="s">
        <v>504</v>
      </c>
      <c r="C536" s="80">
        <f>VLOOKUP(GroupVertices[[#This Row],[Vertex]],Vertices[],MATCH("ID",Vertices[[#Headers],[Vertex]:[Vertex Group]],0),FALSE)</f>
        <v>127</v>
      </c>
    </row>
    <row r="537" spans="1:3" ht="15">
      <c r="A537" s="80" t="s">
        <v>7236</v>
      </c>
      <c r="B537" s="89" t="s">
        <v>492</v>
      </c>
      <c r="C537" s="80">
        <f>VLOOKUP(GroupVertices[[#This Row],[Vertex]],Vertices[],MATCH("ID",Vertices[[#Headers],[Vertex]:[Vertex Group]],0),FALSE)</f>
        <v>427</v>
      </c>
    </row>
    <row r="538" spans="1:3" ht="15">
      <c r="A538" s="80" t="s">
        <v>7236</v>
      </c>
      <c r="B538" s="89" t="s">
        <v>491</v>
      </c>
      <c r="C538" s="80">
        <f>VLOOKUP(GroupVertices[[#This Row],[Vertex]],Vertices[],MATCH("ID",Vertices[[#Headers],[Vertex]:[Vertex Group]],0),FALSE)</f>
        <v>126</v>
      </c>
    </row>
    <row r="539" spans="1:3" ht="15">
      <c r="A539" s="80" t="s">
        <v>7237</v>
      </c>
      <c r="B539" s="89" t="s">
        <v>490</v>
      </c>
      <c r="C539" s="80">
        <f>VLOOKUP(GroupVertices[[#This Row],[Vertex]],Vertices[],MATCH("ID",Vertices[[#Headers],[Vertex]:[Vertex Group]],0),FALSE)</f>
        <v>426</v>
      </c>
    </row>
    <row r="540" spans="1:3" ht="15">
      <c r="A540" s="80" t="s">
        <v>7237</v>
      </c>
      <c r="B540" s="89" t="s">
        <v>489</v>
      </c>
      <c r="C540" s="80">
        <f>VLOOKUP(GroupVertices[[#This Row],[Vertex]],Vertices[],MATCH("ID",Vertices[[#Headers],[Vertex]:[Vertex Group]],0),FALSE)</f>
        <v>125</v>
      </c>
    </row>
    <row r="541" spans="1:3" ht="15">
      <c r="A541" s="80" t="s">
        <v>7238</v>
      </c>
      <c r="B541" s="89" t="s">
        <v>488</v>
      </c>
      <c r="C541" s="80">
        <f>VLOOKUP(GroupVertices[[#This Row],[Vertex]],Vertices[],MATCH("ID",Vertices[[#Headers],[Vertex]:[Vertex Group]],0),FALSE)</f>
        <v>425</v>
      </c>
    </row>
    <row r="542" spans="1:3" ht="15">
      <c r="A542" s="80" t="s">
        <v>7238</v>
      </c>
      <c r="B542" s="89" t="s">
        <v>487</v>
      </c>
      <c r="C542" s="80">
        <f>VLOOKUP(GroupVertices[[#This Row],[Vertex]],Vertices[],MATCH("ID",Vertices[[#Headers],[Vertex]:[Vertex Group]],0),FALSE)</f>
        <v>124</v>
      </c>
    </row>
    <row r="543" spans="1:3" ht="15">
      <c r="A543" s="80" t="s">
        <v>7239</v>
      </c>
      <c r="B543" s="89" t="s">
        <v>462</v>
      </c>
      <c r="C543" s="80">
        <f>VLOOKUP(GroupVertices[[#This Row],[Vertex]],Vertices[],MATCH("ID",Vertices[[#Headers],[Vertex]:[Vertex Group]],0),FALSE)</f>
        <v>408</v>
      </c>
    </row>
    <row r="544" spans="1:3" ht="15">
      <c r="A544" s="80" t="s">
        <v>7239</v>
      </c>
      <c r="B544" s="89" t="s">
        <v>461</v>
      </c>
      <c r="C544" s="80">
        <f>VLOOKUP(GroupVertices[[#This Row],[Vertex]],Vertices[],MATCH("ID",Vertices[[#Headers],[Vertex]:[Vertex Group]],0),FALSE)</f>
        <v>123</v>
      </c>
    </row>
    <row r="545" spans="1:3" ht="15">
      <c r="A545" s="80" t="s">
        <v>7240</v>
      </c>
      <c r="B545" s="89" t="s">
        <v>457</v>
      </c>
      <c r="C545" s="80">
        <f>VLOOKUP(GroupVertices[[#This Row],[Vertex]],Vertices[],MATCH("ID",Vertices[[#Headers],[Vertex]:[Vertex Group]],0),FALSE)</f>
        <v>405</v>
      </c>
    </row>
    <row r="546" spans="1:3" ht="15">
      <c r="A546" s="80" t="s">
        <v>7240</v>
      </c>
      <c r="B546" s="89" t="s">
        <v>456</v>
      </c>
      <c r="C546" s="80">
        <f>VLOOKUP(GroupVertices[[#This Row],[Vertex]],Vertices[],MATCH("ID",Vertices[[#Headers],[Vertex]:[Vertex Group]],0),FALSE)</f>
        <v>122</v>
      </c>
    </row>
    <row r="547" spans="1:3" ht="15">
      <c r="A547" s="80" t="s">
        <v>7241</v>
      </c>
      <c r="B547" s="89" t="s">
        <v>451</v>
      </c>
      <c r="C547" s="80">
        <f>VLOOKUP(GroupVertices[[#This Row],[Vertex]],Vertices[],MATCH("ID",Vertices[[#Headers],[Vertex]:[Vertex Group]],0),FALSE)</f>
        <v>402</v>
      </c>
    </row>
    <row r="548" spans="1:3" ht="15">
      <c r="A548" s="80" t="s">
        <v>7241</v>
      </c>
      <c r="B548" s="89" t="s">
        <v>450</v>
      </c>
      <c r="C548" s="80">
        <f>VLOOKUP(GroupVertices[[#This Row],[Vertex]],Vertices[],MATCH("ID",Vertices[[#Headers],[Vertex]:[Vertex Group]],0),FALSE)</f>
        <v>121</v>
      </c>
    </row>
    <row r="549" spans="1:3" ht="15">
      <c r="A549" s="80" t="s">
        <v>7242</v>
      </c>
      <c r="B549" s="89" t="s">
        <v>446</v>
      </c>
      <c r="C549" s="80">
        <f>VLOOKUP(GroupVertices[[#This Row],[Vertex]],Vertices[],MATCH("ID",Vertices[[#Headers],[Vertex]:[Vertex Group]],0),FALSE)</f>
        <v>398</v>
      </c>
    </row>
    <row r="550" spans="1:3" ht="15">
      <c r="A550" s="80" t="s">
        <v>7242</v>
      </c>
      <c r="B550" s="89" t="s">
        <v>445</v>
      </c>
      <c r="C550" s="80">
        <f>VLOOKUP(GroupVertices[[#This Row],[Vertex]],Vertices[],MATCH("ID",Vertices[[#Headers],[Vertex]:[Vertex Group]],0),FALSE)</f>
        <v>120</v>
      </c>
    </row>
    <row r="551" spans="1:3" ht="15">
      <c r="A551" s="80" t="s">
        <v>7243</v>
      </c>
      <c r="B551" s="89" t="s">
        <v>442</v>
      </c>
      <c r="C551" s="80">
        <f>VLOOKUP(GroupVertices[[#This Row],[Vertex]],Vertices[],MATCH("ID",Vertices[[#Headers],[Vertex]:[Vertex Group]],0),FALSE)</f>
        <v>396</v>
      </c>
    </row>
    <row r="552" spans="1:3" ht="15">
      <c r="A552" s="80" t="s">
        <v>7243</v>
      </c>
      <c r="B552" s="89" t="s">
        <v>441</v>
      </c>
      <c r="C552" s="80">
        <f>VLOOKUP(GroupVertices[[#This Row],[Vertex]],Vertices[],MATCH("ID",Vertices[[#Headers],[Vertex]:[Vertex Group]],0),FALSE)</f>
        <v>119</v>
      </c>
    </row>
    <row r="553" spans="1:3" ht="15">
      <c r="A553" s="80" t="s">
        <v>7244</v>
      </c>
      <c r="B553" s="89" t="s">
        <v>434</v>
      </c>
      <c r="C553" s="80">
        <f>VLOOKUP(GroupVertices[[#This Row],[Vertex]],Vertices[],MATCH("ID",Vertices[[#Headers],[Vertex]:[Vertex Group]],0),FALSE)</f>
        <v>390</v>
      </c>
    </row>
    <row r="554" spans="1:3" ht="15">
      <c r="A554" s="80" t="s">
        <v>7244</v>
      </c>
      <c r="B554" s="89" t="s">
        <v>433</v>
      </c>
      <c r="C554" s="80">
        <f>VLOOKUP(GroupVertices[[#This Row],[Vertex]],Vertices[],MATCH("ID",Vertices[[#Headers],[Vertex]:[Vertex Group]],0),FALSE)</f>
        <v>118</v>
      </c>
    </row>
    <row r="555" spans="1:3" ht="15">
      <c r="A555" s="80" t="s">
        <v>7245</v>
      </c>
      <c r="B555" s="89" t="s">
        <v>430</v>
      </c>
      <c r="C555" s="80">
        <f>VLOOKUP(GroupVertices[[#This Row],[Vertex]],Vertices[],MATCH("ID",Vertices[[#Headers],[Vertex]:[Vertex Group]],0),FALSE)</f>
        <v>387</v>
      </c>
    </row>
    <row r="556" spans="1:3" ht="15">
      <c r="A556" s="80" t="s">
        <v>7245</v>
      </c>
      <c r="B556" s="89" t="s">
        <v>429</v>
      </c>
      <c r="C556" s="80">
        <f>VLOOKUP(GroupVertices[[#This Row],[Vertex]],Vertices[],MATCH("ID",Vertices[[#Headers],[Vertex]:[Vertex Group]],0),FALSE)</f>
        <v>117</v>
      </c>
    </row>
    <row r="557" spans="1:3" ht="15">
      <c r="A557" s="80" t="s">
        <v>7246</v>
      </c>
      <c r="B557" s="89" t="s">
        <v>425</v>
      </c>
      <c r="C557" s="80">
        <f>VLOOKUP(GroupVertices[[#This Row],[Vertex]],Vertices[],MATCH("ID",Vertices[[#Headers],[Vertex]:[Vertex Group]],0),FALSE)</f>
        <v>384</v>
      </c>
    </row>
    <row r="558" spans="1:3" ht="15">
      <c r="A558" s="80" t="s">
        <v>7246</v>
      </c>
      <c r="B558" s="89" t="s">
        <v>812</v>
      </c>
      <c r="C558" s="80">
        <f>VLOOKUP(GroupVertices[[#This Row],[Vertex]],Vertices[],MATCH("ID",Vertices[[#Headers],[Vertex]:[Vertex Group]],0),FALSE)</f>
        <v>247</v>
      </c>
    </row>
    <row r="559" spans="1:3" ht="15">
      <c r="A559" s="80" t="s">
        <v>7247</v>
      </c>
      <c r="B559" s="89" t="s">
        <v>414</v>
      </c>
      <c r="C559" s="80">
        <f>VLOOKUP(GroupVertices[[#This Row],[Vertex]],Vertices[],MATCH("ID",Vertices[[#Headers],[Vertex]:[Vertex Group]],0),FALSE)</f>
        <v>377</v>
      </c>
    </row>
    <row r="560" spans="1:3" ht="15">
      <c r="A560" s="80" t="s">
        <v>7247</v>
      </c>
      <c r="B560" s="89" t="s">
        <v>413</v>
      </c>
      <c r="C560" s="80">
        <f>VLOOKUP(GroupVertices[[#This Row],[Vertex]],Vertices[],MATCH("ID",Vertices[[#Headers],[Vertex]:[Vertex Group]],0),FALSE)</f>
        <v>114</v>
      </c>
    </row>
    <row r="561" spans="1:3" ht="15">
      <c r="A561" s="80" t="s">
        <v>7248</v>
      </c>
      <c r="B561" s="89" t="s">
        <v>388</v>
      </c>
      <c r="C561" s="80">
        <f>VLOOKUP(GroupVertices[[#This Row],[Vertex]],Vertices[],MATCH("ID",Vertices[[#Headers],[Vertex]:[Vertex Group]],0),FALSE)</f>
        <v>361</v>
      </c>
    </row>
    <row r="562" spans="1:3" ht="15">
      <c r="A562" s="80" t="s">
        <v>7248</v>
      </c>
      <c r="B562" s="89" t="s">
        <v>806</v>
      </c>
      <c r="C562" s="80">
        <f>VLOOKUP(GroupVertices[[#This Row],[Vertex]],Vertices[],MATCH("ID",Vertices[[#Headers],[Vertex]:[Vertex Group]],0),FALSE)</f>
        <v>246</v>
      </c>
    </row>
    <row r="563" spans="1:3" ht="15">
      <c r="A563" s="80" t="s">
        <v>7249</v>
      </c>
      <c r="B563" s="89" t="s">
        <v>383</v>
      </c>
      <c r="C563" s="80">
        <f>VLOOKUP(GroupVertices[[#This Row],[Vertex]],Vertices[],MATCH("ID",Vertices[[#Headers],[Vertex]:[Vertex Group]],0),FALSE)</f>
        <v>356</v>
      </c>
    </row>
    <row r="564" spans="1:3" ht="15">
      <c r="A564" s="80" t="s">
        <v>7249</v>
      </c>
      <c r="B564" s="89" t="s">
        <v>382</v>
      </c>
      <c r="C564" s="80">
        <f>VLOOKUP(GroupVertices[[#This Row],[Vertex]],Vertices[],MATCH("ID",Vertices[[#Headers],[Vertex]:[Vertex Group]],0),FALSE)</f>
        <v>110</v>
      </c>
    </row>
    <row r="565" spans="1:3" ht="15">
      <c r="A565" s="80" t="s">
        <v>7250</v>
      </c>
      <c r="B565" s="89" t="s">
        <v>376</v>
      </c>
      <c r="C565" s="80">
        <f>VLOOKUP(GroupVertices[[#This Row],[Vertex]],Vertices[],MATCH("ID",Vertices[[#Headers],[Vertex]:[Vertex Group]],0),FALSE)</f>
        <v>351</v>
      </c>
    </row>
    <row r="566" spans="1:3" ht="15">
      <c r="A566" s="80" t="s">
        <v>7250</v>
      </c>
      <c r="B566" s="89" t="s">
        <v>375</v>
      </c>
      <c r="C566" s="80">
        <f>VLOOKUP(GroupVertices[[#This Row],[Vertex]],Vertices[],MATCH("ID",Vertices[[#Headers],[Vertex]:[Vertex Group]],0),FALSE)</f>
        <v>109</v>
      </c>
    </row>
    <row r="567" spans="1:3" ht="15">
      <c r="A567" s="80" t="s">
        <v>7251</v>
      </c>
      <c r="B567" s="89" t="s">
        <v>368</v>
      </c>
      <c r="C567" s="80">
        <f>VLOOKUP(GroupVertices[[#This Row],[Vertex]],Vertices[],MATCH("ID",Vertices[[#Headers],[Vertex]:[Vertex Group]],0),FALSE)</f>
        <v>344</v>
      </c>
    </row>
    <row r="568" spans="1:3" ht="15">
      <c r="A568" s="80" t="s">
        <v>7251</v>
      </c>
      <c r="B568" s="89" t="s">
        <v>367</v>
      </c>
      <c r="C568" s="80">
        <f>VLOOKUP(GroupVertices[[#This Row],[Vertex]],Vertices[],MATCH("ID",Vertices[[#Headers],[Vertex]:[Vertex Group]],0),FALSE)</f>
        <v>108</v>
      </c>
    </row>
    <row r="569" spans="1:3" ht="15">
      <c r="A569" s="80" t="s">
        <v>7252</v>
      </c>
      <c r="B569" s="89" t="s">
        <v>363</v>
      </c>
      <c r="C569" s="80">
        <f>VLOOKUP(GroupVertices[[#This Row],[Vertex]],Vertices[],MATCH("ID",Vertices[[#Headers],[Vertex]:[Vertex Group]],0),FALSE)</f>
        <v>340</v>
      </c>
    </row>
    <row r="570" spans="1:3" ht="15">
      <c r="A570" s="80" t="s">
        <v>7252</v>
      </c>
      <c r="B570" s="89" t="s">
        <v>362</v>
      </c>
      <c r="C570" s="80">
        <f>VLOOKUP(GroupVertices[[#This Row],[Vertex]],Vertices[],MATCH("ID",Vertices[[#Headers],[Vertex]:[Vertex Group]],0),FALSE)</f>
        <v>107</v>
      </c>
    </row>
    <row r="571" spans="1:3" ht="15">
      <c r="A571" s="80" t="s">
        <v>7253</v>
      </c>
      <c r="B571" s="89" t="s">
        <v>360</v>
      </c>
      <c r="C571" s="80">
        <f>VLOOKUP(GroupVertices[[#This Row],[Vertex]],Vertices[],MATCH("ID",Vertices[[#Headers],[Vertex]:[Vertex Group]],0),FALSE)</f>
        <v>338</v>
      </c>
    </row>
    <row r="572" spans="1:3" ht="15">
      <c r="A572" s="80" t="s">
        <v>7253</v>
      </c>
      <c r="B572" s="89" t="s">
        <v>359</v>
      </c>
      <c r="C572" s="80">
        <f>VLOOKUP(GroupVertices[[#This Row],[Vertex]],Vertices[],MATCH("ID",Vertices[[#Headers],[Vertex]:[Vertex Group]],0),FALSE)</f>
        <v>106</v>
      </c>
    </row>
    <row r="573" spans="1:3" ht="15">
      <c r="A573" s="80" t="s">
        <v>7254</v>
      </c>
      <c r="B573" s="89" t="s">
        <v>343</v>
      </c>
      <c r="C573" s="80">
        <f>VLOOKUP(GroupVertices[[#This Row],[Vertex]],Vertices[],MATCH("ID",Vertices[[#Headers],[Vertex]:[Vertex Group]],0),FALSE)</f>
        <v>326</v>
      </c>
    </row>
    <row r="574" spans="1:3" ht="15">
      <c r="A574" s="80" t="s">
        <v>7254</v>
      </c>
      <c r="B574" s="89" t="s">
        <v>342</v>
      </c>
      <c r="C574" s="80">
        <f>VLOOKUP(GroupVertices[[#This Row],[Vertex]],Vertices[],MATCH("ID",Vertices[[#Headers],[Vertex]:[Vertex Group]],0),FALSE)</f>
        <v>105</v>
      </c>
    </row>
    <row r="575" spans="1:3" ht="15">
      <c r="A575" s="80" t="s">
        <v>7255</v>
      </c>
      <c r="B575" s="89" t="s">
        <v>324</v>
      </c>
      <c r="C575" s="80">
        <f>VLOOKUP(GroupVertices[[#This Row],[Vertex]],Vertices[],MATCH("ID",Vertices[[#Headers],[Vertex]:[Vertex Group]],0),FALSE)</f>
        <v>318</v>
      </c>
    </row>
    <row r="576" spans="1:3" ht="15">
      <c r="A576" s="80" t="s">
        <v>7255</v>
      </c>
      <c r="B576" s="89" t="s">
        <v>323</v>
      </c>
      <c r="C576" s="80">
        <f>VLOOKUP(GroupVertices[[#This Row],[Vertex]],Vertices[],MATCH("ID",Vertices[[#Headers],[Vertex]:[Vertex Group]],0),FALSE)</f>
        <v>100</v>
      </c>
    </row>
    <row r="577" spans="1:3" ht="15">
      <c r="A577" s="80" t="s">
        <v>7256</v>
      </c>
      <c r="B577" s="89" t="s">
        <v>317</v>
      </c>
      <c r="C577" s="80">
        <f>VLOOKUP(GroupVertices[[#This Row],[Vertex]],Vertices[],MATCH("ID",Vertices[[#Headers],[Vertex]:[Vertex Group]],0),FALSE)</f>
        <v>313</v>
      </c>
    </row>
    <row r="578" spans="1:3" ht="15">
      <c r="A578" s="80" t="s">
        <v>7256</v>
      </c>
      <c r="B578" s="89" t="s">
        <v>797</v>
      </c>
      <c r="C578" s="80">
        <f>VLOOKUP(GroupVertices[[#This Row],[Vertex]],Vertices[],MATCH("ID",Vertices[[#Headers],[Vertex]:[Vertex Group]],0),FALSE)</f>
        <v>241</v>
      </c>
    </row>
    <row r="579" spans="1:3" ht="15">
      <c r="A579" s="80" t="s">
        <v>7257</v>
      </c>
      <c r="B579" s="89" t="s">
        <v>316</v>
      </c>
      <c r="C579" s="80">
        <f>VLOOKUP(GroupVertices[[#This Row],[Vertex]],Vertices[],MATCH("ID",Vertices[[#Headers],[Vertex]:[Vertex Group]],0),FALSE)</f>
        <v>312</v>
      </c>
    </row>
    <row r="580" spans="1:3" ht="15">
      <c r="A580" s="80" t="s">
        <v>7257</v>
      </c>
      <c r="B580" s="89" t="s">
        <v>315</v>
      </c>
      <c r="C580" s="80">
        <f>VLOOKUP(GroupVertices[[#This Row],[Vertex]],Vertices[],MATCH("ID",Vertices[[#Headers],[Vertex]:[Vertex Group]],0),FALSE)</f>
        <v>99</v>
      </c>
    </row>
    <row r="581" spans="1:3" ht="15">
      <c r="A581" s="80" t="s">
        <v>7258</v>
      </c>
      <c r="B581" s="89" t="s">
        <v>313</v>
      </c>
      <c r="C581" s="80">
        <f>VLOOKUP(GroupVertices[[#This Row],[Vertex]],Vertices[],MATCH("ID",Vertices[[#Headers],[Vertex]:[Vertex Group]],0),FALSE)</f>
        <v>310</v>
      </c>
    </row>
    <row r="582" spans="1:3" ht="15">
      <c r="A582" s="80" t="s">
        <v>7258</v>
      </c>
      <c r="B582" s="89" t="s">
        <v>312</v>
      </c>
      <c r="C582" s="80">
        <f>VLOOKUP(GroupVertices[[#This Row],[Vertex]],Vertices[],MATCH("ID",Vertices[[#Headers],[Vertex]:[Vertex Group]],0),FALSE)</f>
        <v>98</v>
      </c>
    </row>
    <row r="583" spans="1:3" ht="15">
      <c r="A583" s="80" t="s">
        <v>7259</v>
      </c>
      <c r="B583" s="89" t="s">
        <v>311</v>
      </c>
      <c r="C583" s="80">
        <f>VLOOKUP(GroupVertices[[#This Row],[Vertex]],Vertices[],MATCH("ID",Vertices[[#Headers],[Vertex]:[Vertex Group]],0),FALSE)</f>
        <v>309</v>
      </c>
    </row>
    <row r="584" spans="1:3" ht="15">
      <c r="A584" s="80" t="s">
        <v>7259</v>
      </c>
      <c r="B584" s="89" t="s">
        <v>310</v>
      </c>
      <c r="C584" s="80">
        <f>VLOOKUP(GroupVertices[[#This Row],[Vertex]],Vertices[],MATCH("ID",Vertices[[#Headers],[Vertex]:[Vertex Group]],0),FALSE)</f>
        <v>97</v>
      </c>
    </row>
    <row r="585" spans="1:3" ht="15">
      <c r="A585" s="80" t="s">
        <v>7260</v>
      </c>
      <c r="B585" s="89" t="s">
        <v>284</v>
      </c>
      <c r="C585" s="80">
        <f>VLOOKUP(GroupVertices[[#This Row],[Vertex]],Vertices[],MATCH("ID",Vertices[[#Headers],[Vertex]:[Vertex Group]],0),FALSE)</f>
        <v>296</v>
      </c>
    </row>
    <row r="586" spans="1:3" ht="15">
      <c r="A586" s="80" t="s">
        <v>7260</v>
      </c>
      <c r="B586" s="89" t="s">
        <v>283</v>
      </c>
      <c r="C586" s="80">
        <f>VLOOKUP(GroupVertices[[#This Row],[Vertex]],Vertices[],MATCH("ID",Vertices[[#Headers],[Vertex]:[Vertex Group]],0),FALSE)</f>
        <v>93</v>
      </c>
    </row>
    <row r="587" spans="1:3" ht="15">
      <c r="A587" s="80" t="s">
        <v>7261</v>
      </c>
      <c r="B587" s="89" t="s">
        <v>281</v>
      </c>
      <c r="C587" s="80">
        <f>VLOOKUP(GroupVertices[[#This Row],[Vertex]],Vertices[],MATCH("ID",Vertices[[#Headers],[Vertex]:[Vertex Group]],0),FALSE)</f>
        <v>294</v>
      </c>
    </row>
    <row r="588" spans="1:3" ht="15">
      <c r="A588" s="80" t="s">
        <v>7261</v>
      </c>
      <c r="B588" s="89" t="s">
        <v>280</v>
      </c>
      <c r="C588" s="80">
        <f>VLOOKUP(GroupVertices[[#This Row],[Vertex]],Vertices[],MATCH("ID",Vertices[[#Headers],[Vertex]:[Vertex Group]],0),FALSE)</f>
        <v>92</v>
      </c>
    </row>
    <row r="589" spans="1:3" ht="15">
      <c r="A589" s="80" t="s">
        <v>7262</v>
      </c>
      <c r="B589" s="89" t="s">
        <v>275</v>
      </c>
      <c r="C589" s="80">
        <f>VLOOKUP(GroupVertices[[#This Row],[Vertex]],Vertices[],MATCH("ID",Vertices[[#Headers],[Vertex]:[Vertex Group]],0),FALSE)</f>
        <v>290</v>
      </c>
    </row>
    <row r="590" spans="1:3" ht="15">
      <c r="A590" s="80" t="s">
        <v>7262</v>
      </c>
      <c r="B590" s="89" t="s">
        <v>274</v>
      </c>
      <c r="C590" s="80">
        <f>VLOOKUP(GroupVertices[[#This Row],[Vertex]],Vertices[],MATCH("ID",Vertices[[#Headers],[Vertex]:[Vertex Group]],0),FALSE)</f>
        <v>91</v>
      </c>
    </row>
    <row r="591" spans="1:3" ht="15">
      <c r="A591" s="80" t="s">
        <v>7263</v>
      </c>
      <c r="B591" s="89" t="s">
        <v>268</v>
      </c>
      <c r="C591" s="80">
        <f>VLOOKUP(GroupVertices[[#This Row],[Vertex]],Vertices[],MATCH("ID",Vertices[[#Headers],[Vertex]:[Vertex Group]],0),FALSE)</f>
        <v>288</v>
      </c>
    </row>
    <row r="592" spans="1:3" ht="15">
      <c r="A592" s="80" t="s">
        <v>7263</v>
      </c>
      <c r="B592" s="89" t="s">
        <v>267</v>
      </c>
      <c r="C592" s="80">
        <f>VLOOKUP(GroupVertices[[#This Row],[Vertex]],Vertices[],MATCH("ID",Vertices[[#Headers],[Vertex]:[Vertex Group]],0),FALSE)</f>
        <v>88</v>
      </c>
    </row>
    <row r="593" spans="1:3" ht="15">
      <c r="A593" s="80" t="s">
        <v>7264</v>
      </c>
      <c r="B593" s="89" t="s">
        <v>263</v>
      </c>
      <c r="C593" s="80">
        <f>VLOOKUP(GroupVertices[[#This Row],[Vertex]],Vertices[],MATCH("ID",Vertices[[#Headers],[Vertex]:[Vertex Group]],0),FALSE)</f>
        <v>285</v>
      </c>
    </row>
    <row r="594" spans="1:3" ht="15">
      <c r="A594" s="80" t="s">
        <v>7264</v>
      </c>
      <c r="B594" s="89" t="s">
        <v>795</v>
      </c>
      <c r="C594" s="80">
        <f>VLOOKUP(GroupVertices[[#This Row],[Vertex]],Vertices[],MATCH("ID",Vertices[[#Headers],[Vertex]:[Vertex Group]],0),FALSE)</f>
        <v>240</v>
      </c>
    </row>
    <row r="595" spans="1:3" ht="15">
      <c r="A595" s="80" t="s">
        <v>7265</v>
      </c>
      <c r="B595" s="89" t="s">
        <v>259</v>
      </c>
      <c r="C595" s="80">
        <f>VLOOKUP(GroupVertices[[#This Row],[Vertex]],Vertices[],MATCH("ID",Vertices[[#Headers],[Vertex]:[Vertex Group]],0),FALSE)</f>
        <v>281</v>
      </c>
    </row>
    <row r="596" spans="1:3" ht="15">
      <c r="A596" s="80" t="s">
        <v>7265</v>
      </c>
      <c r="B596" s="89" t="s">
        <v>258</v>
      </c>
      <c r="C596" s="80">
        <f>VLOOKUP(GroupVertices[[#This Row],[Vertex]],Vertices[],MATCH("ID",Vertices[[#Headers],[Vertex]:[Vertex Group]],0),FALSE)</f>
        <v>87</v>
      </c>
    </row>
    <row r="597" spans="1:3" ht="15">
      <c r="A597" s="80" t="s">
        <v>7266</v>
      </c>
      <c r="B597" s="89" t="s">
        <v>255</v>
      </c>
      <c r="C597" s="80">
        <f>VLOOKUP(GroupVertices[[#This Row],[Vertex]],Vertices[],MATCH("ID",Vertices[[#Headers],[Vertex]:[Vertex Group]],0),FALSE)</f>
        <v>278</v>
      </c>
    </row>
    <row r="598" spans="1:3" ht="15">
      <c r="A598" s="80" t="s">
        <v>7266</v>
      </c>
      <c r="B598" s="89" t="s">
        <v>254</v>
      </c>
      <c r="C598" s="80">
        <f>VLOOKUP(GroupVertices[[#This Row],[Vertex]],Vertices[],MATCH("ID",Vertices[[#Headers],[Vertex]:[Vertex Group]],0),FALSE)</f>
        <v>86</v>
      </c>
    </row>
    <row r="599" spans="1:3" ht="15">
      <c r="A599" s="80" t="s">
        <v>7267</v>
      </c>
      <c r="B599" s="89" t="s">
        <v>253</v>
      </c>
      <c r="C599" s="80">
        <f>VLOOKUP(GroupVertices[[#This Row],[Vertex]],Vertices[],MATCH("ID",Vertices[[#Headers],[Vertex]:[Vertex Group]],0),FALSE)</f>
        <v>277</v>
      </c>
    </row>
    <row r="600" spans="1:3" ht="15">
      <c r="A600" s="80" t="s">
        <v>7267</v>
      </c>
      <c r="B600" s="89" t="s">
        <v>252</v>
      </c>
      <c r="C600" s="80">
        <f>VLOOKUP(GroupVertices[[#This Row],[Vertex]],Vertices[],MATCH("ID",Vertices[[#Headers],[Vertex]:[Vertex Group]],0),FALSE)</f>
        <v>85</v>
      </c>
    </row>
    <row r="601" spans="1:3" ht="15">
      <c r="A601" s="80" t="s">
        <v>7268</v>
      </c>
      <c r="B601" s="89" t="s">
        <v>248</v>
      </c>
      <c r="C601" s="80">
        <f>VLOOKUP(GroupVertices[[#This Row],[Vertex]],Vertices[],MATCH("ID",Vertices[[#Headers],[Vertex]:[Vertex Group]],0),FALSE)</f>
        <v>273</v>
      </c>
    </row>
    <row r="602" spans="1:3" ht="15">
      <c r="A602" s="80" t="s">
        <v>7268</v>
      </c>
      <c r="B602" s="89" t="s">
        <v>247</v>
      </c>
      <c r="C602" s="80">
        <f>VLOOKUP(GroupVertices[[#This Row],[Vertex]],Vertices[],MATCH("ID",Vertices[[#Headers],[Vertex]:[Vertex Group]],0),FALSE)</f>
        <v>84</v>
      </c>
    </row>
    <row r="603" spans="1:3" ht="15">
      <c r="A603" s="80" t="s">
        <v>7269</v>
      </c>
      <c r="B603" s="89" t="s">
        <v>217</v>
      </c>
      <c r="C603" s="80">
        <f>VLOOKUP(GroupVertices[[#This Row],[Vertex]],Vertices[],MATCH("ID",Vertices[[#Headers],[Vertex]:[Vertex Group]],0),FALSE)</f>
        <v>253</v>
      </c>
    </row>
    <row r="604" spans="1:3" ht="15">
      <c r="A604" s="80" t="s">
        <v>7269</v>
      </c>
      <c r="B604" s="89" t="s">
        <v>216</v>
      </c>
      <c r="C604" s="80">
        <f>VLOOKUP(GroupVertices[[#This Row],[Vertex]],Vertices[],MATCH("ID",Vertices[[#Headers],[Vertex]:[Vertex Group]],0),FALSE)</f>
        <v>82</v>
      </c>
    </row>
  </sheetData>
  <dataValidations count="3" xWindow="58" yWindow="226">
    <dataValidation allowBlank="1" showInputMessage="1" showErrorMessage="1" promptTitle="Group Name" prompt="Enter the name of the group.  The group name must also be entered on the Groups worksheet." sqref="A2:A604"/>
    <dataValidation allowBlank="1" showInputMessage="1" showErrorMessage="1" promptTitle="Vertex Name" prompt="Enter the name of a vertex to include in the group." sqref="B2:B604"/>
    <dataValidation allowBlank="1" showInputMessage="1" promptTitle="Vertex ID" prompt="This is the value of the hidden ID cell in the Vertices worksheet.  It gets filled in by the items on the NodeXL, Analysis, Groups menu." sqref="C2:C6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AA14" sqref="AA14"/>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7152</v>
      </c>
      <c r="B2" s="34" t="s">
        <v>7151</v>
      </c>
      <c r="D2" s="31">
        <f>MIN(Vertices[Degree])</f>
        <v>0</v>
      </c>
      <c r="E2" s="3">
        <f>COUNTIF(Vertices[Degree],"&gt;= "&amp;D2)-COUNTIF(Vertices[Degree],"&gt;="&amp;D3)</f>
        <v>0</v>
      </c>
      <c r="F2" s="37">
        <f>MIN(Vertices[In-Degree])</f>
        <v>0</v>
      </c>
      <c r="G2" s="38">
        <f>COUNTIF(Vertices[In-Degree],"&gt;= "&amp;F2)-COUNTIF(Vertices[In-Degree],"&gt;="&amp;F3)</f>
        <v>460</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586</v>
      </c>
      <c r="L2" s="37">
        <f>MIN(Vertices[Closeness Centrality])</f>
        <v>0</v>
      </c>
      <c r="M2" s="38">
        <f>COUNTIF(Vertices[Closeness Centrality],"&gt;= "&amp;L2)-COUNTIF(Vertices[Closeness Centrality],"&gt;="&amp;L3)</f>
        <v>309</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08"/>
      <c r="B3" s="108"/>
      <c r="D3" s="32">
        <f aca="true" t="shared" si="1" ref="D3:D26">D2+($D$57-$D$2)/BinDivisor</f>
        <v>0</v>
      </c>
      <c r="E3" s="3">
        <f>COUNTIF(Vertices[Degree],"&gt;= "&amp;D3)-COUNTIF(Vertices[Degree],"&gt;="&amp;D4)</f>
        <v>0</v>
      </c>
      <c r="F3" s="39">
        <f aca="true" t="shared" si="2" ref="F3:F26">F2+($F$57-$F$2)/BinDivisor</f>
        <v>1.5454545454545454</v>
      </c>
      <c r="G3" s="40">
        <f>COUNTIF(Vertices[In-Degree],"&gt;= "&amp;F3)-COUNTIF(Vertices[In-Degree],"&gt;="&amp;F4)</f>
        <v>114</v>
      </c>
      <c r="H3" s="39">
        <f aca="true" t="shared" si="3" ref="H3:H26">H2+($H$57-$H$2)/BinDivisor</f>
        <v>0.10909090909090909</v>
      </c>
      <c r="I3" s="40">
        <f>COUNTIF(Vertices[Out-Degree],"&gt;= "&amp;H3)-COUNTIF(Vertices[Out-Degree],"&gt;="&amp;H4)</f>
        <v>0</v>
      </c>
      <c r="J3" s="39">
        <f aca="true" t="shared" si="4" ref="J3:J26">J2+($J$57-$J$2)/BinDivisor</f>
        <v>376.08242423636364</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3</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603</v>
      </c>
      <c r="D4" s="32">
        <f t="shared" si="1"/>
        <v>0</v>
      </c>
      <c r="E4" s="3">
        <f>COUNTIF(Vertices[Degree],"&gt;= "&amp;D4)-COUNTIF(Vertices[Degree],"&gt;="&amp;D5)</f>
        <v>0</v>
      </c>
      <c r="F4" s="37">
        <f t="shared" si="2"/>
        <v>3.090909090909091</v>
      </c>
      <c r="G4" s="38">
        <f>COUNTIF(Vertices[In-Degree],"&gt;= "&amp;F4)-COUNTIF(Vertices[In-Degree],"&gt;="&amp;F5)</f>
        <v>12</v>
      </c>
      <c r="H4" s="37">
        <f t="shared" si="3"/>
        <v>0.21818181818181817</v>
      </c>
      <c r="I4" s="38">
        <f>COUNTIF(Vertices[Out-Degree],"&gt;= "&amp;H4)-COUNTIF(Vertices[Out-Degree],"&gt;="&amp;H5)</f>
        <v>0</v>
      </c>
      <c r="J4" s="37">
        <f t="shared" si="4"/>
        <v>752.1648484727273</v>
      </c>
      <c r="K4" s="38">
        <f>COUNTIF(Vertices[Betweenness Centrality],"&gt;= "&amp;J4)-COUNTIF(Vertices[Betweenness Centrality],"&gt;="&amp;J5)</f>
        <v>3</v>
      </c>
      <c r="L4" s="37">
        <f t="shared" si="5"/>
        <v>0.03636363636363636</v>
      </c>
      <c r="M4" s="38">
        <f>COUNTIF(Vertices[Closeness Centrality],"&gt;= "&amp;L4)-COUNTIF(Vertices[Closeness Centrality],"&gt;="&amp;L5)</f>
        <v>14</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08"/>
      <c r="B5" s="108"/>
      <c r="D5" s="32">
        <f t="shared" si="1"/>
        <v>0</v>
      </c>
      <c r="E5" s="3">
        <f>COUNTIF(Vertices[Degree],"&gt;= "&amp;D5)-COUNTIF(Vertices[Degree],"&gt;="&amp;D6)</f>
        <v>0</v>
      </c>
      <c r="F5" s="39">
        <f t="shared" si="2"/>
        <v>4.636363636363637</v>
      </c>
      <c r="G5" s="40">
        <f>COUNTIF(Vertices[In-Degree],"&gt;= "&amp;F5)-COUNTIF(Vertices[In-Degree],"&gt;="&amp;F6)</f>
        <v>7</v>
      </c>
      <c r="H5" s="39">
        <f t="shared" si="3"/>
        <v>0.32727272727272727</v>
      </c>
      <c r="I5" s="40">
        <f>COUNTIF(Vertices[Out-Degree],"&gt;= "&amp;H5)-COUNTIF(Vertices[Out-Degree],"&gt;="&amp;H6)</f>
        <v>0</v>
      </c>
      <c r="J5" s="39">
        <f t="shared" si="4"/>
        <v>1128.2472727090908</v>
      </c>
      <c r="K5" s="40">
        <f>COUNTIF(Vertices[Betweenness Centrality],"&gt;= "&amp;J5)-COUNTIF(Vertices[Betweenness Centrality],"&gt;="&amp;J6)</f>
        <v>0</v>
      </c>
      <c r="L5" s="39">
        <f t="shared" si="5"/>
        <v>0.05454545454545454</v>
      </c>
      <c r="M5" s="40">
        <f>COUNTIF(Vertices[Closeness Centrality],"&gt;= "&amp;L5)-COUNTIF(Vertices[Closeness Centrality],"&gt;="&amp;L6)</f>
        <v>4</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653</v>
      </c>
      <c r="D6" s="32">
        <f t="shared" si="1"/>
        <v>0</v>
      </c>
      <c r="E6" s="3">
        <f>COUNTIF(Vertices[Degree],"&gt;= "&amp;D6)-COUNTIF(Vertices[Degree],"&gt;="&amp;D7)</f>
        <v>0</v>
      </c>
      <c r="F6" s="37">
        <f t="shared" si="2"/>
        <v>6.181818181818182</v>
      </c>
      <c r="G6" s="38">
        <f>COUNTIF(Vertices[In-Degree],"&gt;= "&amp;F6)-COUNTIF(Vertices[In-Degree],"&gt;="&amp;F7)</f>
        <v>1</v>
      </c>
      <c r="H6" s="37">
        <f t="shared" si="3"/>
        <v>0.43636363636363634</v>
      </c>
      <c r="I6" s="38">
        <f>COUNTIF(Vertices[Out-Degree],"&gt;= "&amp;H6)-COUNTIF(Vertices[Out-Degree],"&gt;="&amp;H7)</f>
        <v>0</v>
      </c>
      <c r="J6" s="37">
        <f t="shared" si="4"/>
        <v>1504.3296969454545</v>
      </c>
      <c r="K6" s="38">
        <f>COUNTIF(Vertices[Betweenness Centrality],"&gt;= "&amp;J6)-COUNTIF(Vertices[Betweenness Centrality],"&gt;="&amp;J7)</f>
        <v>0</v>
      </c>
      <c r="L6" s="37">
        <f t="shared" si="5"/>
        <v>0.07272727272727272</v>
      </c>
      <c r="M6" s="38">
        <f>COUNTIF(Vertices[Closeness Centrality],"&gt;= "&amp;L6)-COUNTIF(Vertices[Closeness Centrality],"&gt;="&amp;L7)</f>
        <v>10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17</v>
      </c>
      <c r="D7" s="32">
        <f t="shared" si="1"/>
        <v>0</v>
      </c>
      <c r="E7" s="3">
        <f>COUNTIF(Vertices[Degree],"&gt;= "&amp;D7)-COUNTIF(Vertices[Degree],"&gt;="&amp;D8)</f>
        <v>0</v>
      </c>
      <c r="F7" s="39">
        <f t="shared" si="2"/>
        <v>7.727272727272727</v>
      </c>
      <c r="G7" s="40">
        <f>COUNTIF(Vertices[In-Degree],"&gt;= "&amp;F7)-COUNTIF(Vertices[In-Degree],"&gt;="&amp;F8)</f>
        <v>1</v>
      </c>
      <c r="H7" s="39">
        <f t="shared" si="3"/>
        <v>0.5454545454545454</v>
      </c>
      <c r="I7" s="40">
        <f>COUNTIF(Vertices[Out-Degree],"&gt;= "&amp;H7)-COUNTIF(Vertices[Out-Degree],"&gt;="&amp;H8)</f>
        <v>0</v>
      </c>
      <c r="J7" s="39">
        <f t="shared" si="4"/>
        <v>1880.4121211818183</v>
      </c>
      <c r="K7" s="40">
        <f>COUNTIF(Vertices[Betweenness Centrality],"&gt;= "&amp;J7)-COUNTIF(Vertices[Betweenness Centrality],"&gt;="&amp;J8)</f>
        <v>0</v>
      </c>
      <c r="L7" s="39">
        <f t="shared" si="5"/>
        <v>0.09090909090909091</v>
      </c>
      <c r="M7" s="40">
        <f>COUNTIF(Vertices[Closeness Centrality],"&gt;= "&amp;L7)-COUNTIF(Vertices[Closeness Centrality],"&gt;="&amp;L8)</f>
        <v>8</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670</v>
      </c>
      <c r="D8" s="32">
        <f t="shared" si="1"/>
        <v>0</v>
      </c>
      <c r="E8" s="3">
        <f>COUNTIF(Vertices[Degree],"&gt;= "&amp;D8)-COUNTIF(Vertices[Degree],"&gt;="&amp;D9)</f>
        <v>0</v>
      </c>
      <c r="F8" s="37">
        <f t="shared" si="2"/>
        <v>9.272727272727272</v>
      </c>
      <c r="G8" s="38">
        <f>COUNTIF(Vertices[In-Degree],"&gt;= "&amp;F8)-COUNTIF(Vertices[In-Degree],"&gt;="&amp;F9)</f>
        <v>1</v>
      </c>
      <c r="H8" s="37">
        <f t="shared" si="3"/>
        <v>0.6545454545454545</v>
      </c>
      <c r="I8" s="38">
        <f>COUNTIF(Vertices[Out-Degree],"&gt;= "&amp;H8)-COUNTIF(Vertices[Out-Degree],"&gt;="&amp;H9)</f>
        <v>0</v>
      </c>
      <c r="J8" s="37">
        <f t="shared" si="4"/>
        <v>2256.494545418182</v>
      </c>
      <c r="K8" s="38">
        <f>COUNTIF(Vertices[Betweenness Centrality],"&gt;= "&amp;J8)-COUNTIF(Vertices[Betweenness Centrality],"&gt;="&amp;J9)</f>
        <v>2</v>
      </c>
      <c r="L8" s="37">
        <f t="shared" si="5"/>
        <v>0.1090909090909091</v>
      </c>
      <c r="M8" s="38">
        <f>COUNTIF(Vertices[Closeness Centrality],"&gt;= "&amp;L8)-COUNTIF(Vertices[Closeness Centrality],"&gt;="&amp;L9)</f>
        <v>10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08"/>
      <c r="B9" s="108"/>
      <c r="D9" s="32">
        <f t="shared" si="1"/>
        <v>0</v>
      </c>
      <c r="E9" s="3">
        <f>COUNTIF(Vertices[Degree],"&gt;= "&amp;D9)-COUNTIF(Vertices[Degree],"&gt;="&amp;D10)</f>
        <v>0</v>
      </c>
      <c r="F9" s="39">
        <f t="shared" si="2"/>
        <v>10.818181818181817</v>
      </c>
      <c r="G9" s="40">
        <f>COUNTIF(Vertices[In-Degree],"&gt;= "&amp;F9)-COUNTIF(Vertices[In-Degree],"&gt;="&amp;F10)</f>
        <v>0</v>
      </c>
      <c r="H9" s="39">
        <f t="shared" si="3"/>
        <v>0.7636363636363637</v>
      </c>
      <c r="I9" s="40">
        <f>COUNTIF(Vertices[Out-Degree],"&gt;= "&amp;H9)-COUNTIF(Vertices[Out-Degree],"&gt;="&amp;H10)</f>
        <v>0</v>
      </c>
      <c r="J9" s="39">
        <f t="shared" si="4"/>
        <v>2632.576969654546</v>
      </c>
      <c r="K9" s="40">
        <f>COUNTIF(Vertices[Betweenness Centrality],"&gt;= "&amp;J9)-COUNTIF(Vertices[Betweenness Centrality],"&gt;="&amp;J10)</f>
        <v>0</v>
      </c>
      <c r="L9" s="39">
        <f t="shared" si="5"/>
        <v>0.1272727272727273</v>
      </c>
      <c r="M9" s="40">
        <f>COUNTIF(Vertices[Closeness Centrality],"&gt;= "&amp;L9)-COUNTIF(Vertices[Closeness Centrality],"&gt;="&amp;L10)</f>
        <v>12</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191</v>
      </c>
      <c r="D10" s="32">
        <f t="shared" si="1"/>
        <v>0</v>
      </c>
      <c r="E10" s="3">
        <f>COUNTIF(Vertices[Degree],"&gt;= "&amp;D10)-COUNTIF(Vertices[Degree],"&gt;="&amp;D11)</f>
        <v>0</v>
      </c>
      <c r="F10" s="37">
        <f t="shared" si="2"/>
        <v>12.363636363636362</v>
      </c>
      <c r="G10" s="38">
        <f>COUNTIF(Vertices[In-Degree],"&gt;= "&amp;F10)-COUNTIF(Vertices[In-Degree],"&gt;="&amp;F11)</f>
        <v>1</v>
      </c>
      <c r="H10" s="37">
        <f t="shared" si="3"/>
        <v>0.8727272727272728</v>
      </c>
      <c r="I10" s="38">
        <f>COUNTIF(Vertices[Out-Degree],"&gt;= "&amp;H10)-COUNTIF(Vertices[Out-Degree],"&gt;="&amp;H11)</f>
        <v>0</v>
      </c>
      <c r="J10" s="37">
        <f t="shared" si="4"/>
        <v>3008.6593938909095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8"/>
      <c r="B11" s="108"/>
      <c r="D11" s="32">
        <f t="shared" si="1"/>
        <v>0</v>
      </c>
      <c r="E11" s="3">
        <f>COUNTIF(Vertices[Degree],"&gt;= "&amp;D11)-COUNTIF(Vertices[Degree],"&gt;="&amp;D12)</f>
        <v>0</v>
      </c>
      <c r="F11" s="39">
        <f t="shared" si="2"/>
        <v>13.909090909090907</v>
      </c>
      <c r="G11" s="40">
        <f>COUNTIF(Vertices[In-Degree],"&gt;= "&amp;F11)-COUNTIF(Vertices[In-Degree],"&gt;="&amp;F12)</f>
        <v>0</v>
      </c>
      <c r="H11" s="39">
        <f t="shared" si="3"/>
        <v>0.9818181818181819</v>
      </c>
      <c r="I11" s="40">
        <f>COUNTIF(Vertices[Out-Degree],"&gt;= "&amp;H11)-COUNTIF(Vertices[Out-Degree],"&gt;="&amp;H12)</f>
        <v>531</v>
      </c>
      <c r="J11" s="39">
        <f t="shared" si="4"/>
        <v>3384.7418181272733</v>
      </c>
      <c r="K11" s="40">
        <f>COUNTIF(Vertices[Betweenness Centrality],"&gt;= "&amp;J11)-COUNTIF(Vertices[Betweenness Centrality],"&gt;="&amp;J12)</f>
        <v>0</v>
      </c>
      <c r="L11" s="39">
        <f t="shared" si="5"/>
        <v>0.16363636363636366</v>
      </c>
      <c r="M11" s="40">
        <f>COUNTIF(Vertices[Closeness Centrality],"&gt;= "&amp;L11)-COUNTIF(Vertices[Closeness Centrality],"&gt;="&amp;L12)</f>
        <v>12</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v>0.0063025210084033615</v>
      </c>
      <c r="D12" s="32">
        <f t="shared" si="1"/>
        <v>0</v>
      </c>
      <c r="E12" s="3">
        <f>COUNTIF(Vertices[Degree],"&gt;= "&amp;D12)-COUNTIF(Vertices[Degree],"&gt;="&amp;D13)</f>
        <v>0</v>
      </c>
      <c r="F12" s="37">
        <f t="shared" si="2"/>
        <v>15.454545454545451</v>
      </c>
      <c r="G12" s="38">
        <f>COUNTIF(Vertices[In-Degree],"&gt;= "&amp;F12)-COUNTIF(Vertices[In-Degree],"&gt;="&amp;F13)</f>
        <v>0</v>
      </c>
      <c r="H12" s="37">
        <f t="shared" si="3"/>
        <v>1.090909090909091</v>
      </c>
      <c r="I12" s="38">
        <f>COUNTIF(Vertices[Out-Degree],"&gt;= "&amp;H12)-COUNTIF(Vertices[Out-Degree],"&gt;="&amp;H13)</f>
        <v>0</v>
      </c>
      <c r="J12" s="37">
        <f t="shared" si="4"/>
        <v>3760.824242363637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v>0.012526096033402923</v>
      </c>
      <c r="D13" s="32">
        <f t="shared" si="1"/>
        <v>0</v>
      </c>
      <c r="E13" s="3">
        <f>COUNTIF(Vertices[Degree],"&gt;= "&amp;D13)-COUNTIF(Vertices[Degree],"&gt;="&amp;D14)</f>
        <v>0</v>
      </c>
      <c r="F13" s="39">
        <f t="shared" si="2"/>
        <v>16.999999999999996</v>
      </c>
      <c r="G13" s="40">
        <f>COUNTIF(Vertices[In-Degree],"&gt;= "&amp;F13)-COUNTIF(Vertices[In-Degree],"&gt;="&amp;F14)</f>
        <v>0</v>
      </c>
      <c r="H13" s="39">
        <f t="shared" si="3"/>
        <v>1.2000000000000002</v>
      </c>
      <c r="I13" s="40">
        <f>COUNTIF(Vertices[Out-Degree],"&gt;= "&amp;H13)-COUNTIF(Vertices[Out-Degree],"&gt;="&amp;H14)</f>
        <v>0</v>
      </c>
      <c r="J13" s="39">
        <f t="shared" si="4"/>
        <v>4136.906666600001</v>
      </c>
      <c r="K13" s="40">
        <f>COUNTIF(Vertices[Betweenness Centrality],"&gt;= "&amp;J13)-COUNTIF(Vertices[Betweenness Centrality],"&gt;="&amp;J14)</f>
        <v>0</v>
      </c>
      <c r="L13" s="39">
        <f t="shared" si="5"/>
        <v>0.20000000000000004</v>
      </c>
      <c r="M13" s="40">
        <f>COUNTIF(Vertices[Closeness Centrality],"&gt;= "&amp;L13)-COUNTIF(Vertices[Closeness Centrality],"&gt;="&amp;L14)</f>
        <v>34</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08"/>
      <c r="B14" s="108"/>
      <c r="D14" s="32">
        <f t="shared" si="1"/>
        <v>0</v>
      </c>
      <c r="E14" s="3">
        <f>COUNTIF(Vertices[Degree],"&gt;= "&amp;D14)-COUNTIF(Vertices[Degree],"&gt;="&amp;D15)</f>
        <v>0</v>
      </c>
      <c r="F14" s="37">
        <f t="shared" si="2"/>
        <v>18.545454545454543</v>
      </c>
      <c r="G14" s="38">
        <f>COUNTIF(Vertices[In-Degree],"&gt;= "&amp;F14)-COUNTIF(Vertices[In-Degree],"&gt;="&amp;F15)</f>
        <v>0</v>
      </c>
      <c r="H14" s="37">
        <f t="shared" si="3"/>
        <v>1.3090909090909093</v>
      </c>
      <c r="I14" s="38">
        <f>COUNTIF(Vertices[Out-Degree],"&gt;= "&amp;H14)-COUNTIF(Vertices[Out-Degree],"&gt;="&amp;H15)</f>
        <v>0</v>
      </c>
      <c r="J14" s="37">
        <f t="shared" si="4"/>
        <v>4512.989090836364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155</v>
      </c>
      <c r="D15" s="32">
        <f t="shared" si="1"/>
        <v>0</v>
      </c>
      <c r="E15" s="3">
        <f>COUNTIF(Vertices[Degree],"&gt;= "&amp;D15)-COUNTIF(Vertices[Degree],"&gt;="&amp;D16)</f>
        <v>0</v>
      </c>
      <c r="F15" s="39">
        <f t="shared" si="2"/>
        <v>20.09090909090909</v>
      </c>
      <c r="G15" s="40">
        <f>COUNTIF(Vertices[In-Degree],"&gt;= "&amp;F15)-COUNTIF(Vertices[In-Degree],"&gt;="&amp;F16)</f>
        <v>1</v>
      </c>
      <c r="H15" s="39">
        <f t="shared" si="3"/>
        <v>1.4181818181818184</v>
      </c>
      <c r="I15" s="40">
        <f>COUNTIF(Vertices[Out-Degree],"&gt;= "&amp;H15)-COUNTIF(Vertices[Out-Degree],"&gt;="&amp;H16)</f>
        <v>0</v>
      </c>
      <c r="J15" s="39">
        <f t="shared" si="4"/>
        <v>4889.071515072727</v>
      </c>
      <c r="K15" s="40">
        <f>COUNTIF(Vertices[Betweenness Centrality],"&gt;= "&amp;J15)-COUNTIF(Vertices[Betweenness Centrality],"&gt;="&amp;J16)</f>
        <v>3</v>
      </c>
      <c r="L15" s="39">
        <f t="shared" si="5"/>
        <v>0.23636363636363641</v>
      </c>
      <c r="M15" s="40">
        <f>COUNTIF(Vertices[Closeness Centrality],"&gt;= "&amp;L15)-COUNTIF(Vertices[Closeness Centrality],"&gt;="&amp;L16)</f>
        <v>15</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53</v>
      </c>
      <c r="D16" s="32">
        <f t="shared" si="1"/>
        <v>0</v>
      </c>
      <c r="E16" s="3">
        <f>COUNTIF(Vertices[Degree],"&gt;= "&amp;D16)-COUNTIF(Vertices[Degree],"&gt;="&amp;D17)</f>
        <v>0</v>
      </c>
      <c r="F16" s="37">
        <f t="shared" si="2"/>
        <v>21.636363636363637</v>
      </c>
      <c r="G16" s="38">
        <f>COUNTIF(Vertices[In-Degree],"&gt;= "&amp;F16)-COUNTIF(Vertices[In-Degree],"&gt;="&amp;F17)</f>
        <v>0</v>
      </c>
      <c r="H16" s="37">
        <f t="shared" si="3"/>
        <v>1.5272727272727276</v>
      </c>
      <c r="I16" s="38">
        <f>COUNTIF(Vertices[Out-Degree],"&gt;= "&amp;H16)-COUNTIF(Vertices[Out-Degree],"&gt;="&amp;H17)</f>
        <v>0</v>
      </c>
      <c r="J16" s="37">
        <f t="shared" si="4"/>
        <v>5265.153939309091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166</v>
      </c>
      <c r="D17" s="32">
        <f t="shared" si="1"/>
        <v>0</v>
      </c>
      <c r="E17" s="3">
        <f>COUNTIF(Vertices[Degree],"&gt;= "&amp;D17)-COUNTIF(Vertices[Degree],"&gt;="&amp;D18)</f>
        <v>0</v>
      </c>
      <c r="F17" s="39">
        <f t="shared" si="2"/>
        <v>23.181818181818183</v>
      </c>
      <c r="G17" s="40">
        <f>COUNTIF(Vertices[In-Degree],"&gt;= "&amp;F17)-COUNTIF(Vertices[In-Degree],"&gt;="&amp;F18)</f>
        <v>0</v>
      </c>
      <c r="H17" s="39">
        <f t="shared" si="3"/>
        <v>1.6363636363636367</v>
      </c>
      <c r="I17" s="40">
        <f>COUNTIF(Vertices[Out-Degree],"&gt;= "&amp;H17)-COUNTIF(Vertices[Out-Degree],"&gt;="&amp;H18)</f>
        <v>0</v>
      </c>
      <c r="J17" s="39">
        <f t="shared" si="4"/>
        <v>5641.236363545454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181</v>
      </c>
      <c r="D18" s="32">
        <f t="shared" si="1"/>
        <v>0</v>
      </c>
      <c r="E18" s="3">
        <f>COUNTIF(Vertices[Degree],"&gt;= "&amp;D18)-COUNTIF(Vertices[Degree],"&gt;="&amp;D19)</f>
        <v>0</v>
      </c>
      <c r="F18" s="37">
        <f t="shared" si="2"/>
        <v>24.72727272727273</v>
      </c>
      <c r="G18" s="38">
        <f>COUNTIF(Vertices[In-Degree],"&gt;= "&amp;F18)-COUNTIF(Vertices[In-Degree],"&gt;="&amp;F19)</f>
        <v>0</v>
      </c>
      <c r="H18" s="37">
        <f t="shared" si="3"/>
        <v>1.7454545454545458</v>
      </c>
      <c r="I18" s="38">
        <f>COUNTIF(Vertices[Out-Degree],"&gt;= "&amp;H18)-COUNTIF(Vertices[Out-Degree],"&gt;="&amp;H19)</f>
        <v>0</v>
      </c>
      <c r="J18" s="37">
        <f t="shared" si="4"/>
        <v>6017.318787781817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8"/>
      <c r="B19" s="108"/>
      <c r="D19" s="32">
        <f t="shared" si="1"/>
        <v>0</v>
      </c>
      <c r="E19" s="3">
        <f>COUNTIF(Vertices[Degree],"&gt;= "&amp;D19)-COUNTIF(Vertices[Degree],"&gt;="&amp;D20)</f>
        <v>0</v>
      </c>
      <c r="F19" s="39">
        <f t="shared" si="2"/>
        <v>26.272727272727277</v>
      </c>
      <c r="G19" s="40">
        <f>COUNTIF(Vertices[In-Degree],"&gt;= "&amp;F19)-COUNTIF(Vertices[In-Degree],"&gt;="&amp;F20)</f>
        <v>1</v>
      </c>
      <c r="H19" s="39">
        <f t="shared" si="3"/>
        <v>1.854545454545455</v>
      </c>
      <c r="I19" s="40">
        <f>COUNTIF(Vertices[Out-Degree],"&gt;= "&amp;H19)-COUNTIF(Vertices[Out-Degree],"&gt;="&amp;H20)</f>
        <v>0</v>
      </c>
      <c r="J19" s="39">
        <f t="shared" si="4"/>
        <v>6393.401212018181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v>8</v>
      </c>
      <c r="D20" s="32">
        <f t="shared" si="1"/>
        <v>0</v>
      </c>
      <c r="E20" s="3">
        <f>COUNTIF(Vertices[Degree],"&gt;= "&amp;D20)-COUNTIF(Vertices[Degree],"&gt;="&amp;D21)</f>
        <v>0</v>
      </c>
      <c r="F20" s="37">
        <f t="shared" si="2"/>
        <v>27.818181818181824</v>
      </c>
      <c r="G20" s="38">
        <f>COUNTIF(Vertices[In-Degree],"&gt;= "&amp;F20)-COUNTIF(Vertices[In-Degree],"&gt;="&amp;F21)</f>
        <v>2</v>
      </c>
      <c r="H20" s="37">
        <f t="shared" si="3"/>
        <v>1.963636363636364</v>
      </c>
      <c r="I20" s="38">
        <f>COUNTIF(Vertices[Out-Degree],"&gt;= "&amp;H20)-COUNTIF(Vertices[Out-Degree],"&gt;="&amp;H21)</f>
        <v>23</v>
      </c>
      <c r="J20" s="37">
        <f t="shared" si="4"/>
        <v>6769.483636254544</v>
      </c>
      <c r="K20" s="38">
        <f>COUNTIF(Vertices[Betweenness Centrality],"&gt;= "&amp;J20)-COUNTIF(Vertices[Betweenness Centrality],"&gt;="&amp;J21)</f>
        <v>0</v>
      </c>
      <c r="L20" s="37">
        <f t="shared" si="5"/>
        <v>0.3272727272727273</v>
      </c>
      <c r="M20" s="38">
        <f>COUNTIF(Vertices[Closeness Centrality],"&gt;= "&amp;L20)-COUNTIF(Vertices[Closeness Centrality],"&gt;="&amp;L21)</f>
        <v>41</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v>3.297654</v>
      </c>
      <c r="D21" s="32">
        <f t="shared" si="1"/>
        <v>0</v>
      </c>
      <c r="E21" s="3">
        <f>COUNTIF(Vertices[Degree],"&gt;= "&amp;D21)-COUNTIF(Vertices[Degree],"&gt;="&amp;D22)</f>
        <v>0</v>
      </c>
      <c r="F21" s="39">
        <f t="shared" si="2"/>
        <v>29.36363636363637</v>
      </c>
      <c r="G21" s="40">
        <f>COUNTIF(Vertices[In-Degree],"&gt;= "&amp;F21)-COUNTIF(Vertices[In-Degree],"&gt;="&amp;F22)</f>
        <v>1</v>
      </c>
      <c r="H21" s="39">
        <f t="shared" si="3"/>
        <v>2.072727272727273</v>
      </c>
      <c r="I21" s="40">
        <f>COUNTIF(Vertices[Out-Degree],"&gt;= "&amp;H21)-COUNTIF(Vertices[Out-Degree],"&gt;="&amp;H22)</f>
        <v>0</v>
      </c>
      <c r="J21" s="39">
        <f t="shared" si="4"/>
        <v>7145.566060490907</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8"/>
      <c r="B22" s="108"/>
      <c r="D22" s="32">
        <f t="shared" si="1"/>
        <v>0</v>
      </c>
      <c r="E22" s="3">
        <f>COUNTIF(Vertices[Degree],"&gt;= "&amp;D22)-COUNTIF(Vertices[Degree],"&gt;="&amp;D23)</f>
        <v>0</v>
      </c>
      <c r="F22" s="37">
        <f t="shared" si="2"/>
        <v>30.909090909090917</v>
      </c>
      <c r="G22" s="38">
        <f>COUNTIF(Vertices[In-Degree],"&gt;= "&amp;F22)-COUNTIF(Vertices[In-Degree],"&gt;="&amp;F23)</f>
        <v>0</v>
      </c>
      <c r="H22" s="37">
        <f t="shared" si="3"/>
        <v>2.181818181818182</v>
      </c>
      <c r="I22" s="38">
        <f>COUNTIF(Vertices[Out-Degree],"&gt;= "&amp;H22)-COUNTIF(Vertices[Out-Degree],"&gt;="&amp;H23)</f>
        <v>0</v>
      </c>
      <c r="J22" s="37">
        <f t="shared" si="4"/>
        <v>7521.64848472727</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v>0.0013195374181143012</v>
      </c>
      <c r="D23" s="32">
        <f t="shared" si="1"/>
        <v>0</v>
      </c>
      <c r="E23" s="3">
        <f>COUNTIF(Vertices[Degree],"&gt;= "&amp;D23)-COUNTIF(Vertices[Degree],"&gt;="&amp;D24)</f>
        <v>0</v>
      </c>
      <c r="F23" s="39">
        <f t="shared" si="2"/>
        <v>32.45454545454546</v>
      </c>
      <c r="G23" s="40">
        <f>COUNTIF(Vertices[In-Degree],"&gt;= "&amp;F23)-COUNTIF(Vertices[In-Degree],"&gt;="&amp;F24)</f>
        <v>0</v>
      </c>
      <c r="H23" s="39">
        <f t="shared" si="3"/>
        <v>2.290909090909091</v>
      </c>
      <c r="I23" s="40">
        <f>COUNTIF(Vertices[Out-Degree],"&gt;= "&amp;H23)-COUNTIF(Vertices[Out-Degree],"&gt;="&amp;H24)</f>
        <v>0</v>
      </c>
      <c r="J23" s="39">
        <f t="shared" si="4"/>
        <v>7897.730908963634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7153</v>
      </c>
      <c r="B24" s="34">
        <v>0.801162</v>
      </c>
      <c r="D24" s="32">
        <f t="shared" si="1"/>
        <v>0</v>
      </c>
      <c r="E24" s="3">
        <f>COUNTIF(Vertices[Degree],"&gt;= "&amp;D24)-COUNTIF(Vertices[Degree],"&gt;="&amp;D25)</f>
        <v>0</v>
      </c>
      <c r="F24" s="37">
        <f t="shared" si="2"/>
        <v>34.00000000000001</v>
      </c>
      <c r="G24" s="38">
        <f>COUNTIF(Vertices[In-Degree],"&gt;= "&amp;F24)-COUNTIF(Vertices[In-Degree],"&gt;="&amp;F25)</f>
        <v>0</v>
      </c>
      <c r="H24" s="37">
        <f t="shared" si="3"/>
        <v>2.4</v>
      </c>
      <c r="I24" s="38">
        <f>COUNTIF(Vertices[Out-Degree],"&gt;= "&amp;H24)-COUNTIF(Vertices[Out-Degree],"&gt;="&amp;H25)</f>
        <v>0</v>
      </c>
      <c r="J24" s="37">
        <f t="shared" si="4"/>
        <v>8273.813333199998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08"/>
      <c r="B25" s="108"/>
      <c r="D25" s="32">
        <f t="shared" si="1"/>
        <v>0</v>
      </c>
      <c r="E25" s="3">
        <f>COUNTIF(Vertices[Degree],"&gt;= "&amp;D25)-COUNTIF(Vertices[Degree],"&gt;="&amp;D26)</f>
        <v>0</v>
      </c>
      <c r="F25" s="39">
        <f t="shared" si="2"/>
        <v>35.545454545454554</v>
      </c>
      <c r="G25" s="40">
        <f>COUNTIF(Vertices[In-Degree],"&gt;= "&amp;F25)-COUNTIF(Vertices[In-Degree],"&gt;="&amp;F26)</f>
        <v>0</v>
      </c>
      <c r="H25" s="39">
        <f t="shared" si="3"/>
        <v>2.509090909090909</v>
      </c>
      <c r="I25" s="40">
        <f>COUNTIF(Vertices[Out-Degree],"&gt;= "&amp;H25)-COUNTIF(Vertices[Out-Degree],"&gt;="&amp;H26)</f>
        <v>0</v>
      </c>
      <c r="J25" s="39">
        <f t="shared" si="4"/>
        <v>8649.895757436361</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7154</v>
      </c>
      <c r="B26" s="34" t="s">
        <v>7156</v>
      </c>
      <c r="D26" s="32">
        <f t="shared" si="1"/>
        <v>0</v>
      </c>
      <c r="E26" s="3">
        <f>COUNTIF(Vertices[Degree],"&gt;= "&amp;D26)-COUNTIF(Vertices[Degree],"&gt;="&amp;D28)</f>
        <v>0</v>
      </c>
      <c r="F26" s="37">
        <f t="shared" si="2"/>
        <v>37.0909090909091</v>
      </c>
      <c r="G26" s="38">
        <f>COUNTIF(Vertices[In-Degree],"&gt;= "&amp;F26)-COUNTIF(Vertices[In-Degree],"&gt;="&amp;F28)</f>
        <v>0</v>
      </c>
      <c r="H26" s="37">
        <f t="shared" si="3"/>
        <v>2.6181818181818177</v>
      </c>
      <c r="I26" s="38">
        <f>COUNTIF(Vertices[Out-Degree],"&gt;= "&amp;H26)-COUNTIF(Vertices[Out-Degree],"&gt;="&amp;H28)</f>
        <v>0</v>
      </c>
      <c r="J26" s="37">
        <f t="shared" si="4"/>
        <v>9025.978181672725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3"/>
      <c r="G27" s="64">
        <f>COUNTIF(Vertices[In-Degree],"&gt;= "&amp;F27)-COUNTIF(Vertices[In-Degree],"&gt;="&amp;F28)</f>
        <v>-1</v>
      </c>
      <c r="H27" s="63"/>
      <c r="I27" s="64">
        <f>COUNTIF(Vertices[Out-Degree],"&gt;= "&amp;H27)-COUNTIF(Vertices[Out-Degree],"&gt;="&amp;H28)</f>
        <v>-21</v>
      </c>
      <c r="J27" s="63"/>
      <c r="K27" s="64">
        <f>COUNTIF(Vertices[Betweenness Centrality],"&gt;= "&amp;J27)-COUNTIF(Vertices[Betweenness Centrality],"&gt;="&amp;J28)</f>
        <v>-1</v>
      </c>
      <c r="L27" s="63"/>
      <c r="M27" s="64">
        <f>COUNTIF(Vertices[Closeness Centrality],"&gt;= "&amp;L27)-COUNTIF(Vertices[Closeness Centrality],"&gt;="&amp;L28)</f>
        <v>-131</v>
      </c>
      <c r="N27" s="63"/>
      <c r="O27" s="64">
        <f>COUNTIF(Vertices[Eigenvector Centrality],"&gt;= "&amp;N27)-COUNTIF(Vertices[Eigenvector Centrality],"&gt;="&amp;N28)</f>
        <v>0</v>
      </c>
      <c r="P27" s="63"/>
      <c r="Q27" s="64">
        <f>COUNTIF(Vertices[Eigenvector Centrality],"&gt;= "&amp;P27)-COUNTIF(Vertices[Eigenvector Centrality],"&gt;="&amp;P28)</f>
        <v>0</v>
      </c>
      <c r="R27" s="63"/>
      <c r="S27" s="65">
        <f>COUNTIF(Vertices[Clustering Coefficient],"&gt;= "&amp;R27)-COUNTIF(Vertices[Clustering Coefficient],"&gt;="&amp;R28)</f>
        <v>0</v>
      </c>
      <c r="T27" s="63"/>
      <c r="U27" s="64">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38.63636363636365</v>
      </c>
      <c r="G28" s="40">
        <f>COUNTIF(Vertices[In-Degree],"&gt;= "&amp;F28)-COUNTIF(Vertices[In-Degree],"&gt;="&amp;F40)</f>
        <v>0</v>
      </c>
      <c r="H28" s="39">
        <f>H26+($H$57-$H$2)/BinDivisor</f>
        <v>2.7272727272727266</v>
      </c>
      <c r="I28" s="40">
        <f>COUNTIF(Vertices[Out-Degree],"&gt;= "&amp;H28)-COUNTIF(Vertices[Out-Degree],"&gt;="&amp;H40)</f>
        <v>0</v>
      </c>
      <c r="J28" s="39">
        <f>J26+($J$57-$J$2)/BinDivisor</f>
        <v>9402.060605909088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4:21" ht="15">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-1</v>
      </c>
      <c r="H38" s="63"/>
      <c r="I38" s="64">
        <f>COUNTIF(Vertices[Out-Degree],"&gt;= "&amp;H38)-COUNTIF(Vertices[Out-Degree],"&gt;="&amp;H40)</f>
        <v>-21</v>
      </c>
      <c r="J38" s="63"/>
      <c r="K38" s="64">
        <f>COUNTIF(Vertices[Betweenness Centrality],"&gt;= "&amp;J38)-COUNTIF(Vertices[Betweenness Centrality],"&gt;="&amp;J40)</f>
        <v>-1</v>
      </c>
      <c r="L38" s="63"/>
      <c r="M38" s="64">
        <f>COUNTIF(Vertices[Closeness Centrality],"&gt;= "&amp;L38)-COUNTIF(Vertices[Closeness Centrality],"&gt;="&amp;L40)</f>
        <v>-131</v>
      </c>
      <c r="N38" s="63"/>
      <c r="O38" s="64">
        <f>COUNTIF(Vertices[Eigenvector Centrality],"&gt;= "&amp;N38)-COUNTIF(Vertices[Eigenvector Centrality],"&gt;="&amp;N40)</f>
        <v>0</v>
      </c>
      <c r="P38" s="63"/>
      <c r="Q38" s="64">
        <f>COUNTIF(Vertices[Eigenvector Centrality],"&gt;= "&amp;P38)-COUNTIF(Vertices[Eigenvector Centrality],"&gt;="&amp;P40)</f>
        <v>0</v>
      </c>
      <c r="R38" s="63"/>
      <c r="S38" s="65">
        <f>COUNTIF(Vertices[Clustering Coefficient],"&gt;= "&amp;R38)-COUNTIF(Vertices[Clustering Coefficient],"&gt;="&amp;R40)</f>
        <v>0</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-1</v>
      </c>
      <c r="H39" s="63"/>
      <c r="I39" s="64">
        <f>COUNTIF(Vertices[Out-Degree],"&gt;= "&amp;H39)-COUNTIF(Vertices[Out-Degree],"&gt;="&amp;H40)</f>
        <v>-21</v>
      </c>
      <c r="J39" s="63"/>
      <c r="K39" s="64">
        <f>COUNTIF(Vertices[Betweenness Centrality],"&gt;= "&amp;J39)-COUNTIF(Vertices[Betweenness Centrality],"&gt;="&amp;J40)</f>
        <v>-1</v>
      </c>
      <c r="L39" s="63"/>
      <c r="M39" s="64">
        <f>COUNTIF(Vertices[Closeness Centrality],"&gt;= "&amp;L39)-COUNTIF(Vertices[Closeness Centrality],"&gt;="&amp;L40)</f>
        <v>-131</v>
      </c>
      <c r="N39" s="63"/>
      <c r="O39" s="64">
        <f>COUNTIF(Vertices[Eigenvector Centrality],"&gt;= "&amp;N39)-COUNTIF(Vertices[Eigenvector Centrality],"&gt;="&amp;N40)</f>
        <v>0</v>
      </c>
      <c r="P39" s="63"/>
      <c r="Q39" s="64">
        <f>COUNTIF(Vertices[Eigenvector Centrality],"&gt;= "&amp;P39)-COUNTIF(Vertices[Eigenvector Centrality],"&gt;="&amp;P40)</f>
        <v>0</v>
      </c>
      <c r="R39" s="63"/>
      <c r="S39" s="65">
        <f>COUNTIF(Vertices[Clustering Coefficient],"&gt;= "&amp;R39)-COUNTIF(Vertices[Clustering Coefficient],"&gt;="&amp;R40)</f>
        <v>0</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40.181818181818194</v>
      </c>
      <c r="G40" s="38">
        <f>COUNTIF(Vertices[In-Degree],"&gt;= "&amp;F40)-COUNTIF(Vertices[In-Degree],"&gt;="&amp;F41)</f>
        <v>0</v>
      </c>
      <c r="H40" s="37">
        <f>H28+($H$57-$H$2)/BinDivisor</f>
        <v>2.8363636363636355</v>
      </c>
      <c r="I40" s="38">
        <f>COUNTIF(Vertices[Out-Degree],"&gt;= "&amp;H40)-COUNTIF(Vertices[Out-Degree],"&gt;="&amp;H41)</f>
        <v>0</v>
      </c>
      <c r="J40" s="37">
        <f>J28+($J$57-$J$2)/BinDivisor</f>
        <v>9778.143030145451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41.72727272727274</v>
      </c>
      <c r="G41" s="40">
        <f>COUNTIF(Vertices[In-Degree],"&gt;= "&amp;F41)-COUNTIF(Vertices[In-Degree],"&gt;="&amp;F42)</f>
        <v>0</v>
      </c>
      <c r="H41" s="39">
        <f aca="true" t="shared" si="12" ref="H41:H56">H40+($H$57-$H$2)/BinDivisor</f>
        <v>2.9454545454545444</v>
      </c>
      <c r="I41" s="40">
        <f>COUNTIF(Vertices[Out-Degree],"&gt;= "&amp;H41)-COUNTIF(Vertices[Out-Degree],"&gt;="&amp;H42)</f>
        <v>11</v>
      </c>
      <c r="J41" s="39">
        <f aca="true" t="shared" si="13" ref="J41:J56">J40+($J$57-$J$2)/BinDivisor</f>
        <v>10154.225454381814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13</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43.27272727272729</v>
      </c>
      <c r="G42" s="38">
        <f>COUNTIF(Vertices[In-Degree],"&gt;= "&amp;F42)-COUNTIF(Vertices[In-Degree],"&gt;="&amp;F43)</f>
        <v>0</v>
      </c>
      <c r="H42" s="37">
        <f t="shared" si="12"/>
        <v>3.0545454545454533</v>
      </c>
      <c r="I42" s="38">
        <f>COUNTIF(Vertices[Out-Degree],"&gt;= "&amp;H42)-COUNTIF(Vertices[Out-Degree],"&gt;="&amp;H43)</f>
        <v>0</v>
      </c>
      <c r="J42" s="37">
        <f t="shared" si="13"/>
        <v>10530.307878618178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44.818181818181834</v>
      </c>
      <c r="G43" s="40">
        <f>COUNTIF(Vertices[In-Degree],"&gt;= "&amp;F43)-COUNTIF(Vertices[In-Degree],"&gt;="&amp;F44)</f>
        <v>0</v>
      </c>
      <c r="H43" s="39">
        <f t="shared" si="12"/>
        <v>3.1636363636363622</v>
      </c>
      <c r="I43" s="40">
        <f>COUNTIF(Vertices[Out-Degree],"&gt;= "&amp;H43)-COUNTIF(Vertices[Out-Degree],"&gt;="&amp;H44)</f>
        <v>0</v>
      </c>
      <c r="J43" s="39">
        <f t="shared" si="13"/>
        <v>10906.390302854541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46.36363636363638</v>
      </c>
      <c r="G44" s="38">
        <f>COUNTIF(Vertices[In-Degree],"&gt;= "&amp;F44)-COUNTIF(Vertices[In-Degree],"&gt;="&amp;F45)</f>
        <v>0</v>
      </c>
      <c r="H44" s="37">
        <f t="shared" si="12"/>
        <v>3.272727272727271</v>
      </c>
      <c r="I44" s="38">
        <f>COUNTIF(Vertices[Out-Degree],"&gt;= "&amp;H44)-COUNTIF(Vertices[Out-Degree],"&gt;="&amp;H45)</f>
        <v>0</v>
      </c>
      <c r="J44" s="37">
        <f t="shared" si="13"/>
        <v>11282.472727090904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47.90909090909093</v>
      </c>
      <c r="G45" s="40">
        <f>COUNTIF(Vertices[In-Degree],"&gt;= "&amp;F45)-COUNTIF(Vertices[In-Degree],"&gt;="&amp;F46)</f>
        <v>0</v>
      </c>
      <c r="H45" s="39">
        <f t="shared" si="12"/>
        <v>3.38181818181818</v>
      </c>
      <c r="I45" s="40">
        <f>COUNTIF(Vertices[Out-Degree],"&gt;= "&amp;H45)-COUNTIF(Vertices[Out-Degree],"&gt;="&amp;H46)</f>
        <v>0</v>
      </c>
      <c r="J45" s="39">
        <f t="shared" si="13"/>
        <v>11658.555151327268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49.454545454545475</v>
      </c>
      <c r="G46" s="38">
        <f>COUNTIF(Vertices[In-Degree],"&gt;= "&amp;F46)-COUNTIF(Vertices[In-Degree],"&gt;="&amp;F47)</f>
        <v>0</v>
      </c>
      <c r="H46" s="37">
        <f t="shared" si="12"/>
        <v>3.490909090909089</v>
      </c>
      <c r="I46" s="38">
        <f>COUNTIF(Vertices[Out-Degree],"&gt;= "&amp;H46)-COUNTIF(Vertices[Out-Degree],"&gt;="&amp;H47)</f>
        <v>0</v>
      </c>
      <c r="J46" s="37">
        <f t="shared" si="13"/>
        <v>12034.63757556363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51.00000000000002</v>
      </c>
      <c r="G47" s="40">
        <f>COUNTIF(Vertices[In-Degree],"&gt;= "&amp;F47)-COUNTIF(Vertices[In-Degree],"&gt;="&amp;F48)</f>
        <v>0</v>
      </c>
      <c r="H47" s="39">
        <f t="shared" si="12"/>
        <v>3.599999999999998</v>
      </c>
      <c r="I47" s="40">
        <f>COUNTIF(Vertices[Out-Degree],"&gt;= "&amp;H47)-COUNTIF(Vertices[Out-Degree],"&gt;="&amp;H48)</f>
        <v>0</v>
      </c>
      <c r="J47" s="39">
        <f t="shared" si="13"/>
        <v>12410.719999799994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52.54545454545457</v>
      </c>
      <c r="G48" s="38">
        <f>COUNTIF(Vertices[In-Degree],"&gt;= "&amp;F48)-COUNTIF(Vertices[In-Degree],"&gt;="&amp;F49)</f>
        <v>0</v>
      </c>
      <c r="H48" s="37">
        <f t="shared" si="12"/>
        <v>3.7090909090909068</v>
      </c>
      <c r="I48" s="38">
        <f>COUNTIF(Vertices[Out-Degree],"&gt;= "&amp;H48)-COUNTIF(Vertices[Out-Degree],"&gt;="&amp;H49)</f>
        <v>0</v>
      </c>
      <c r="J48" s="37">
        <f t="shared" si="13"/>
        <v>12786.802424036357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54.090909090909115</v>
      </c>
      <c r="G49" s="40">
        <f>COUNTIF(Vertices[In-Degree],"&gt;= "&amp;F49)-COUNTIF(Vertices[In-Degree],"&gt;="&amp;F50)</f>
        <v>0</v>
      </c>
      <c r="H49" s="39">
        <f t="shared" si="12"/>
        <v>3.8181818181818157</v>
      </c>
      <c r="I49" s="40">
        <f>COUNTIF(Vertices[Out-Degree],"&gt;= "&amp;H49)-COUNTIF(Vertices[Out-Degree],"&gt;="&amp;H50)</f>
        <v>0</v>
      </c>
      <c r="J49" s="39">
        <f t="shared" si="13"/>
        <v>13162.88484827272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55.63636363636366</v>
      </c>
      <c r="G50" s="38">
        <f>COUNTIF(Vertices[In-Degree],"&gt;= "&amp;F50)-COUNTIF(Vertices[In-Degree],"&gt;="&amp;F51)</f>
        <v>0</v>
      </c>
      <c r="H50" s="37">
        <f t="shared" si="12"/>
        <v>3.9272727272727246</v>
      </c>
      <c r="I50" s="38">
        <f>COUNTIF(Vertices[Out-Degree],"&gt;= "&amp;H50)-COUNTIF(Vertices[Out-Degree],"&gt;="&amp;H51)</f>
        <v>4</v>
      </c>
      <c r="J50" s="37">
        <f t="shared" si="13"/>
        <v>13538.967272509084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57.18181818181821</v>
      </c>
      <c r="G51" s="40">
        <f>COUNTIF(Vertices[In-Degree],"&gt;= "&amp;F51)-COUNTIF(Vertices[In-Degree],"&gt;="&amp;F52)</f>
        <v>0</v>
      </c>
      <c r="H51" s="39">
        <f t="shared" si="12"/>
        <v>4.0363636363636335</v>
      </c>
      <c r="I51" s="40">
        <f>COUNTIF(Vertices[Out-Degree],"&gt;= "&amp;H51)-COUNTIF(Vertices[Out-Degree],"&gt;="&amp;H52)</f>
        <v>0</v>
      </c>
      <c r="J51" s="39">
        <f t="shared" si="13"/>
        <v>13915.049696745447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58.727272727272755</v>
      </c>
      <c r="G52" s="38">
        <f>COUNTIF(Vertices[In-Degree],"&gt;= "&amp;F52)-COUNTIF(Vertices[In-Degree],"&gt;="&amp;F53)</f>
        <v>0</v>
      </c>
      <c r="H52" s="37">
        <f t="shared" si="12"/>
        <v>4.145454545454543</v>
      </c>
      <c r="I52" s="38">
        <f>COUNTIF(Vertices[Out-Degree],"&gt;= "&amp;H52)-COUNTIF(Vertices[Out-Degree],"&gt;="&amp;H53)</f>
        <v>0</v>
      </c>
      <c r="J52" s="37">
        <f t="shared" si="13"/>
        <v>14291.13212098181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60.2727272727273</v>
      </c>
      <c r="G53" s="40">
        <f>COUNTIF(Vertices[In-Degree],"&gt;= "&amp;F53)-COUNTIF(Vertices[In-Degree],"&gt;="&amp;F54)</f>
        <v>0</v>
      </c>
      <c r="H53" s="39">
        <f t="shared" si="12"/>
        <v>4.254545454545452</v>
      </c>
      <c r="I53" s="40">
        <f>COUNTIF(Vertices[Out-Degree],"&gt;= "&amp;H53)-COUNTIF(Vertices[Out-Degree],"&gt;="&amp;H54)</f>
        <v>0</v>
      </c>
      <c r="J53" s="39">
        <f t="shared" si="13"/>
        <v>14667.214545218174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61.81818181818185</v>
      </c>
      <c r="G54" s="38">
        <f>COUNTIF(Vertices[In-Degree],"&gt;= "&amp;F54)-COUNTIF(Vertices[In-Degree],"&gt;="&amp;F55)</f>
        <v>0</v>
      </c>
      <c r="H54" s="37">
        <f t="shared" si="12"/>
        <v>4.3636363636363615</v>
      </c>
      <c r="I54" s="38">
        <f>COUNTIF(Vertices[Out-Degree],"&gt;= "&amp;H54)-COUNTIF(Vertices[Out-Degree],"&gt;="&amp;H55)</f>
        <v>0</v>
      </c>
      <c r="J54" s="37">
        <f t="shared" si="13"/>
        <v>15043.296969454537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63.363636363636395</v>
      </c>
      <c r="G55" s="40">
        <f>COUNTIF(Vertices[In-Degree],"&gt;= "&amp;F55)-COUNTIF(Vertices[In-Degree],"&gt;="&amp;F56)</f>
        <v>0</v>
      </c>
      <c r="H55" s="39">
        <f t="shared" si="12"/>
        <v>4.472727272727271</v>
      </c>
      <c r="I55" s="40">
        <f>COUNTIF(Vertices[Out-Degree],"&gt;= "&amp;H55)-COUNTIF(Vertices[Out-Degree],"&gt;="&amp;H56)</f>
        <v>0</v>
      </c>
      <c r="J55" s="39">
        <f t="shared" si="13"/>
        <v>15419.3793936909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64.90909090909093</v>
      </c>
      <c r="G56" s="38">
        <f>COUNTIF(Vertices[In-Degree],"&gt;= "&amp;F56)-COUNTIF(Vertices[In-Degree],"&gt;="&amp;F57)</f>
        <v>0</v>
      </c>
      <c r="H56" s="37">
        <f t="shared" si="12"/>
        <v>4.58181818181818</v>
      </c>
      <c r="I56" s="38">
        <f>COUNTIF(Vertices[Out-Degree],"&gt;= "&amp;H56)-COUNTIF(Vertices[Out-Degree],"&gt;="&amp;H57)</f>
        <v>3</v>
      </c>
      <c r="J56" s="37">
        <f t="shared" si="13"/>
        <v>15795.461817927264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85</v>
      </c>
      <c r="G57" s="42">
        <f>COUNTIF(Vertices[In-Degree],"&gt;= "&amp;F57)-COUNTIF(Vertices[In-Degree],"&gt;="&amp;F58)</f>
        <v>1</v>
      </c>
      <c r="H57" s="41">
        <f>MAX(Vertices[Out-Degree])</f>
        <v>6</v>
      </c>
      <c r="I57" s="42">
        <f>COUNTIF(Vertices[Out-Degree],"&gt;= "&amp;H57)-COUNTIF(Vertices[Out-Degree],"&gt;="&amp;H58)</f>
        <v>3</v>
      </c>
      <c r="J57" s="41">
        <f>MAX(Vertices[Betweenness Centrality])</f>
        <v>20684.533333</v>
      </c>
      <c r="K57" s="42">
        <f>COUNTIF(Vertices[Betweenness Centrality],"&gt;= "&amp;J57)-COUNTIF(Vertices[Betweenness Centrality],"&gt;="&amp;J58)</f>
        <v>1</v>
      </c>
      <c r="L57" s="41">
        <f>MAX(Vertices[Closeness Centrality])</f>
        <v>1</v>
      </c>
      <c r="M57" s="42">
        <f>COUNTIF(Vertices[Closeness Centrality],"&gt;= "&amp;L57)-COUNTIF(Vertices[Closeness Centrality],"&gt;="&amp;L58)</f>
        <v>118</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85</v>
      </c>
    </row>
    <row r="71" spans="1:2" ht="15">
      <c r="A71" s="33" t="s">
        <v>90</v>
      </c>
      <c r="B71" s="47">
        <f>_xlfn.IFERROR(AVERAGE(Vertices[In-Degree]),NoMetricMessage)</f>
        <v>1.0928689883913765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1.0928689883913765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20684.533333</v>
      </c>
    </row>
    <row r="99" spans="1:2" ht="15">
      <c r="A99" s="33" t="s">
        <v>102</v>
      </c>
      <c r="B99" s="47">
        <f>_xlfn.IFERROR(AVERAGE(Vertices[Betweenness Centrality]),NoMetricMessage)</f>
        <v>121.6782752902156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0.26147174461028094</v>
      </c>
    </row>
    <row r="114" spans="1:2" ht="15">
      <c r="A114" s="33" t="s">
        <v>109</v>
      </c>
      <c r="B114" s="47">
        <f>_xlfn.IFERROR(MEDIAN(Vertices[Closeness Centrality]),NoMetricMessage)</f>
        <v>0.017857</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7295</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7294</v>
      </c>
    </row>
    <row r="8" spans="1:11" ht="15">
      <c r="A8"/>
      <c r="B8">
        <v>2</v>
      </c>
      <c r="C8">
        <v>2</v>
      </c>
      <c r="D8" t="s">
        <v>61</v>
      </c>
      <c r="E8" t="s">
        <v>61</v>
      </c>
      <c r="H8" t="s">
        <v>73</v>
      </c>
      <c r="J8" t="s">
        <v>175</v>
      </c>
      <c r="K8" t="s">
        <v>7285</v>
      </c>
    </row>
    <row r="9" spans="1:11" ht="409.5">
      <c r="A9"/>
      <c r="B9">
        <v>3</v>
      </c>
      <c r="C9">
        <v>4</v>
      </c>
      <c r="D9" t="s">
        <v>62</v>
      </c>
      <c r="E9" t="s">
        <v>62</v>
      </c>
      <c r="H9" t="s">
        <v>74</v>
      </c>
      <c r="J9" t="s">
        <v>7289</v>
      </c>
      <c r="K9" s="135" t="s">
        <v>7298</v>
      </c>
    </row>
    <row r="10" spans="1:11" ht="409.5">
      <c r="A10"/>
      <c r="B10">
        <v>4</v>
      </c>
      <c r="D10" t="s">
        <v>63</v>
      </c>
      <c r="E10" t="s">
        <v>63</v>
      </c>
      <c r="H10" t="s">
        <v>75</v>
      </c>
      <c r="J10" t="s">
        <v>7291</v>
      </c>
      <c r="K10" s="13" t="s">
        <v>7296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7157</v>
      </c>
      <c r="B1" s="13" t="s">
        <v>17</v>
      </c>
    </row>
    <row r="2" spans="1:2" ht="15">
      <c r="A2" s="80" t="s">
        <v>7158</v>
      </c>
      <c r="B2" s="80"/>
    </row>
    <row r="3" spans="1:2" ht="15">
      <c r="A3" s="80" t="s">
        <v>7159</v>
      </c>
      <c r="B3" s="80"/>
    </row>
    <row r="4" spans="1:2" ht="15">
      <c r="A4" s="80" t="s">
        <v>7160</v>
      </c>
      <c r="B4" s="80"/>
    </row>
    <row r="5" spans="1:2" ht="15">
      <c r="A5" s="80" t="s">
        <v>7161</v>
      </c>
      <c r="B5" s="80"/>
    </row>
    <row r="6" spans="1:2" ht="15">
      <c r="A6" s="80" t="s">
        <v>7162</v>
      </c>
      <c r="B6" s="80"/>
    </row>
    <row r="7" spans="1:2" ht="15">
      <c r="A7" s="80" t="s">
        <v>7163</v>
      </c>
      <c r="B7"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workbookViewId="0" topLeftCell="A1">
      <selection activeCell="C34" sqref="C34"/>
    </sheetView>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7286</v>
      </c>
      <c r="B2" s="134" t="s">
        <v>7287</v>
      </c>
      <c r="C2" s="53" t="s">
        <v>7288</v>
      </c>
    </row>
    <row r="3" spans="1:3" ht="15">
      <c r="A3" s="133" t="s">
        <v>7164</v>
      </c>
      <c r="B3" s="133" t="s">
        <v>7164</v>
      </c>
      <c r="C3" s="34">
        <v>82</v>
      </c>
    </row>
    <row r="4" spans="1:3" ht="15">
      <c r="A4" s="133" t="s">
        <v>7165</v>
      </c>
      <c r="B4" s="133" t="s">
        <v>7164</v>
      </c>
      <c r="C4" s="34">
        <v>2</v>
      </c>
    </row>
    <row r="5" spans="1:3" ht="15">
      <c r="A5" s="133" t="s">
        <v>7165</v>
      </c>
      <c r="B5" s="133" t="s">
        <v>7165</v>
      </c>
      <c r="C5" s="34">
        <v>60</v>
      </c>
    </row>
    <row r="6" spans="1:3" ht="15">
      <c r="A6" s="133" t="s">
        <v>7166</v>
      </c>
      <c r="B6" s="133" t="s">
        <v>7166</v>
      </c>
      <c r="C6" s="34">
        <v>57</v>
      </c>
    </row>
    <row r="7" spans="1:3" ht="15">
      <c r="A7" s="133" t="s">
        <v>7167</v>
      </c>
      <c r="B7" s="133" t="s">
        <v>7167</v>
      </c>
      <c r="C7" s="34">
        <v>30</v>
      </c>
    </row>
    <row r="8" spans="1:3" ht="15">
      <c r="A8" s="133" t="s">
        <v>7168</v>
      </c>
      <c r="B8" s="133" t="s">
        <v>7164</v>
      </c>
      <c r="C8" s="34">
        <v>1</v>
      </c>
    </row>
    <row r="9" spans="1:3" ht="15">
      <c r="A9" s="133" t="s">
        <v>7168</v>
      </c>
      <c r="B9" s="133" t="s">
        <v>7165</v>
      </c>
      <c r="C9" s="34">
        <v>1</v>
      </c>
    </row>
    <row r="10" spans="1:3" ht="15">
      <c r="A10" s="133" t="s">
        <v>7168</v>
      </c>
      <c r="B10" s="133" t="s">
        <v>7168</v>
      </c>
      <c r="C10" s="34">
        <v>35</v>
      </c>
    </row>
    <row r="11" spans="1:3" ht="15">
      <c r="A11" s="133" t="s">
        <v>7169</v>
      </c>
      <c r="B11" s="133" t="s">
        <v>7169</v>
      </c>
      <c r="C11" s="34">
        <v>45</v>
      </c>
    </row>
    <row r="12" spans="1:3" ht="15">
      <c r="A12" s="133" t="s">
        <v>7170</v>
      </c>
      <c r="B12" s="133" t="s">
        <v>7170</v>
      </c>
      <c r="C12" s="34">
        <v>26</v>
      </c>
    </row>
    <row r="13" spans="1:3" ht="15">
      <c r="A13" s="133" t="s">
        <v>7171</v>
      </c>
      <c r="B13" s="133" t="s">
        <v>7171</v>
      </c>
      <c r="C13" s="34">
        <v>13</v>
      </c>
    </row>
    <row r="14" spans="1:3" ht="15">
      <c r="A14" s="133" t="s">
        <v>7172</v>
      </c>
      <c r="B14" s="133" t="s">
        <v>7170</v>
      </c>
      <c r="C14" s="34">
        <v>1</v>
      </c>
    </row>
    <row r="15" spans="1:3" ht="15">
      <c r="A15" s="133" t="s">
        <v>7172</v>
      </c>
      <c r="B15" s="133" t="s">
        <v>7172</v>
      </c>
      <c r="C15" s="34">
        <v>11</v>
      </c>
    </row>
    <row r="16" spans="1:3" ht="15">
      <c r="A16" s="133" t="s">
        <v>7173</v>
      </c>
      <c r="B16" s="133" t="s">
        <v>7173</v>
      </c>
      <c r="C16" s="34">
        <v>10</v>
      </c>
    </row>
    <row r="17" spans="1:3" ht="15">
      <c r="A17" s="133" t="s">
        <v>7174</v>
      </c>
      <c r="B17" s="133" t="s">
        <v>7174</v>
      </c>
      <c r="C17" s="34">
        <v>7</v>
      </c>
    </row>
    <row r="18" spans="1:3" ht="15">
      <c r="A18" s="133" t="s">
        <v>7175</v>
      </c>
      <c r="B18" s="133" t="s">
        <v>7175</v>
      </c>
      <c r="C18" s="34">
        <v>12</v>
      </c>
    </row>
    <row r="19" spans="1:3" ht="15">
      <c r="A19" s="133" t="s">
        <v>7176</v>
      </c>
      <c r="B19" s="133" t="s">
        <v>7176</v>
      </c>
      <c r="C19" s="34">
        <v>6</v>
      </c>
    </row>
    <row r="20" spans="1:3" ht="15">
      <c r="A20" s="133" t="s">
        <v>7177</v>
      </c>
      <c r="B20" s="133" t="s">
        <v>7177</v>
      </c>
      <c r="C20" s="34">
        <v>9</v>
      </c>
    </row>
    <row r="21" spans="1:3" ht="15">
      <c r="A21" s="133" t="s">
        <v>7178</v>
      </c>
      <c r="B21" s="133" t="s">
        <v>7178</v>
      </c>
      <c r="C21" s="34">
        <v>10</v>
      </c>
    </row>
    <row r="22" spans="1:3" ht="15">
      <c r="A22" s="133" t="s">
        <v>7179</v>
      </c>
      <c r="B22" s="133" t="s">
        <v>7179</v>
      </c>
      <c r="C22" s="34">
        <v>5</v>
      </c>
    </row>
    <row r="23" spans="1:3" ht="15">
      <c r="A23" s="133" t="s">
        <v>7180</v>
      </c>
      <c r="B23" s="133" t="s">
        <v>7180</v>
      </c>
      <c r="C23" s="34">
        <v>8</v>
      </c>
    </row>
    <row r="24" spans="1:3" ht="15">
      <c r="A24" s="133" t="s">
        <v>7181</v>
      </c>
      <c r="B24" s="133" t="s">
        <v>7181</v>
      </c>
      <c r="C24" s="34">
        <v>7</v>
      </c>
    </row>
    <row r="25" spans="1:3" ht="15">
      <c r="A25" s="133" t="s">
        <v>7182</v>
      </c>
      <c r="B25" s="133" t="s">
        <v>7182</v>
      </c>
      <c r="C25" s="34">
        <v>8</v>
      </c>
    </row>
    <row r="26" spans="1:3" ht="15">
      <c r="A26" s="133" t="s">
        <v>7183</v>
      </c>
      <c r="B26" s="133" t="s">
        <v>7183</v>
      </c>
      <c r="C26" s="34">
        <v>5</v>
      </c>
    </row>
    <row r="27" spans="1:3" ht="15">
      <c r="A27" s="133" t="s">
        <v>7184</v>
      </c>
      <c r="B27" s="133" t="s">
        <v>7184</v>
      </c>
      <c r="C27" s="34">
        <v>4</v>
      </c>
    </row>
    <row r="28" spans="1:3" ht="15">
      <c r="A28" s="133" t="s">
        <v>7185</v>
      </c>
      <c r="B28" s="133" t="s">
        <v>7185</v>
      </c>
      <c r="C28" s="34">
        <v>4</v>
      </c>
    </row>
    <row r="29" spans="1:3" ht="15">
      <c r="A29" s="133" t="s">
        <v>7186</v>
      </c>
      <c r="B29" s="133" t="s">
        <v>7186</v>
      </c>
      <c r="C29" s="34">
        <v>4</v>
      </c>
    </row>
    <row r="30" spans="1:3" ht="15">
      <c r="A30" s="133" t="s">
        <v>7187</v>
      </c>
      <c r="B30" s="133" t="s">
        <v>7187</v>
      </c>
      <c r="C30" s="34">
        <v>4</v>
      </c>
    </row>
    <row r="31" spans="1:3" ht="15">
      <c r="A31" s="133" t="s">
        <v>7188</v>
      </c>
      <c r="B31" s="133" t="s">
        <v>7188</v>
      </c>
      <c r="C31" s="34">
        <v>4</v>
      </c>
    </row>
    <row r="32" spans="1:3" ht="15">
      <c r="A32" s="133" t="s">
        <v>7189</v>
      </c>
      <c r="B32" s="133" t="s">
        <v>7189</v>
      </c>
      <c r="C32" s="34">
        <v>4</v>
      </c>
    </row>
    <row r="33" spans="1:3" ht="15">
      <c r="A33" s="133" t="s">
        <v>7190</v>
      </c>
      <c r="B33" s="133" t="s">
        <v>7190</v>
      </c>
      <c r="C33" s="34">
        <v>4</v>
      </c>
    </row>
    <row r="34" spans="1:3" ht="15">
      <c r="A34" s="133" t="s">
        <v>7191</v>
      </c>
      <c r="B34" s="133" t="s">
        <v>7191</v>
      </c>
      <c r="C34" s="34">
        <v>5</v>
      </c>
    </row>
    <row r="35" spans="1:3" ht="15">
      <c r="A35" s="133" t="s">
        <v>7192</v>
      </c>
      <c r="B35" s="133" t="s">
        <v>7192</v>
      </c>
      <c r="C35" s="34">
        <v>4</v>
      </c>
    </row>
    <row r="36" spans="1:3" ht="15">
      <c r="A36" s="133" t="s">
        <v>7193</v>
      </c>
      <c r="B36" s="133" t="s">
        <v>7193</v>
      </c>
      <c r="C36" s="34">
        <v>4</v>
      </c>
    </row>
    <row r="37" spans="1:3" ht="15">
      <c r="A37" s="133" t="s">
        <v>7194</v>
      </c>
      <c r="B37" s="133" t="s">
        <v>7194</v>
      </c>
      <c r="C37" s="34">
        <v>5</v>
      </c>
    </row>
    <row r="38" spans="1:3" ht="15">
      <c r="A38" s="133" t="s">
        <v>7195</v>
      </c>
      <c r="B38" s="133" t="s">
        <v>7195</v>
      </c>
      <c r="C38" s="34">
        <v>6</v>
      </c>
    </row>
    <row r="39" spans="1:3" ht="15">
      <c r="A39" s="133" t="s">
        <v>7196</v>
      </c>
      <c r="B39" s="133" t="s">
        <v>7196</v>
      </c>
      <c r="C39" s="34">
        <v>5</v>
      </c>
    </row>
    <row r="40" spans="1:3" ht="15">
      <c r="A40" s="133" t="s">
        <v>7197</v>
      </c>
      <c r="B40" s="133" t="s">
        <v>7197</v>
      </c>
      <c r="C40" s="34">
        <v>5</v>
      </c>
    </row>
    <row r="41" spans="1:3" ht="15">
      <c r="A41" s="133" t="s">
        <v>7198</v>
      </c>
      <c r="B41" s="133" t="s">
        <v>7198</v>
      </c>
      <c r="C41" s="34">
        <v>3</v>
      </c>
    </row>
    <row r="42" spans="1:3" ht="15">
      <c r="A42" s="133" t="s">
        <v>7199</v>
      </c>
      <c r="B42" s="133" t="s">
        <v>7199</v>
      </c>
      <c r="C42" s="34">
        <v>4</v>
      </c>
    </row>
    <row r="43" spans="1:3" ht="15">
      <c r="A43" s="133" t="s">
        <v>7200</v>
      </c>
      <c r="B43" s="133" t="s">
        <v>7200</v>
      </c>
      <c r="C43" s="34">
        <v>3</v>
      </c>
    </row>
    <row r="44" spans="1:3" ht="15">
      <c r="A44" s="133" t="s">
        <v>7201</v>
      </c>
      <c r="B44" s="133" t="s">
        <v>7201</v>
      </c>
      <c r="C44" s="34">
        <v>3</v>
      </c>
    </row>
    <row r="45" spans="1:3" ht="15">
      <c r="A45" s="133" t="s">
        <v>7202</v>
      </c>
      <c r="B45" s="133" t="s">
        <v>7202</v>
      </c>
      <c r="C45" s="34">
        <v>4</v>
      </c>
    </row>
    <row r="46" spans="1:3" ht="15">
      <c r="A46" s="133" t="s">
        <v>7203</v>
      </c>
      <c r="B46" s="133" t="s">
        <v>7203</v>
      </c>
      <c r="C46" s="34">
        <v>5</v>
      </c>
    </row>
    <row r="47" spans="1:3" ht="15">
      <c r="A47" s="133" t="s">
        <v>7204</v>
      </c>
      <c r="B47" s="133" t="s">
        <v>7204</v>
      </c>
      <c r="C47" s="34">
        <v>3</v>
      </c>
    </row>
    <row r="48" spans="1:3" ht="15">
      <c r="A48" s="133" t="s">
        <v>7205</v>
      </c>
      <c r="B48" s="133" t="s">
        <v>7205</v>
      </c>
      <c r="C48" s="34">
        <v>3</v>
      </c>
    </row>
    <row r="49" spans="1:3" ht="15">
      <c r="A49" s="133" t="s">
        <v>7206</v>
      </c>
      <c r="B49" s="133" t="s">
        <v>7206</v>
      </c>
      <c r="C49" s="34">
        <v>4</v>
      </c>
    </row>
    <row r="50" spans="1:3" ht="15">
      <c r="A50" s="133" t="s">
        <v>7207</v>
      </c>
      <c r="B50" s="133" t="s">
        <v>7207</v>
      </c>
      <c r="C50" s="34">
        <v>2</v>
      </c>
    </row>
    <row r="51" spans="1:3" ht="15">
      <c r="A51" s="133" t="s">
        <v>7208</v>
      </c>
      <c r="B51" s="133" t="s">
        <v>7208</v>
      </c>
      <c r="C51" s="34">
        <v>2</v>
      </c>
    </row>
    <row r="52" spans="1:3" ht="15">
      <c r="A52" s="133" t="s">
        <v>7209</v>
      </c>
      <c r="B52" s="133" t="s">
        <v>7209</v>
      </c>
      <c r="C52" s="34">
        <v>4</v>
      </c>
    </row>
    <row r="53" spans="1:3" ht="15">
      <c r="A53" s="133" t="s">
        <v>7210</v>
      </c>
      <c r="B53" s="133" t="s">
        <v>7210</v>
      </c>
      <c r="C53" s="34">
        <v>4</v>
      </c>
    </row>
    <row r="54" spans="1:3" ht="15">
      <c r="A54" s="133" t="s">
        <v>7211</v>
      </c>
      <c r="B54" s="133" t="s">
        <v>7211</v>
      </c>
      <c r="C54" s="34">
        <v>2</v>
      </c>
    </row>
    <row r="55" spans="1:3" ht="15">
      <c r="A55" s="133" t="s">
        <v>7212</v>
      </c>
      <c r="B55" s="133" t="s">
        <v>7212</v>
      </c>
      <c r="C55" s="34">
        <v>2</v>
      </c>
    </row>
    <row r="56" spans="1:3" ht="15">
      <c r="A56" s="133" t="s">
        <v>7213</v>
      </c>
      <c r="B56" s="133" t="s">
        <v>7213</v>
      </c>
      <c r="C56" s="34">
        <v>2</v>
      </c>
    </row>
    <row r="57" spans="1:3" ht="15">
      <c r="A57" s="133" t="s">
        <v>7214</v>
      </c>
      <c r="B57" s="133" t="s">
        <v>7214</v>
      </c>
      <c r="C57" s="34">
        <v>2</v>
      </c>
    </row>
    <row r="58" spans="1:3" ht="15">
      <c r="A58" s="133" t="s">
        <v>7215</v>
      </c>
      <c r="B58" s="133" t="s">
        <v>7215</v>
      </c>
      <c r="C58" s="34">
        <v>2</v>
      </c>
    </row>
    <row r="59" spans="1:3" ht="15">
      <c r="A59" s="133" t="s">
        <v>7216</v>
      </c>
      <c r="B59" s="133" t="s">
        <v>7216</v>
      </c>
      <c r="C59" s="34">
        <v>2</v>
      </c>
    </row>
    <row r="60" spans="1:3" ht="15">
      <c r="A60" s="133" t="s">
        <v>7217</v>
      </c>
      <c r="B60" s="133" t="s">
        <v>7217</v>
      </c>
      <c r="C60" s="34">
        <v>1</v>
      </c>
    </row>
    <row r="61" spans="1:3" ht="15">
      <c r="A61" s="133" t="s">
        <v>7218</v>
      </c>
      <c r="B61" s="133" t="s">
        <v>7218</v>
      </c>
      <c r="C61" s="34">
        <v>2</v>
      </c>
    </row>
    <row r="62" spans="1:3" ht="15">
      <c r="A62" s="133" t="s">
        <v>7219</v>
      </c>
      <c r="B62" s="133" t="s">
        <v>7219</v>
      </c>
      <c r="C62" s="34">
        <v>2</v>
      </c>
    </row>
    <row r="63" spans="1:3" ht="15">
      <c r="A63" s="133" t="s">
        <v>7220</v>
      </c>
      <c r="B63" s="133" t="s">
        <v>7220</v>
      </c>
      <c r="C63" s="34">
        <v>2</v>
      </c>
    </row>
    <row r="64" spans="1:3" ht="15">
      <c r="A64" s="133" t="s">
        <v>7221</v>
      </c>
      <c r="B64" s="133" t="s">
        <v>7221</v>
      </c>
      <c r="C64" s="34">
        <v>1</v>
      </c>
    </row>
    <row r="65" spans="1:3" ht="15">
      <c r="A65" s="133" t="s">
        <v>7222</v>
      </c>
      <c r="B65" s="133" t="s">
        <v>7222</v>
      </c>
      <c r="C65" s="34">
        <v>2</v>
      </c>
    </row>
    <row r="66" spans="1:3" ht="15">
      <c r="A66" s="133" t="s">
        <v>7223</v>
      </c>
      <c r="B66" s="133" t="s">
        <v>7223</v>
      </c>
      <c r="C66" s="34">
        <v>2</v>
      </c>
    </row>
    <row r="67" spans="1:3" ht="15">
      <c r="A67" s="133" t="s">
        <v>7224</v>
      </c>
      <c r="B67" s="133" t="s">
        <v>7224</v>
      </c>
      <c r="C67" s="34">
        <v>3</v>
      </c>
    </row>
    <row r="68" spans="1:3" ht="15">
      <c r="A68" s="133" t="s">
        <v>7225</v>
      </c>
      <c r="B68" s="133" t="s">
        <v>7225</v>
      </c>
      <c r="C68" s="34">
        <v>2</v>
      </c>
    </row>
    <row r="69" spans="1:3" ht="15">
      <c r="A69" s="133" t="s">
        <v>7226</v>
      </c>
      <c r="B69" s="133" t="s">
        <v>7226</v>
      </c>
      <c r="C69" s="34">
        <v>2</v>
      </c>
    </row>
    <row r="70" spans="1:3" ht="15">
      <c r="A70" s="133" t="s">
        <v>7227</v>
      </c>
      <c r="B70" s="133" t="s">
        <v>7227</v>
      </c>
      <c r="C70" s="34">
        <v>2</v>
      </c>
    </row>
    <row r="71" spans="1:3" ht="15">
      <c r="A71" s="133" t="s">
        <v>7228</v>
      </c>
      <c r="B71" s="133" t="s">
        <v>7228</v>
      </c>
      <c r="C71" s="34">
        <v>2</v>
      </c>
    </row>
    <row r="72" spans="1:3" ht="15">
      <c r="A72" s="133" t="s">
        <v>7229</v>
      </c>
      <c r="B72" s="133" t="s">
        <v>7229</v>
      </c>
      <c r="C72" s="34">
        <v>2</v>
      </c>
    </row>
    <row r="73" spans="1:3" ht="15">
      <c r="A73" s="133" t="s">
        <v>7230</v>
      </c>
      <c r="B73" s="133" t="s">
        <v>7230</v>
      </c>
      <c r="C73" s="34">
        <v>2</v>
      </c>
    </row>
    <row r="74" spans="1:3" ht="15">
      <c r="A74" s="133" t="s">
        <v>7231</v>
      </c>
      <c r="B74" s="133" t="s">
        <v>7231</v>
      </c>
      <c r="C74" s="34">
        <v>2</v>
      </c>
    </row>
    <row r="75" spans="1:3" ht="15">
      <c r="A75" s="133" t="s">
        <v>7232</v>
      </c>
      <c r="B75" s="133" t="s">
        <v>7232</v>
      </c>
      <c r="C75" s="34">
        <v>2</v>
      </c>
    </row>
    <row r="76" spans="1:3" ht="15">
      <c r="A76" s="133" t="s">
        <v>7233</v>
      </c>
      <c r="B76" s="133" t="s">
        <v>7233</v>
      </c>
      <c r="C76" s="34">
        <v>2</v>
      </c>
    </row>
    <row r="77" spans="1:3" ht="15">
      <c r="A77" s="133" t="s">
        <v>7234</v>
      </c>
      <c r="B77" s="133" t="s">
        <v>7234</v>
      </c>
      <c r="C77" s="34">
        <v>2</v>
      </c>
    </row>
    <row r="78" spans="1:3" ht="15">
      <c r="A78" s="133" t="s">
        <v>7235</v>
      </c>
      <c r="B78" s="133" t="s">
        <v>7235</v>
      </c>
      <c r="C78" s="34">
        <v>2</v>
      </c>
    </row>
    <row r="79" spans="1:3" ht="15">
      <c r="A79" s="133" t="s">
        <v>7236</v>
      </c>
      <c r="B79" s="133" t="s">
        <v>7236</v>
      </c>
      <c r="C79" s="34">
        <v>2</v>
      </c>
    </row>
    <row r="80" spans="1:3" ht="15">
      <c r="A80" s="133" t="s">
        <v>7237</v>
      </c>
      <c r="B80" s="133" t="s">
        <v>7237</v>
      </c>
      <c r="C80" s="34">
        <v>2</v>
      </c>
    </row>
    <row r="81" spans="1:3" ht="15">
      <c r="A81" s="133" t="s">
        <v>7238</v>
      </c>
      <c r="B81" s="133" t="s">
        <v>7238</v>
      </c>
      <c r="C81" s="34">
        <v>2</v>
      </c>
    </row>
    <row r="82" spans="1:3" ht="15">
      <c r="A82" s="133" t="s">
        <v>7239</v>
      </c>
      <c r="B82" s="133" t="s">
        <v>7239</v>
      </c>
      <c r="C82" s="34">
        <v>2</v>
      </c>
    </row>
    <row r="83" spans="1:3" ht="15">
      <c r="A83" s="133" t="s">
        <v>7240</v>
      </c>
      <c r="B83" s="133" t="s">
        <v>7240</v>
      </c>
      <c r="C83" s="34">
        <v>2</v>
      </c>
    </row>
    <row r="84" spans="1:3" ht="15">
      <c r="A84" s="133" t="s">
        <v>7241</v>
      </c>
      <c r="B84" s="133" t="s">
        <v>7241</v>
      </c>
      <c r="C84" s="34">
        <v>2</v>
      </c>
    </row>
    <row r="85" spans="1:3" ht="15">
      <c r="A85" s="133" t="s">
        <v>7242</v>
      </c>
      <c r="B85" s="133" t="s">
        <v>7242</v>
      </c>
      <c r="C85" s="34">
        <v>2</v>
      </c>
    </row>
    <row r="86" spans="1:3" ht="15">
      <c r="A86" s="133" t="s">
        <v>7243</v>
      </c>
      <c r="B86" s="133" t="s">
        <v>7243</v>
      </c>
      <c r="C86" s="34">
        <v>2</v>
      </c>
    </row>
    <row r="87" spans="1:3" ht="15">
      <c r="A87" s="133" t="s">
        <v>7244</v>
      </c>
      <c r="B87" s="133" t="s">
        <v>7244</v>
      </c>
      <c r="C87" s="34">
        <v>2</v>
      </c>
    </row>
    <row r="88" spans="1:3" ht="15">
      <c r="A88" s="133" t="s">
        <v>7245</v>
      </c>
      <c r="B88" s="133" t="s">
        <v>7245</v>
      </c>
      <c r="C88" s="34">
        <v>2</v>
      </c>
    </row>
    <row r="89" spans="1:3" ht="15">
      <c r="A89" s="133" t="s">
        <v>7246</v>
      </c>
      <c r="B89" s="133" t="s">
        <v>7246</v>
      </c>
      <c r="C89" s="34">
        <v>1</v>
      </c>
    </row>
    <row r="90" spans="1:3" ht="15">
      <c r="A90" s="133" t="s">
        <v>7247</v>
      </c>
      <c r="B90" s="133" t="s">
        <v>7247</v>
      </c>
      <c r="C90" s="34">
        <v>2</v>
      </c>
    </row>
    <row r="91" spans="1:3" ht="15">
      <c r="A91" s="133" t="s">
        <v>7248</v>
      </c>
      <c r="B91" s="133" t="s">
        <v>7248</v>
      </c>
      <c r="C91" s="34">
        <v>1</v>
      </c>
    </row>
    <row r="92" spans="1:3" ht="15">
      <c r="A92" s="133" t="s">
        <v>7249</v>
      </c>
      <c r="B92" s="133" t="s">
        <v>7249</v>
      </c>
      <c r="C92" s="34">
        <v>2</v>
      </c>
    </row>
    <row r="93" spans="1:3" ht="15">
      <c r="A93" s="133" t="s">
        <v>7250</v>
      </c>
      <c r="B93" s="133" t="s">
        <v>7250</v>
      </c>
      <c r="C93" s="34">
        <v>2</v>
      </c>
    </row>
    <row r="94" spans="1:3" ht="15">
      <c r="A94" s="133" t="s">
        <v>7251</v>
      </c>
      <c r="B94" s="133" t="s">
        <v>7251</v>
      </c>
      <c r="C94" s="34">
        <v>2</v>
      </c>
    </row>
    <row r="95" spans="1:3" ht="15">
      <c r="A95" s="133" t="s">
        <v>7252</v>
      </c>
      <c r="B95" s="133" t="s">
        <v>7252</v>
      </c>
      <c r="C95" s="34">
        <v>2</v>
      </c>
    </row>
    <row r="96" spans="1:3" ht="15">
      <c r="A96" s="133" t="s">
        <v>7253</v>
      </c>
      <c r="B96" s="133" t="s">
        <v>7253</v>
      </c>
      <c r="C96" s="34">
        <v>2</v>
      </c>
    </row>
    <row r="97" spans="1:3" ht="15">
      <c r="A97" s="133" t="s">
        <v>7254</v>
      </c>
      <c r="B97" s="133" t="s">
        <v>7254</v>
      </c>
      <c r="C97" s="34">
        <v>2</v>
      </c>
    </row>
    <row r="98" spans="1:3" ht="15">
      <c r="A98" s="133" t="s">
        <v>7255</v>
      </c>
      <c r="B98" s="133" t="s">
        <v>7255</v>
      </c>
      <c r="C98" s="34">
        <v>2</v>
      </c>
    </row>
    <row r="99" spans="1:3" ht="15">
      <c r="A99" s="133" t="s">
        <v>7256</v>
      </c>
      <c r="B99" s="133" t="s">
        <v>7256</v>
      </c>
      <c r="C99" s="34">
        <v>1</v>
      </c>
    </row>
    <row r="100" spans="1:3" ht="15">
      <c r="A100" s="133" t="s">
        <v>7257</v>
      </c>
      <c r="B100" s="133" t="s">
        <v>7257</v>
      </c>
      <c r="C100" s="34">
        <v>2</v>
      </c>
    </row>
    <row r="101" spans="1:3" ht="15">
      <c r="A101" s="133" t="s">
        <v>7258</v>
      </c>
      <c r="B101" s="133" t="s">
        <v>7258</v>
      </c>
      <c r="C101" s="34">
        <v>2</v>
      </c>
    </row>
    <row r="102" spans="1:3" ht="15">
      <c r="A102" s="133" t="s">
        <v>7259</v>
      </c>
      <c r="B102" s="133" t="s">
        <v>7259</v>
      </c>
      <c r="C102" s="34">
        <v>2</v>
      </c>
    </row>
    <row r="103" spans="1:3" ht="15">
      <c r="A103" s="133" t="s">
        <v>7260</v>
      </c>
      <c r="B103" s="133" t="s">
        <v>7260</v>
      </c>
      <c r="C103" s="34">
        <v>2</v>
      </c>
    </row>
    <row r="104" spans="1:3" ht="15">
      <c r="A104" s="133" t="s">
        <v>7261</v>
      </c>
      <c r="B104" s="133" t="s">
        <v>7261</v>
      </c>
      <c r="C104" s="34">
        <v>2</v>
      </c>
    </row>
    <row r="105" spans="1:3" ht="15">
      <c r="A105" s="133" t="s">
        <v>7262</v>
      </c>
      <c r="B105" s="133" t="s">
        <v>7262</v>
      </c>
      <c r="C105" s="34">
        <v>2</v>
      </c>
    </row>
    <row r="106" spans="1:3" ht="15">
      <c r="A106" s="133" t="s">
        <v>7263</v>
      </c>
      <c r="B106" s="133" t="s">
        <v>7263</v>
      </c>
      <c r="C106" s="34">
        <v>2</v>
      </c>
    </row>
    <row r="107" spans="1:3" ht="15">
      <c r="A107" s="133" t="s">
        <v>7264</v>
      </c>
      <c r="B107" s="133" t="s">
        <v>7264</v>
      </c>
      <c r="C107" s="34">
        <v>1</v>
      </c>
    </row>
    <row r="108" spans="1:3" ht="15">
      <c r="A108" s="133" t="s">
        <v>7265</v>
      </c>
      <c r="B108" s="133" t="s">
        <v>7265</v>
      </c>
      <c r="C108" s="34">
        <v>2</v>
      </c>
    </row>
    <row r="109" spans="1:3" ht="15">
      <c r="A109" s="133" t="s">
        <v>7266</v>
      </c>
      <c r="B109" s="133" t="s">
        <v>7266</v>
      </c>
      <c r="C109" s="34">
        <v>2</v>
      </c>
    </row>
    <row r="110" spans="1:3" ht="15">
      <c r="A110" s="133" t="s">
        <v>7267</v>
      </c>
      <c r="B110" s="133" t="s">
        <v>7267</v>
      </c>
      <c r="C110" s="34">
        <v>2</v>
      </c>
    </row>
    <row r="111" spans="1:3" ht="15">
      <c r="A111" s="133" t="s">
        <v>7268</v>
      </c>
      <c r="B111" s="133" t="s">
        <v>7268</v>
      </c>
      <c r="C111" s="34">
        <v>2</v>
      </c>
    </row>
    <row r="112" spans="1:3" ht="15">
      <c r="A112" s="133" t="s">
        <v>7269</v>
      </c>
      <c r="B112" s="133" t="s">
        <v>7269</v>
      </c>
      <c r="C112" s="34">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6FEC4A9-5434-42E2-A854-F1B457C3A9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2019-07-15T19:37:32Z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